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light Log Input" sheetId="1" r:id="rId4"/>
    <sheet state="visible" name="Inspections &amp; Dates" sheetId="2" r:id="rId5"/>
    <sheet state="visible" name="VOR Check" sheetId="3" r:id="rId6"/>
    <sheet state="visible" name="Squawk Log" sheetId="4" r:id="rId7"/>
    <sheet state="visible" name="Documents" sheetId="5" r:id="rId8"/>
    <sheet state="visible" name="Manuals" sheetId="6" r:id="rId9"/>
    <sheet state="visible" name="DATES INPUT" sheetId="7" r:id="rId10"/>
    <sheet state="visible" name="Personal NJ" sheetId="8" r:id="rId11"/>
    <sheet state="visible" name="Op Costs" sheetId="9" r:id="rId12"/>
  </sheets>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9">
      <text>
        <t xml:space="preserve">2400 hours or 72 calendar months, whichever occurs first</t>
      </text>
    </comment>
  </commentList>
</comments>
</file>

<file path=xl/sharedStrings.xml><?xml version="1.0" encoding="utf-8"?>
<sst xmlns="http://schemas.openxmlformats.org/spreadsheetml/2006/main" count="1623" uniqueCount="326">
  <si>
    <t>DATE</t>
  </si>
  <si>
    <t>PILOT</t>
  </si>
  <si>
    <t>TACH
OUT</t>
  </si>
  <si>
    <t>HOBBS
OUT</t>
  </si>
  <si>
    <t>TACH
IN</t>
  </si>
  <si>
    <t>HOBBS
IN</t>
  </si>
  <si>
    <t>ENGINE 
HOURS</t>
  </si>
  <si>
    <t>FLIGHT
HOURS</t>
  </si>
  <si>
    <t>OIL QTY 
PRE-FLT</t>
  </si>
  <si>
    <t>OIL ADDED 
PRE-FLT?</t>
  </si>
  <si>
    <t>DEPARTURE
AIRPORT</t>
  </si>
  <si>
    <t>ARRIVAL
AIRPORT</t>
  </si>
  <si>
    <t>FLIGHT 
DESIGNATION</t>
  </si>
  <si>
    <t>MANIFEST</t>
  </si>
  <si>
    <t>SQUAWKS? (If yes, add a new squawk to log)</t>
  </si>
  <si>
    <t>TILL 50H
AFT FLT</t>
  </si>
  <si>
    <t>TILL 100H
AFT FLT</t>
  </si>
  <si>
    <t>TILL OH 
AFT FLT</t>
  </si>
  <si>
    <t>AFTT
AFT FLT</t>
  </si>
  <si>
    <t/>
  </si>
  <si>
    <t>-</t>
  </si>
  <si>
    <t>KGKY</t>
  </si>
  <si>
    <t>KTMB</t>
  </si>
  <si>
    <t>REPOSITION</t>
  </si>
  <si>
    <t>GARMIN UPDATE</t>
  </si>
  <si>
    <t>A REINHARD</t>
  </si>
  <si>
    <t>TRAINING</t>
  </si>
  <si>
    <t>Instructor NJ</t>
  </si>
  <si>
    <t>KLAL</t>
  </si>
  <si>
    <t>MAINTENANCE</t>
  </si>
  <si>
    <t>GARMIN UPDATE, SYSTEMS CHECK, MONTHLY ENGINE RUN: N JOHANSSON</t>
  </si>
  <si>
    <t>KSFB</t>
  </si>
  <si>
    <t>Instructor NJ, PAX Jake</t>
  </si>
  <si>
    <t>KMTH</t>
  </si>
  <si>
    <t>N JOHANSSON</t>
  </si>
  <si>
    <t>MYCC</t>
  </si>
  <si>
    <t>PERSONAL</t>
  </si>
  <si>
    <t>GARMIN UPDATE; 7 QT POST FLT (1 added post flight to make 7) N JOHANSSON</t>
  </si>
  <si>
    <t>5R8</t>
  </si>
  <si>
    <t>KLSB</t>
  </si>
  <si>
    <t xml:space="preserve">1 qt added post flight </t>
  </si>
  <si>
    <t>KVNY</t>
  </si>
  <si>
    <t>KTOA</t>
  </si>
  <si>
    <t>REPOSITION FLIGHT N JOHANSSON</t>
  </si>
  <si>
    <t>1 QT added preflight (was at 5qt)</t>
  </si>
  <si>
    <t>50HR INSPECTION, OIL CHANGE TO 9 QT</t>
  </si>
  <si>
    <t>Instructor Scott Farr</t>
  </si>
  <si>
    <t>9qt at preflight / Instructor Scott Farr</t>
  </si>
  <si>
    <t>8QT PREFLIGHT INSTR SCOTT FARR</t>
  </si>
  <si>
    <t>GARMIN UPDATE; INST NJ</t>
  </si>
  <si>
    <t>Preflight oil 7; instr NJ</t>
  </si>
  <si>
    <t>6.5 qt departure; inst NJ</t>
  </si>
  <si>
    <t>KCNM</t>
  </si>
  <si>
    <t>GARMIN UPDATE; OIL WAS 7 RF TO 8</t>
  </si>
  <si>
    <t>KMCB</t>
  </si>
  <si>
    <t>Was 7 at MCB, RF to 8QT</t>
  </si>
  <si>
    <t>31 GAL REM after flight (used 55)</t>
  </si>
  <si>
    <t>Oil start 7, flight to self serve fuel and return KAPF N JOHANSSON</t>
  </si>
  <si>
    <t>6 qt post flight, added 1qt</t>
  </si>
  <si>
    <t>FA54 (30 GAL ADDED PAID SJ)</t>
  </si>
  <si>
    <t>End of flight 7qt, RF to 8</t>
  </si>
  <si>
    <t>MYNN</t>
  </si>
  <si>
    <t>9</t>
  </si>
  <si>
    <t>GARMIN UPDATE; 50HR OIL CHANGE: PROPEL AVIATION</t>
  </si>
  <si>
    <t>STANDBY ATT INDICATOR REPLACEMENT: PENINSULA AVIONICS</t>
  </si>
  <si>
    <t>8.0</t>
  </si>
  <si>
    <t>BUSINESS</t>
  </si>
  <si>
    <t>GARMIN UPDATE; Moises to KPIE</t>
  </si>
  <si>
    <t>GARMIN UPDATE AND RUNUP</t>
  </si>
  <si>
    <t>INST NJ</t>
  </si>
  <si>
    <t>7.0</t>
  </si>
  <si>
    <t>KAPF</t>
  </si>
  <si>
    <t>6.5</t>
  </si>
  <si>
    <t>X01</t>
  </si>
  <si>
    <t>GARMIN UPDATE, INFLATE TIRES SLIGHTLY LOW</t>
  </si>
  <si>
    <t>INST NJ; TOP OFF 50 GAL</t>
  </si>
  <si>
    <t>6.0</t>
  </si>
  <si>
    <t>5.5</t>
  </si>
  <si>
    <t>1.0</t>
  </si>
  <si>
    <t>KMIA</t>
  </si>
  <si>
    <t>KHWO</t>
  </si>
  <si>
    <t>KFXE</t>
  </si>
  <si>
    <t>CAUTION LESS THAN 5</t>
  </si>
  <si>
    <t>2.0</t>
  </si>
  <si>
    <t>X51</t>
  </si>
  <si>
    <t>SOLO</t>
  </si>
  <si>
    <t>KFIN</t>
  </si>
  <si>
    <t>KIMM</t>
  </si>
  <si>
    <t>INST NJ; 59.7 GAL AADDED POST FLT</t>
  </si>
  <si>
    <t>INST NJ; ROUGH L MAG ON RUNUP</t>
  </si>
  <si>
    <t>SOLO; 35 GAL ADDED POST FLT</t>
  </si>
  <si>
    <t>INSTR NJ</t>
  </si>
  <si>
    <t>INST NJ; 56 GAL ADDED POST FLIGHT</t>
  </si>
  <si>
    <t>5.0</t>
  </si>
  <si>
    <t>OIL ADDED</t>
  </si>
  <si>
    <t>KSGJ</t>
  </si>
  <si>
    <t>KORL</t>
  </si>
  <si>
    <t>NJ</t>
  </si>
  <si>
    <t>INST SERGIO</t>
  </si>
  <si>
    <t>NJ OIL ADDED, G1000 TROUBLESHOOTING</t>
  </si>
  <si>
    <t>Practical test with Carlos</t>
  </si>
  <si>
    <t>ANNUAL/100HR, ELT, 91.411</t>
  </si>
  <si>
    <t>FUCTIONAL TEST FLIGHT POST MX: AIRCRAFT DIRTY; SCRATCHES ON COWL &amp; FAIRINGS; INTERIOR DIRTY WITH OIL MARKS ON PILOT'S SEAT; NAV DATA EXP</t>
  </si>
  <si>
    <t>22FA</t>
  </si>
  <si>
    <t>STIFF PROP CONTROL, DIFFERENT OIL</t>
  </si>
  <si>
    <t>GARMIN UPDATE; DB ISSUE FIXED</t>
  </si>
  <si>
    <t>ROUGH MAG CHECK, REMEDY WITH LEANING</t>
  </si>
  <si>
    <t>KCLW</t>
  </si>
  <si>
    <t>4 T&amp;G at TMB 1 at X51</t>
  </si>
  <si>
    <t>L MAG CHECKED&lt; SPARK PLUG REPLACED</t>
  </si>
  <si>
    <t>MYEM</t>
  </si>
  <si>
    <t>KISM</t>
  </si>
  <si>
    <t>G1000 Update, Pre-Ferry Engine Run</t>
  </si>
  <si>
    <t>KDMN</t>
  </si>
  <si>
    <t>KCMA</t>
  </si>
  <si>
    <t>KSFO</t>
  </si>
  <si>
    <t>KSMO</t>
  </si>
  <si>
    <t>OIL CHANGE DUE</t>
  </si>
  <si>
    <t>BATT SWITCH NO RESPONSE UNTIL CYCLED</t>
  </si>
  <si>
    <t>KDVT</t>
  </si>
  <si>
    <t>50HR OIL CHANGE; NEW MAGNETOS INSTALLED BY CHANNEL ISLAND AVIATION</t>
  </si>
  <si>
    <t>7.5</t>
  </si>
  <si>
    <t>6 landings</t>
  </si>
  <si>
    <t>G1000 Update</t>
  </si>
  <si>
    <t>INSTR NJ - SBA, OXR</t>
  </si>
  <si>
    <t>3 landings</t>
  </si>
  <si>
    <t>KVIS</t>
  </si>
  <si>
    <t>INSTR NJ - KVIS</t>
  </si>
  <si>
    <t>INSTR NJ - KSBA</t>
  </si>
  <si>
    <t>KEMT</t>
  </si>
  <si>
    <t>AL SOLO REPO</t>
  </si>
  <si>
    <t>KHRX</t>
  </si>
  <si>
    <t>INSTR NJ - REPO TO KTMB</t>
  </si>
  <si>
    <t>79J</t>
  </si>
  <si>
    <t>REPLACE CYL #1</t>
  </si>
  <si>
    <t>REPOS TO TMB POST MX</t>
  </si>
  <si>
    <t>REPOS FROM SPOT 2 TO SPOT 14</t>
  </si>
  <si>
    <t>FUEL AT KAPF</t>
  </si>
  <si>
    <t>8.5</t>
  </si>
  <si>
    <t>KAPF KMKY X01 KTMB</t>
  </si>
  <si>
    <t>MYGF</t>
  </si>
  <si>
    <t>KOBE</t>
  </si>
  <si>
    <t>50 HR INSP &amp; OIL CHANGE; REPOS FROM N RAMP TO S RAMP HANGAR 10 AND RUN-UP INSP</t>
  </si>
  <si>
    <t>WASH, WAX, INSIDE &amp; OUT</t>
  </si>
  <si>
    <t>RUNUP, MOVE FROM HANGAR TO RELIANCE RAMP</t>
  </si>
  <si>
    <t>TO RSW AND BACK; 10 GAL ADDED</t>
  </si>
  <si>
    <t>4 TO/Landing</t>
  </si>
  <si>
    <t>TO KAPF AND BACK</t>
  </si>
  <si>
    <t>TO KTMB</t>
  </si>
  <si>
    <t>G1000 UPDATE</t>
  </si>
  <si>
    <t>KEYW</t>
  </si>
  <si>
    <t>KFXE, KAPF, KFXE, KTMB</t>
  </si>
  <si>
    <t>KPGD W NJ</t>
  </si>
  <si>
    <t>L MENDOZA</t>
  </si>
  <si>
    <t>CHECK TIRES, RUNUP CHECK FOR MAG DROP</t>
  </si>
  <si>
    <t>G1000 UPDATE; Engine run for batteries</t>
  </si>
  <si>
    <t>TO KVNC AND BACK; 14 GAL ADDED</t>
  </si>
  <si>
    <t>WITH NJ TO MYCC</t>
  </si>
  <si>
    <t>GUSTY LANDINGS x3 AT MYCC</t>
  </si>
  <si>
    <t>MYAT</t>
  </si>
  <si>
    <t>KTIX</t>
  </si>
  <si>
    <t>Coastal Source Training</t>
  </si>
  <si>
    <t>Annual Inspection; Propeller OH (2-26-24 - 4-4-24)</t>
  </si>
  <si>
    <t>Kalmen Checkout #1</t>
  </si>
  <si>
    <t>KBCT</t>
  </si>
  <si>
    <t>Kalmen Checkout #2 (X01)</t>
  </si>
  <si>
    <t>Kalmen Checkout #3 (MKY)</t>
  </si>
  <si>
    <t>RSW Round Trip (10 GAL added)</t>
  </si>
  <si>
    <t>OIL PRESS IND FAIL</t>
  </si>
  <si>
    <t>MAINT LAZARO OIL PRESS</t>
  </si>
  <si>
    <t>KVNC</t>
  </si>
  <si>
    <t>G1000 UPDATE &amp; ENGINE RUNUP</t>
  </si>
  <si>
    <t>ENGINE RUNUP, BAT CHARGE, CLEANING</t>
  </si>
  <si>
    <t>ENGINE RUNUP, BAT CHARGE, G1000 UPDATE</t>
  </si>
  <si>
    <t>Family to Orlando</t>
  </si>
  <si>
    <t>Family from Orlando</t>
  </si>
  <si>
    <t>CFI Practical</t>
  </si>
  <si>
    <t>KTMB KAPF KTMB</t>
  </si>
  <si>
    <t>MYAM</t>
  </si>
  <si>
    <t>KTMB KMTH KTMB Lots of weather</t>
  </si>
  <si>
    <t>KSUA</t>
  </si>
  <si>
    <t>Pick up Cirrus</t>
  </si>
  <si>
    <t>LOW VOLTS, CHARGE REQUIRED &amp; RUNUP; G1000 UPDATE</t>
  </si>
  <si>
    <t>100 HR / ANNUAL / IFR PITOT STATIC &amp; XPONDER</t>
  </si>
  <si>
    <t>G1000 UPDATE; POST MX TEST FLIGHT</t>
  </si>
  <si>
    <t>Paul Pilot</t>
  </si>
  <si>
    <t>3.0</t>
  </si>
  <si>
    <t>KAVX</t>
  </si>
  <si>
    <t>KHND</t>
  </si>
  <si>
    <t>Inspection</t>
  </si>
  <si>
    <t>Next Due</t>
  </si>
  <si>
    <t>Remaining</t>
  </si>
  <si>
    <t>Last Event</t>
  </si>
  <si>
    <t>Image</t>
  </si>
  <si>
    <t>AppSheet Photos/2024-04 Annual.jpg</t>
  </si>
  <si>
    <t>AppSheet Photos/2023-04 91.411.JPG</t>
  </si>
  <si>
    <t>AppSheet Photos/Engine SNEW 02-06-08.JPG</t>
  </si>
  <si>
    <t>AppSheet Photos/2024-03 Prop OH.JPG</t>
  </si>
  <si>
    <t>AppSheet Photos/N62030 REGISTRATION.pdf</t>
  </si>
  <si>
    <t>AppSheet Photos/CBP.JPG</t>
  </si>
  <si>
    <t>AppSheet Photos/INSURANCE.JPG</t>
  </si>
  <si>
    <t>Date</t>
  </si>
  <si>
    <t>Location or Facility</t>
  </si>
  <si>
    <t>Type Check</t>
  </si>
  <si>
    <t>Bearing Error (VOR1)</t>
  </si>
  <si>
    <t>Bearing Error (VOR2)</t>
  </si>
  <si>
    <t>Pilot's Name</t>
  </si>
  <si>
    <t>Pilot's Signature</t>
  </si>
  <si>
    <t>VKZ R175</t>
  </si>
  <si>
    <t>Dual VOR  (+/- 4°)</t>
  </si>
  <si>
    <t>+/- 1°</t>
  </si>
  <si>
    <t>Nathaniel Johansson</t>
  </si>
  <si>
    <t>VOR Check_Images/3.Pilot-s Signature.201811.png</t>
  </si>
  <si>
    <t>EYW R037’</t>
  </si>
  <si>
    <t>NATHANIEL JOHANSSON</t>
  </si>
  <si>
    <t>VOR Check_Images/3.Pilot-s Signature.190737.png</t>
  </si>
  <si>
    <t>DHP R090'</t>
  </si>
  <si>
    <t>CURRENT
TACH</t>
  </si>
  <si>
    <t>CURRENT
HOBBS</t>
  </si>
  <si>
    <t>AIRPORT ID</t>
  </si>
  <si>
    <t>TYPE</t>
  </si>
  <si>
    <t>DISCREPANCY DESCRIPTION</t>
  </si>
  <si>
    <t>PHOTO UPLOAD</t>
  </si>
  <si>
    <t>CLEARED?</t>
  </si>
  <si>
    <t>CLEARED DATE</t>
  </si>
  <si>
    <t>Airframe</t>
  </si>
  <si>
    <t>A/C NEEDS WASH IN &amp; OUT</t>
  </si>
  <si>
    <t>CLEARED</t>
  </si>
  <si>
    <t>Compas Light INOP</t>
  </si>
  <si>
    <t>Avionics</t>
  </si>
  <si>
    <t>VACUUM SYSTEM FAIL</t>
  </si>
  <si>
    <t>Squawk Log_Images/5.PHOTO UPLOAD.201554.jpg</t>
  </si>
  <si>
    <t>Engine</t>
  </si>
  <si>
    <t>No response when key selected on start position. Cycled battery switch which worked to engage starter.</t>
  </si>
  <si>
    <t>LEFT MAGNETO PRONE TO FOULING</t>
  </si>
  <si>
    <t>AFTER BATT ON, NO RESPONSE FROM FUEL PUMP. AFTER CYCLED BATT FUEL PUMP WORKED</t>
  </si>
  <si>
    <t>LH MAIN TIRE WEAR</t>
  </si>
  <si>
    <t>Unable to load image data. Image may be missing or upload size may be too large for this device. The image may still be in the camera roll on the device.</t>
  </si>
  <si>
    <t>CYL 1 FAIL</t>
  </si>
  <si>
    <t>EGT #5 showing much higher than others</t>
  </si>
  <si>
    <t>Squawk Log_Images/CHT.jpg</t>
  </si>
  <si>
    <t>Propeller</t>
  </si>
  <si>
    <t>Prop Grease Leaking</t>
  </si>
  <si>
    <t>Squawk Log_Images/Prop.jpg</t>
  </si>
  <si>
    <t>OIL PRESS indication intermittent</t>
  </si>
  <si>
    <t>Squawk Log_Images/OILP.jpg</t>
  </si>
  <si>
    <t>Document</t>
  </si>
  <si>
    <t>Airworthiness</t>
  </si>
  <si>
    <t>AppSheet Photos/Airworthiness.pdf</t>
  </si>
  <si>
    <t>Registration</t>
  </si>
  <si>
    <t>Weight &amp; Balance</t>
  </si>
  <si>
    <t>AppSheet Photos/W&amp;B.JPG</t>
  </si>
  <si>
    <t>FCC Certificate</t>
  </si>
  <si>
    <t>AppSheet Photos/FCC N62030.pdf</t>
  </si>
  <si>
    <t>US CBP Decal</t>
  </si>
  <si>
    <t>AppSheet Photos/DTOPS 2025.pdf</t>
  </si>
  <si>
    <t>Insurance</t>
  </si>
  <si>
    <t>AppSheet Photos/INSURANCE.pdf</t>
  </si>
  <si>
    <t>W&amp;B Calculations Sheet</t>
  </si>
  <si>
    <t>AppSheet Photos/N62030 W&amp;B Calculator.pdf</t>
  </si>
  <si>
    <t>Name</t>
  </si>
  <si>
    <t>POH</t>
  </si>
  <si>
    <t>https://www.johanssonaviation.com/_files/ugd/593d68_dd42de90b8824535882b3d2b0beeecba.pdf</t>
  </si>
  <si>
    <t>G1000 Pilot's Guide</t>
  </si>
  <si>
    <t>https://www.johanssonaviation.com/_files/ugd/593d68_fbeef5c49ab3433a80b00fc59c521e53.pdf</t>
  </si>
  <si>
    <t>G1000 Cockpit Guide</t>
  </si>
  <si>
    <t>https://www.johanssonaviation.com/_files/ugd/593d68_c7baf517190c473687dd24a00407e49a.pdf</t>
  </si>
  <si>
    <t>Engine Emergencies</t>
  </si>
  <si>
    <t>https://www.johanssonaviation.com/_files/ugd/593d68_5c77b22af09144948d7e7b6f86d08dc6.pdf</t>
  </si>
  <si>
    <t>182 Cockpit Flow</t>
  </si>
  <si>
    <t>https://www.johanssonaviation.com/_files/ugd/593d68_7683a9cf92324eccadf590d384366929.pdf</t>
  </si>
  <si>
    <t>CURRENT TACH &amp; DATE</t>
  </si>
  <si>
    <t>50 Hour Oil Change</t>
  </si>
  <si>
    <t>100 Hour</t>
  </si>
  <si>
    <t>Annual &amp; ELT</t>
  </si>
  <si>
    <t>Static System, Transponder</t>
  </si>
  <si>
    <t>VOR Check</t>
  </si>
  <si>
    <t>Engine Overhaul</t>
  </si>
  <si>
    <t>Propeller Overhaul</t>
  </si>
  <si>
    <t>A/C Registration</t>
  </si>
  <si>
    <t>Total Hours</t>
  </si>
  <si>
    <t>Credit Paid</t>
  </si>
  <si>
    <t>Rate</t>
  </si>
  <si>
    <t>NOT CREDITED YET</t>
  </si>
  <si>
    <t>Aircraft Operating Cost (Updated 9/1/2024)</t>
  </si>
  <si>
    <t>N Number</t>
  </si>
  <si>
    <t>N62030</t>
  </si>
  <si>
    <t>Year</t>
  </si>
  <si>
    <t>Purchase Price</t>
  </si>
  <si>
    <t>ENG SMOH</t>
  </si>
  <si>
    <t>PROP SOH</t>
  </si>
  <si>
    <t>Direct Operating Costs (/hour)</t>
  </si>
  <si>
    <t>Fuel</t>
  </si>
  <si>
    <t>Oil Changes/Oil Adds</t>
  </si>
  <si>
    <t>Reserve Costs (/hour)</t>
  </si>
  <si>
    <t>Total Hourly D.O. + Reserves</t>
  </si>
  <si>
    <t>Fixed Costs (/year)</t>
  </si>
  <si>
    <t>Financing 2.99%, 20yr, 20% down</t>
  </si>
  <si>
    <t>Management Fee</t>
  </si>
  <si>
    <t>Hanger/parking</t>
  </si>
  <si>
    <t>Annual Inspection</t>
  </si>
  <si>
    <t>Avionics Subscriptions</t>
  </si>
  <si>
    <t>Misc Equipment / Cleaning / etc</t>
  </si>
  <si>
    <t>Misc Maintenance</t>
  </si>
  <si>
    <t>Monthly Cost</t>
  </si>
  <si>
    <t>Additional Optional Reserve Costs (/year)</t>
  </si>
  <si>
    <t>Avionics Overhaul/Replacement</t>
  </si>
  <si>
    <t>Aircraft Paint/Interior Refurbishment</t>
  </si>
  <si>
    <t>Hours Flown Per Year</t>
  </si>
  <si>
    <t>Hourly with Fixed Cost</t>
  </si>
  <si>
    <t>Hourly with Fixed Cost &amp; Reserves</t>
  </si>
  <si>
    <t>Inputs</t>
  </si>
  <si>
    <t>ALT</t>
  </si>
  <si>
    <t>GPH</t>
  </si>
  <si>
    <t>KTAS</t>
  </si>
  <si>
    <t>Fuel Price</t>
  </si>
  <si>
    <t>Overhaul (Lycoming Overhauled Engine Plus $15,000 Labor)</t>
  </si>
  <si>
    <t>ENG TBO</t>
  </si>
  <si>
    <t>Prop Overhaul</t>
  </si>
  <si>
    <t>PROP TBO (NOTE or 74 CAL MO)</t>
  </si>
  <si>
    <t>Engine Type</t>
  </si>
  <si>
    <t>IO-540-AB1A5</t>
  </si>
  <si>
    <t>Prop Type</t>
  </si>
  <si>
    <t>B3D36C431/80VSA-1</t>
  </si>
  <si>
    <t>ARCHIVED - Original Assumptions 04-2022:</t>
  </si>
  <si>
    <t>Aircraft Operating Cost</t>
  </si>
</sst>
</file>

<file path=xl/styles.xml><?xml version="1.0" encoding="utf-8"?>
<styleSheet xmlns="http://schemas.openxmlformats.org/spreadsheetml/2006/main" xmlns:x14ac="http://schemas.microsoft.com/office/spreadsheetml/2009/9/ac" xmlns:mc="http://schemas.openxmlformats.org/markup-compatibility/2006">
  <numFmts count="12">
    <numFmt numFmtId="164" formatCode="mm&quot;/&quot;dd&quot;/&quot;yy"/>
    <numFmt numFmtId="165" formatCode="###0.0"/>
    <numFmt numFmtId="166" formatCode="0.0"/>
    <numFmt numFmtId="167" formatCode="m/d/yyyy"/>
    <numFmt numFmtId="168" formatCode="m/d"/>
    <numFmt numFmtId="169" formatCode="mm/dd/yy"/>
    <numFmt numFmtId="170" formatCode="0000"/>
    <numFmt numFmtId="171" formatCode="mm/dd/yyyy"/>
    <numFmt numFmtId="172" formatCode="_(&quot;$&quot;* #,##0.00_);_(&quot;$&quot;* \(#,##0.00\);_(&quot;$&quot;* &quot;-&quot;??_);_(@_)"/>
    <numFmt numFmtId="173" formatCode="&quot;$&quot;#,##0.00"/>
    <numFmt numFmtId="174" formatCode="#,##0.0"/>
    <numFmt numFmtId="175" formatCode="&quot;$&quot;#,##0"/>
  </numFmts>
  <fonts count="29">
    <font>
      <sz val="10.0"/>
      <color rgb="FF000000"/>
      <name val="Arial"/>
    </font>
    <font>
      <sz val="10.0"/>
      <color rgb="FFA4C2F4"/>
      <name val="Roboto"/>
    </font>
    <font>
      <b/>
      <sz val="10.0"/>
      <color rgb="FFA4C2F4"/>
      <name val="Roboto"/>
    </font>
    <font>
      <name val="Roboto"/>
    </font>
    <font>
      <color rgb="FF0000FF"/>
      <name val="Roboto"/>
    </font>
    <font>
      <b/>
      <name val="Roboto"/>
    </font>
    <font>
      <color rgb="FF0000FF"/>
      <name val="Docs-Roboto"/>
    </font>
    <font>
      <i/>
      <color rgb="FF0000FF"/>
      <name val="Roboto"/>
    </font>
    <font>
      <i/>
      <name val="Roboto"/>
    </font>
    <font>
      <name val="Arial"/>
    </font>
    <font>
      <color rgb="FF000000"/>
      <name val="Roboto"/>
    </font>
    <font>
      <b/>
      <sz val="10.0"/>
      <color rgb="FF000000"/>
      <name val="Roboto"/>
    </font>
    <font>
      <u/>
      <color rgb="FF0000FF"/>
      <name val="Roboto"/>
    </font>
    <font>
      <b/>
      <u/>
      <name val="Roboto"/>
    </font>
    <font>
      <b/>
      <u/>
      <name val="Roboto"/>
    </font>
    <font/>
    <font>
      <b/>
      <i/>
      <u/>
    </font>
    <font>
      <b/>
      <i/>
      <u/>
    </font>
    <font>
      <color rgb="FF0000FF"/>
    </font>
    <font>
      <color rgb="FF0000FF"/>
      <name val="Arial"/>
    </font>
    <font>
      <b/>
      <i/>
    </font>
    <font>
      <b/>
      <sz val="9.0"/>
      <name val="Roboto"/>
    </font>
    <font>
      <sz val="9.0"/>
      <name val="Roboto"/>
    </font>
    <font>
      <b/>
      <i/>
      <sz val="9.0"/>
      <name val="Roboto"/>
    </font>
    <font>
      <b/>
      <u/>
      <sz val="9.0"/>
      <name val="Roboto"/>
    </font>
    <font>
      <b/>
      <i/>
      <sz val="9.0"/>
      <color rgb="FF666666"/>
      <name val="Roboto"/>
    </font>
    <font>
      <sz val="9.0"/>
      <color rgb="FF666666"/>
      <name val="Roboto"/>
    </font>
    <font>
      <b/>
      <sz val="9.0"/>
      <color rgb="FF666666"/>
      <name val="Roboto"/>
    </font>
    <font>
      <b/>
      <u/>
      <sz val="9.0"/>
      <color rgb="FF666666"/>
      <name val="Roboto"/>
    </font>
  </fonts>
  <fills count="6">
    <fill>
      <patternFill patternType="none"/>
    </fill>
    <fill>
      <patternFill patternType="lightGray"/>
    </fill>
    <fill>
      <patternFill patternType="solid">
        <fgColor rgb="FF1C4587"/>
        <bgColor rgb="FF1C4587"/>
      </patternFill>
    </fill>
    <fill>
      <patternFill patternType="solid">
        <fgColor rgb="FFFFFFFF"/>
        <bgColor rgb="FFFFFFFF"/>
      </patternFill>
    </fill>
    <fill>
      <patternFill patternType="solid">
        <fgColor rgb="FFFFFF00"/>
        <bgColor rgb="FFFFFF00"/>
      </patternFill>
    </fill>
    <fill>
      <patternFill patternType="solid">
        <fgColor rgb="FFCCCCCC"/>
        <bgColor rgb="FFCCCCCC"/>
      </patternFill>
    </fill>
  </fills>
  <borders count="11">
    <border/>
    <border>
      <left style="thin">
        <color rgb="FF000000"/>
      </left>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right style="thin">
        <color rgb="FF000000"/>
      </right>
      <bottom style="thin">
        <color rgb="FF000000"/>
      </bottom>
    </border>
    <border>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153">
    <xf borderId="0" fillId="0" fontId="0" numFmtId="0" xfId="0" applyAlignment="1" applyFont="1">
      <alignment readingOrder="0" shrinkToFit="0" vertical="bottom" wrapText="0"/>
    </xf>
    <xf borderId="0" fillId="2" fontId="1" numFmtId="164" xfId="0" applyAlignment="1" applyFill="1" applyFont="1" applyNumberFormat="1">
      <alignment horizontal="center" vertical="center"/>
    </xf>
    <xf borderId="0" fillId="2" fontId="2" numFmtId="165" xfId="0" applyAlignment="1" applyFont="1" applyNumberFormat="1">
      <alignment horizontal="center" readingOrder="0" vertical="center"/>
    </xf>
    <xf borderId="0" fillId="2" fontId="2" numFmtId="165" xfId="0" applyAlignment="1" applyFont="1" applyNumberFormat="1">
      <alignment horizontal="center" vertical="center"/>
    </xf>
    <xf borderId="0" fillId="2" fontId="1" numFmtId="166" xfId="0" applyAlignment="1" applyFont="1" applyNumberFormat="1">
      <alignment horizontal="center" vertical="center"/>
    </xf>
    <xf borderId="0" fillId="2" fontId="2" numFmtId="166" xfId="0" applyAlignment="1" applyFont="1" applyNumberFormat="1">
      <alignment horizontal="center" vertical="center"/>
    </xf>
    <xf borderId="0" fillId="2" fontId="2" numFmtId="166" xfId="0" applyAlignment="1" applyFont="1" applyNumberFormat="1">
      <alignment horizontal="center" readingOrder="0" vertical="center"/>
    </xf>
    <xf borderId="0" fillId="2" fontId="2" numFmtId="0" xfId="0" applyAlignment="1" applyFont="1">
      <alignment horizontal="center" vertical="center"/>
    </xf>
    <xf borderId="0" fillId="2" fontId="2" numFmtId="166" xfId="0" applyAlignment="1" applyFont="1" applyNumberFormat="1">
      <alignment horizontal="left" readingOrder="0" vertical="center"/>
    </xf>
    <xf borderId="0" fillId="2" fontId="1" numFmtId="166" xfId="0" applyAlignment="1" applyFont="1" applyNumberFormat="1">
      <alignment horizontal="center" readingOrder="0" vertical="center"/>
    </xf>
    <xf borderId="0" fillId="0" fontId="3" numFmtId="164" xfId="0" applyAlignment="1" applyFont="1" applyNumberFormat="1">
      <alignment horizontal="center" readingOrder="0"/>
    </xf>
    <xf borderId="0" fillId="0" fontId="4" numFmtId="165" xfId="0" applyAlignment="1" applyFont="1" applyNumberFormat="1">
      <alignment horizontal="center" readingOrder="0"/>
    </xf>
    <xf borderId="0" fillId="0" fontId="3" numFmtId="165" xfId="0" applyAlignment="1" applyFont="1" applyNumberFormat="1">
      <alignment horizontal="center" readingOrder="0"/>
    </xf>
    <xf borderId="0" fillId="0" fontId="3" numFmtId="0" xfId="0" applyAlignment="1" applyFont="1">
      <alignment horizontal="center"/>
    </xf>
    <xf borderId="0" fillId="0" fontId="5" numFmtId="0" xfId="0" applyAlignment="1" applyFont="1">
      <alignment horizontal="center"/>
    </xf>
    <xf borderId="0" fillId="0" fontId="4" numFmtId="0" xfId="0" applyAlignment="1" applyFont="1">
      <alignment horizontal="center"/>
    </xf>
    <xf borderId="0" fillId="0" fontId="4" numFmtId="0" xfId="0" applyAlignment="1" applyFont="1">
      <alignment horizontal="center" readingOrder="0"/>
    </xf>
    <xf borderId="0" fillId="0" fontId="4" numFmtId="0" xfId="0" applyAlignment="1" applyFont="1">
      <alignment horizontal="left"/>
    </xf>
    <xf borderId="0" fillId="0" fontId="3" numFmtId="165" xfId="0" applyAlignment="1" applyFont="1" applyNumberFormat="1">
      <alignment horizontal="center"/>
    </xf>
    <xf borderId="0" fillId="0" fontId="5" numFmtId="165" xfId="0" applyAlignment="1" applyFont="1" applyNumberFormat="1">
      <alignment horizontal="center"/>
    </xf>
    <xf borderId="0" fillId="0" fontId="4" numFmtId="0" xfId="0" applyAlignment="1" applyFont="1">
      <alignment horizontal="left" readingOrder="0"/>
    </xf>
    <xf borderId="0" fillId="3" fontId="6" numFmtId="0" xfId="0" applyAlignment="1" applyFill="1" applyFont="1">
      <alignment horizontal="left" readingOrder="0"/>
    </xf>
    <xf borderId="0" fillId="0" fontId="4" numFmtId="165" xfId="0" applyAlignment="1" applyFont="1" applyNumberFormat="1">
      <alignment horizontal="center"/>
    </xf>
    <xf quotePrefix="1" borderId="0" fillId="0" fontId="4" numFmtId="0" xfId="0" applyAlignment="1" applyFont="1">
      <alignment horizontal="center" readingOrder="0"/>
    </xf>
    <xf borderId="0" fillId="0" fontId="4" numFmtId="0" xfId="0" applyAlignment="1" applyFont="1">
      <alignment horizontal="center" vertical="bottom"/>
    </xf>
    <xf borderId="0" fillId="0" fontId="4" numFmtId="0" xfId="0" applyAlignment="1" applyFont="1">
      <alignment vertical="bottom"/>
    </xf>
    <xf borderId="0" fillId="0" fontId="7" numFmtId="165" xfId="0" applyAlignment="1" applyFont="1" applyNumberFormat="1">
      <alignment horizontal="center"/>
    </xf>
    <xf borderId="0" fillId="0" fontId="8" numFmtId="165" xfId="0" applyAlignment="1" applyFont="1" applyNumberFormat="1">
      <alignment horizontal="center"/>
    </xf>
    <xf borderId="0" fillId="0" fontId="8" numFmtId="165" xfId="0" applyAlignment="1" applyFont="1" applyNumberFormat="1">
      <alignment horizontal="center" readingOrder="0"/>
    </xf>
    <xf borderId="0" fillId="0" fontId="9" numFmtId="164" xfId="0" applyAlignment="1" applyFont="1" applyNumberFormat="1">
      <alignment horizontal="center" readingOrder="0"/>
    </xf>
    <xf borderId="0" fillId="0" fontId="8" numFmtId="165" xfId="0" applyAlignment="1" applyFont="1" applyNumberFormat="1">
      <alignment horizontal="center" vertical="bottom"/>
    </xf>
    <xf borderId="0" fillId="0" fontId="7" numFmtId="0" xfId="0" applyAlignment="1" applyFont="1">
      <alignment horizontal="center"/>
    </xf>
    <xf borderId="0" fillId="0" fontId="3" numFmtId="164" xfId="0" applyAlignment="1" applyFont="1" applyNumberFormat="1">
      <alignment horizontal="center" readingOrder="0" vertical="bottom"/>
    </xf>
    <xf borderId="0" fillId="0" fontId="4" numFmtId="165" xfId="0" applyAlignment="1" applyFont="1" applyNumberFormat="1">
      <alignment horizontal="center" readingOrder="0" vertical="bottom"/>
    </xf>
    <xf borderId="0" fillId="0" fontId="3" numFmtId="165" xfId="0" applyAlignment="1" applyFont="1" applyNumberFormat="1">
      <alignment horizontal="center" vertical="bottom"/>
    </xf>
    <xf borderId="0" fillId="0" fontId="4" numFmtId="165" xfId="0" applyAlignment="1" applyFont="1" applyNumberFormat="1">
      <alignment horizontal="center" vertical="bottom"/>
    </xf>
    <xf borderId="0" fillId="0" fontId="5" numFmtId="165" xfId="0" applyAlignment="1" applyFont="1" applyNumberFormat="1">
      <alignment horizontal="center" vertical="bottom"/>
    </xf>
    <xf borderId="0" fillId="0" fontId="10" numFmtId="165" xfId="0" applyAlignment="1" applyFont="1" applyNumberFormat="1">
      <alignment horizontal="center" readingOrder="0"/>
    </xf>
    <xf borderId="0" fillId="0" fontId="3" numFmtId="164" xfId="0" applyAlignment="1" applyFont="1" applyNumberFormat="1">
      <alignment horizontal="center"/>
    </xf>
    <xf borderId="0" fillId="0" fontId="3" numFmtId="0" xfId="0" applyAlignment="1" applyFont="1">
      <alignment vertical="center"/>
    </xf>
    <xf borderId="0" fillId="0" fontId="11" numFmtId="165" xfId="0" applyAlignment="1" applyFont="1" applyNumberFormat="1">
      <alignment horizontal="left" readingOrder="0" vertical="center"/>
    </xf>
    <xf borderId="0" fillId="0" fontId="3" numFmtId="49" xfId="0" applyAlignment="1" applyFont="1" applyNumberFormat="1">
      <alignment horizontal="left" readingOrder="0" vertical="center"/>
    </xf>
    <xf borderId="0" fillId="0" fontId="10" numFmtId="49" xfId="0" applyAlignment="1" applyFont="1" applyNumberFormat="1">
      <alignment horizontal="left" readingOrder="0" vertical="center"/>
    </xf>
    <xf borderId="0" fillId="0" fontId="10" numFmtId="0" xfId="0" applyAlignment="1" applyFont="1">
      <alignment horizontal="left" readingOrder="0" vertical="center"/>
    </xf>
    <xf borderId="0" fillId="0" fontId="10" numFmtId="0" xfId="0" applyAlignment="1" applyFont="1">
      <alignment horizontal="left" vertical="center"/>
    </xf>
    <xf borderId="0" fillId="0" fontId="10" numFmtId="164" xfId="0" applyAlignment="1" applyFont="1" applyNumberFormat="1">
      <alignment horizontal="left" readingOrder="0" vertical="center"/>
    </xf>
    <xf borderId="0" fillId="0" fontId="3" numFmtId="0" xfId="0" applyAlignment="1" applyFont="1">
      <alignment horizontal="left" vertical="center"/>
    </xf>
    <xf borderId="0" fillId="0" fontId="3" numFmtId="0" xfId="0" applyAlignment="1" applyFont="1">
      <alignment horizontal="left" readingOrder="0" vertical="center"/>
    </xf>
    <xf borderId="0" fillId="0" fontId="3" numFmtId="0" xfId="0" applyFont="1"/>
    <xf borderId="0" fillId="0" fontId="3" numFmtId="167" xfId="0" applyAlignment="1" applyFont="1" applyNumberFormat="1">
      <alignment horizontal="left" readingOrder="0"/>
    </xf>
    <xf borderId="0" fillId="0" fontId="3" numFmtId="0" xfId="0" applyAlignment="1" applyFont="1">
      <alignment horizontal="left" readingOrder="0"/>
    </xf>
    <xf quotePrefix="1" borderId="0" fillId="0" fontId="3" numFmtId="0" xfId="0" applyAlignment="1" applyFont="1">
      <alignment horizontal="left" readingOrder="0"/>
    </xf>
    <xf borderId="0" fillId="0" fontId="3" numFmtId="0" xfId="0" applyAlignment="1" applyFont="1">
      <alignment horizontal="left"/>
    </xf>
    <xf borderId="0" fillId="2" fontId="2" numFmtId="164" xfId="0" applyAlignment="1" applyFont="1" applyNumberFormat="1">
      <alignment horizontal="left" vertical="center"/>
    </xf>
    <xf borderId="0" fillId="2" fontId="2" numFmtId="165" xfId="0" applyAlignment="1" applyFont="1" applyNumberFormat="1">
      <alignment horizontal="left" readingOrder="0" vertical="center"/>
    </xf>
    <xf borderId="0" fillId="0" fontId="3" numFmtId="164" xfId="0" applyAlignment="1" applyFont="1" applyNumberFormat="1">
      <alignment horizontal="left" readingOrder="0"/>
    </xf>
    <xf borderId="0" fillId="0" fontId="3" numFmtId="165" xfId="0" applyAlignment="1" applyFont="1" applyNumberFormat="1">
      <alignment horizontal="left" readingOrder="0"/>
    </xf>
    <xf borderId="0" fillId="0" fontId="4" numFmtId="168" xfId="0" applyAlignment="1" applyFont="1" applyNumberFormat="1">
      <alignment horizontal="left" readingOrder="0"/>
    </xf>
    <xf borderId="0" fillId="0" fontId="4" numFmtId="167" xfId="0" applyAlignment="1" applyFont="1" applyNumberFormat="1">
      <alignment horizontal="left" readingOrder="0"/>
    </xf>
    <xf borderId="0" fillId="0" fontId="4" numFmtId="169" xfId="0" applyAlignment="1" applyFont="1" applyNumberFormat="1">
      <alignment horizontal="left" readingOrder="0"/>
    </xf>
    <xf borderId="0" fillId="0" fontId="3" numFmtId="164" xfId="0" applyAlignment="1" applyFont="1" applyNumberFormat="1">
      <alignment horizontal="left"/>
    </xf>
    <xf borderId="0" fillId="0" fontId="3" numFmtId="165" xfId="0" applyAlignment="1" applyFont="1" applyNumberFormat="1">
      <alignment horizontal="left"/>
    </xf>
    <xf borderId="0" fillId="0" fontId="3" numFmtId="167" xfId="0" applyAlignment="1" applyFont="1" applyNumberFormat="1">
      <alignment horizontal="center" readingOrder="0"/>
    </xf>
    <xf borderId="0" fillId="0" fontId="3" numFmtId="0" xfId="0" applyAlignment="1" applyFont="1">
      <alignment horizontal="left" readingOrder="0"/>
    </xf>
    <xf borderId="0" fillId="0" fontId="4" numFmtId="0" xfId="0" applyAlignment="1" applyFont="1">
      <alignment horizontal="left" readingOrder="0" vertical="center"/>
    </xf>
    <xf borderId="0" fillId="0" fontId="3" numFmtId="0" xfId="0" applyAlignment="1" applyFont="1">
      <alignment horizontal="left"/>
    </xf>
    <xf borderId="0" fillId="0" fontId="3" numFmtId="0" xfId="0" applyAlignment="1" applyFont="1">
      <alignment readingOrder="0"/>
    </xf>
    <xf borderId="0" fillId="0" fontId="4" numFmtId="0" xfId="0" applyAlignment="1" applyFont="1">
      <alignment readingOrder="0"/>
    </xf>
    <xf borderId="0" fillId="0" fontId="12" numFmtId="0" xfId="0" applyAlignment="1" applyFont="1">
      <alignment horizontal="left" readingOrder="0"/>
    </xf>
    <xf borderId="0" fillId="0" fontId="3" numFmtId="0" xfId="0" applyAlignment="1" applyFont="1">
      <alignment horizontal="center" readingOrder="0"/>
    </xf>
    <xf borderId="0" fillId="4" fontId="5" numFmtId="0" xfId="0" applyAlignment="1" applyFill="1" applyFont="1">
      <alignment horizontal="left" readingOrder="0"/>
    </xf>
    <xf borderId="0" fillId="4" fontId="5" numFmtId="165" xfId="0" applyAlignment="1" applyFont="1" applyNumberFormat="1">
      <alignment horizontal="left" readingOrder="0"/>
    </xf>
    <xf borderId="0" fillId="4" fontId="5" numFmtId="14" xfId="0" applyAlignment="1" applyFont="1" applyNumberFormat="1">
      <alignment horizontal="left" readingOrder="0"/>
    </xf>
    <xf borderId="0" fillId="0" fontId="13" numFmtId="0" xfId="0" applyAlignment="1" applyFont="1">
      <alignment horizontal="left" readingOrder="0"/>
    </xf>
    <xf borderId="0" fillId="0" fontId="14" numFmtId="0" xfId="0" applyAlignment="1" applyFont="1">
      <alignment horizontal="left"/>
    </xf>
    <xf borderId="0" fillId="0" fontId="4" numFmtId="165" xfId="0" applyAlignment="1" applyFont="1" applyNumberFormat="1">
      <alignment horizontal="left" readingOrder="0"/>
    </xf>
    <xf borderId="0" fillId="0" fontId="4" numFmtId="164" xfId="0" applyAlignment="1" applyFont="1" applyNumberFormat="1">
      <alignment horizontal="left" readingOrder="0"/>
    </xf>
    <xf borderId="0" fillId="0" fontId="10" numFmtId="169" xfId="0" applyAlignment="1" applyFont="1" applyNumberFormat="1">
      <alignment horizontal="left" readingOrder="0" vertical="center"/>
    </xf>
    <xf borderId="0" fillId="0" fontId="10" numFmtId="164" xfId="0" applyAlignment="1" applyFont="1" applyNumberFormat="1">
      <alignment horizontal="left" readingOrder="0"/>
    </xf>
    <xf borderId="0" fillId="0" fontId="5" numFmtId="0" xfId="0" applyAlignment="1" applyFont="1">
      <alignment horizontal="left" readingOrder="0" vertical="center"/>
    </xf>
    <xf borderId="0" fillId="0" fontId="3" numFmtId="169" xfId="0" applyAlignment="1" applyFont="1" applyNumberFormat="1">
      <alignment horizontal="left" readingOrder="0" vertical="center"/>
    </xf>
    <xf borderId="0" fillId="0" fontId="3" numFmtId="170" xfId="0" applyAlignment="1" applyFont="1" applyNumberFormat="1">
      <alignment horizontal="left" readingOrder="0" vertical="center"/>
    </xf>
    <xf borderId="0" fillId="0" fontId="4" numFmtId="171" xfId="0" applyAlignment="1" applyFont="1" applyNumberFormat="1">
      <alignment horizontal="left" readingOrder="0"/>
    </xf>
    <xf borderId="0" fillId="0" fontId="15" numFmtId="0" xfId="0" applyAlignment="1" applyFont="1">
      <alignment readingOrder="0"/>
    </xf>
    <xf borderId="0" fillId="0" fontId="16" numFmtId="0" xfId="0" applyFont="1"/>
    <xf borderId="0" fillId="0" fontId="17" numFmtId="0" xfId="0" applyAlignment="1" applyFont="1">
      <alignment readingOrder="0"/>
    </xf>
    <xf borderId="0" fillId="0" fontId="18" numFmtId="0" xfId="0" applyAlignment="1" applyFont="1">
      <alignment readingOrder="0"/>
    </xf>
    <xf borderId="0" fillId="0" fontId="18" numFmtId="171" xfId="0" applyAlignment="1" applyFont="1" applyNumberFormat="1">
      <alignment readingOrder="0"/>
    </xf>
    <xf borderId="0" fillId="0" fontId="18" numFmtId="172" xfId="0" applyAlignment="1" applyFont="1" applyNumberFormat="1">
      <alignment readingOrder="0"/>
    </xf>
    <xf borderId="0" fillId="0" fontId="15" numFmtId="173" xfId="0" applyFont="1" applyNumberFormat="1"/>
    <xf borderId="0" fillId="0" fontId="15" numFmtId="171" xfId="0" applyAlignment="1" applyFont="1" applyNumberFormat="1">
      <alignment readingOrder="0"/>
    </xf>
    <xf borderId="0" fillId="0" fontId="15" numFmtId="167" xfId="0" applyAlignment="1" applyFont="1" applyNumberFormat="1">
      <alignment readingOrder="0"/>
    </xf>
    <xf borderId="0" fillId="0" fontId="19" numFmtId="171" xfId="0" applyAlignment="1" applyFont="1" applyNumberFormat="1">
      <alignment horizontal="right" readingOrder="0" vertical="bottom"/>
    </xf>
    <xf borderId="0" fillId="0" fontId="18" numFmtId="167" xfId="0" applyAlignment="1" applyFont="1" applyNumberFormat="1">
      <alignment readingOrder="0"/>
    </xf>
    <xf borderId="0" fillId="0" fontId="15" numFmtId="173" xfId="0" applyAlignment="1" applyFont="1" applyNumberFormat="1">
      <alignment readingOrder="0"/>
    </xf>
    <xf borderId="0" fillId="0" fontId="20" numFmtId="174" xfId="0" applyFont="1" applyNumberFormat="1"/>
    <xf borderId="0" fillId="0" fontId="20" numFmtId="0" xfId="0" applyAlignment="1" applyFont="1">
      <alignment readingOrder="0"/>
    </xf>
    <xf borderId="0" fillId="0" fontId="20" numFmtId="0" xfId="0" applyFont="1"/>
    <xf borderId="0" fillId="0" fontId="21" numFmtId="0" xfId="0" applyAlignment="1" applyFont="1">
      <alignment readingOrder="0"/>
    </xf>
    <xf borderId="0" fillId="0" fontId="22" numFmtId="0" xfId="0" applyFont="1"/>
    <xf borderId="0" fillId="0" fontId="21" numFmtId="0" xfId="0" applyAlignment="1" applyFont="1">
      <alignment shrinkToFit="0" vertical="bottom" wrapText="0"/>
    </xf>
    <xf borderId="0" fillId="0" fontId="21" numFmtId="0" xfId="0" applyAlignment="1" applyFont="1">
      <alignment readingOrder="0" shrinkToFit="0" vertical="bottom" wrapText="0"/>
    </xf>
    <xf borderId="0" fillId="0" fontId="21" numFmtId="173" xfId="0" applyAlignment="1" applyFont="1" applyNumberFormat="1">
      <alignment readingOrder="0" shrinkToFit="0" vertical="bottom" wrapText="0"/>
    </xf>
    <xf borderId="0" fillId="0" fontId="22" numFmtId="0" xfId="0" applyAlignment="1" applyFont="1">
      <alignment shrinkToFit="0" vertical="bottom" wrapText="0"/>
    </xf>
    <xf borderId="1" fillId="0" fontId="21" numFmtId="0" xfId="0" applyAlignment="1" applyBorder="1" applyFont="1">
      <alignment readingOrder="0" shrinkToFit="0" vertical="bottom" wrapText="0"/>
    </xf>
    <xf borderId="2" fillId="0" fontId="21" numFmtId="0" xfId="0" applyAlignment="1" applyBorder="1" applyFont="1">
      <alignment horizontal="right" readingOrder="0" shrinkToFit="0" vertical="bottom" wrapText="0"/>
    </xf>
    <xf borderId="3" fillId="0" fontId="21" numFmtId="0" xfId="0" applyAlignment="1" applyBorder="1" applyFont="1">
      <alignment readingOrder="0" shrinkToFit="0" vertical="bottom" wrapText="0"/>
    </xf>
    <xf borderId="4" fillId="0" fontId="22" numFmtId="0" xfId="0" applyAlignment="1" applyBorder="1" applyFont="1">
      <alignment readingOrder="0" shrinkToFit="0" vertical="bottom" wrapText="0"/>
    </xf>
    <xf borderId="4" fillId="0" fontId="22" numFmtId="175" xfId="0" applyAlignment="1" applyBorder="1" applyFont="1" applyNumberFormat="1">
      <alignment readingOrder="0" shrinkToFit="0" vertical="bottom" wrapText="0"/>
    </xf>
    <xf borderId="0" fillId="0" fontId="22" numFmtId="0" xfId="0" applyAlignment="1" applyFont="1">
      <alignment readingOrder="0" shrinkToFit="0" vertical="bottom" wrapText="0"/>
    </xf>
    <xf borderId="5" fillId="0" fontId="21" numFmtId="0" xfId="0" applyAlignment="1" applyBorder="1" applyFont="1">
      <alignment readingOrder="0" shrinkToFit="0" vertical="bottom" wrapText="0"/>
    </xf>
    <xf borderId="6" fillId="0" fontId="22" numFmtId="0" xfId="0" applyAlignment="1" applyBorder="1" applyFont="1">
      <alignment readingOrder="0" shrinkToFit="0" vertical="bottom" wrapText="0"/>
    </xf>
    <xf borderId="0" fillId="0" fontId="21" numFmtId="0" xfId="0" applyAlignment="1" applyFont="1">
      <alignment horizontal="right" readingOrder="0" shrinkToFit="0" vertical="bottom" wrapText="0"/>
    </xf>
    <xf borderId="0" fillId="0" fontId="22" numFmtId="173" xfId="0" applyAlignment="1" applyFont="1" applyNumberFormat="1">
      <alignment readingOrder="0" shrinkToFit="0" vertical="bottom" wrapText="0"/>
    </xf>
    <xf borderId="7" fillId="0" fontId="21" numFmtId="0" xfId="0" applyAlignment="1" applyBorder="1" applyFont="1">
      <alignment readingOrder="0" shrinkToFit="0" vertical="bottom" wrapText="0"/>
    </xf>
    <xf borderId="7" fillId="0" fontId="21" numFmtId="173" xfId="0" applyAlignment="1" applyBorder="1" applyFont="1" applyNumberFormat="1">
      <alignment readingOrder="0" shrinkToFit="0" vertical="bottom" wrapText="0"/>
    </xf>
    <xf borderId="0" fillId="0" fontId="22" numFmtId="175" xfId="0" applyAlignment="1" applyFont="1" applyNumberFormat="1">
      <alignment shrinkToFit="0" vertical="bottom" wrapText="0"/>
    </xf>
    <xf borderId="8" fillId="0" fontId="23" numFmtId="0" xfId="0" applyAlignment="1" applyBorder="1" applyFont="1">
      <alignment readingOrder="0" shrinkToFit="0" vertical="bottom" wrapText="0"/>
    </xf>
    <xf borderId="9" fillId="0" fontId="23" numFmtId="0" xfId="0" applyAlignment="1" applyBorder="1" applyFont="1">
      <alignment readingOrder="0" shrinkToFit="0" vertical="bottom" wrapText="0"/>
    </xf>
    <xf borderId="10" fillId="0" fontId="23" numFmtId="173" xfId="0" applyAlignment="1" applyBorder="1" applyFont="1" applyNumberFormat="1">
      <alignment readingOrder="0" shrinkToFit="0" vertical="bottom" wrapText="0"/>
    </xf>
    <xf borderId="0" fillId="0" fontId="21" numFmtId="0" xfId="0" applyAlignment="1" applyFont="1">
      <alignment horizontal="center" readingOrder="0" shrinkToFit="0" vertical="bottom" wrapText="0"/>
    </xf>
    <xf borderId="0" fillId="0" fontId="24" numFmtId="0" xfId="0" applyAlignment="1" applyFont="1">
      <alignment horizontal="center" readingOrder="0" shrinkToFit="0" vertical="bottom" wrapText="0"/>
    </xf>
    <xf borderId="0" fillId="0" fontId="22" numFmtId="173" xfId="0" applyAlignment="1" applyFont="1" applyNumberFormat="1">
      <alignment horizontal="center" readingOrder="0" shrinkToFit="0" vertical="bottom" wrapText="0"/>
    </xf>
    <xf borderId="0" fillId="0" fontId="22" numFmtId="0" xfId="0" applyAlignment="1" applyFont="1">
      <alignment readingOrder="0"/>
    </xf>
    <xf borderId="0" fillId="0" fontId="22" numFmtId="3" xfId="0" applyAlignment="1" applyFont="1" applyNumberFormat="1">
      <alignment readingOrder="0"/>
    </xf>
    <xf borderId="0" fillId="5" fontId="25" numFmtId="0" xfId="0" applyAlignment="1" applyFill="1" applyFont="1">
      <alignment readingOrder="0"/>
    </xf>
    <xf borderId="0" fillId="5" fontId="26" numFmtId="0" xfId="0" applyFont="1"/>
    <xf borderId="0" fillId="5" fontId="27" numFmtId="0" xfId="0" applyAlignment="1" applyFont="1">
      <alignment readingOrder="0"/>
    </xf>
    <xf borderId="0" fillId="5" fontId="27" numFmtId="0" xfId="0" applyAlignment="1" applyFont="1">
      <alignment shrinkToFit="0" vertical="bottom" wrapText="0"/>
    </xf>
    <xf borderId="0" fillId="5" fontId="27" numFmtId="0" xfId="0" applyAlignment="1" applyFont="1">
      <alignment readingOrder="0" shrinkToFit="0" vertical="bottom" wrapText="0"/>
    </xf>
    <xf borderId="0" fillId="5" fontId="27" numFmtId="173" xfId="0" applyAlignment="1" applyFont="1" applyNumberFormat="1">
      <alignment readingOrder="0" shrinkToFit="0" vertical="bottom" wrapText="0"/>
    </xf>
    <xf borderId="0" fillId="5" fontId="26" numFmtId="0" xfId="0" applyAlignment="1" applyFont="1">
      <alignment shrinkToFit="0" vertical="bottom" wrapText="0"/>
    </xf>
    <xf borderId="1" fillId="5" fontId="27" numFmtId="0" xfId="0" applyAlignment="1" applyBorder="1" applyFont="1">
      <alignment readingOrder="0" shrinkToFit="0" vertical="bottom" wrapText="0"/>
    </xf>
    <xf borderId="2" fillId="5" fontId="27" numFmtId="0" xfId="0" applyAlignment="1" applyBorder="1" applyFont="1">
      <alignment horizontal="right" readingOrder="0" shrinkToFit="0" vertical="bottom" wrapText="0"/>
    </xf>
    <xf borderId="3" fillId="5" fontId="27" numFmtId="0" xfId="0" applyAlignment="1" applyBorder="1" applyFont="1">
      <alignment readingOrder="0" shrinkToFit="0" vertical="bottom" wrapText="0"/>
    </xf>
    <xf borderId="4" fillId="5" fontId="26" numFmtId="0" xfId="0" applyAlignment="1" applyBorder="1" applyFont="1">
      <alignment readingOrder="0" shrinkToFit="0" vertical="bottom" wrapText="0"/>
    </xf>
    <xf borderId="4" fillId="5" fontId="26" numFmtId="175" xfId="0" applyAlignment="1" applyBorder="1" applyFont="1" applyNumberFormat="1">
      <alignment readingOrder="0" shrinkToFit="0" vertical="bottom" wrapText="0"/>
    </xf>
    <xf borderId="0" fillId="5" fontId="26" numFmtId="0" xfId="0" applyAlignment="1" applyFont="1">
      <alignment readingOrder="0" shrinkToFit="0" vertical="bottom" wrapText="0"/>
    </xf>
    <xf borderId="5" fillId="5" fontId="27" numFmtId="0" xfId="0" applyAlignment="1" applyBorder="1" applyFont="1">
      <alignment readingOrder="0" shrinkToFit="0" vertical="bottom" wrapText="0"/>
    </xf>
    <xf borderId="6" fillId="5" fontId="26" numFmtId="0" xfId="0" applyAlignment="1" applyBorder="1" applyFont="1">
      <alignment readingOrder="0" shrinkToFit="0" vertical="bottom" wrapText="0"/>
    </xf>
    <xf borderId="0" fillId="5" fontId="27" numFmtId="0" xfId="0" applyAlignment="1" applyFont="1">
      <alignment horizontal="right" readingOrder="0" shrinkToFit="0" vertical="bottom" wrapText="0"/>
    </xf>
    <xf borderId="0" fillId="5" fontId="26" numFmtId="173" xfId="0" applyAlignment="1" applyFont="1" applyNumberFormat="1">
      <alignment readingOrder="0" shrinkToFit="0" vertical="bottom" wrapText="0"/>
    </xf>
    <xf borderId="7" fillId="5" fontId="27" numFmtId="0" xfId="0" applyAlignment="1" applyBorder="1" applyFont="1">
      <alignment readingOrder="0" shrinkToFit="0" vertical="bottom" wrapText="0"/>
    </xf>
    <xf borderId="7" fillId="5" fontId="27" numFmtId="173" xfId="0" applyAlignment="1" applyBorder="1" applyFont="1" applyNumberFormat="1">
      <alignment readingOrder="0" shrinkToFit="0" vertical="bottom" wrapText="0"/>
    </xf>
    <xf borderId="0" fillId="5" fontId="26" numFmtId="175" xfId="0" applyAlignment="1" applyFont="1" applyNumberFormat="1">
      <alignment shrinkToFit="0" vertical="bottom" wrapText="0"/>
    </xf>
    <xf borderId="8" fillId="5" fontId="25" numFmtId="0" xfId="0" applyAlignment="1" applyBorder="1" applyFont="1">
      <alignment readingOrder="0" shrinkToFit="0" vertical="bottom" wrapText="0"/>
    </xf>
    <xf borderId="9" fillId="5" fontId="25" numFmtId="0" xfId="0" applyAlignment="1" applyBorder="1" applyFont="1">
      <alignment readingOrder="0" shrinkToFit="0" vertical="bottom" wrapText="0"/>
    </xf>
    <xf borderId="10" fillId="5" fontId="25" numFmtId="173" xfId="0" applyAlignment="1" applyBorder="1" applyFont="1" applyNumberFormat="1">
      <alignment readingOrder="0" shrinkToFit="0" vertical="bottom" wrapText="0"/>
    </xf>
    <xf borderId="0" fillId="5" fontId="27" numFmtId="0" xfId="0" applyAlignment="1" applyFont="1">
      <alignment horizontal="center" readingOrder="0" shrinkToFit="0" vertical="bottom" wrapText="0"/>
    </xf>
    <xf borderId="0" fillId="5" fontId="28" numFmtId="0" xfId="0" applyAlignment="1" applyFont="1">
      <alignment horizontal="center" readingOrder="0" shrinkToFit="0" vertical="bottom" wrapText="0"/>
    </xf>
    <xf borderId="0" fillId="5" fontId="26" numFmtId="173" xfId="0" applyAlignment="1" applyFont="1" applyNumberFormat="1">
      <alignment horizontal="center" readingOrder="0" shrinkToFit="0" vertical="bottom" wrapText="0"/>
    </xf>
    <xf borderId="0" fillId="5" fontId="26" numFmtId="0" xfId="0" applyAlignment="1" applyFont="1">
      <alignment readingOrder="0"/>
    </xf>
    <xf borderId="0" fillId="5" fontId="26" numFmtId="3" xfId="0" applyAlignment="1" applyFont="1" applyNumberFormat="1">
      <alignment readingOrder="0"/>
    </xf>
  </cellXfs>
  <cellStyles count="1">
    <cellStyle xfId="0" name="Normal" builtinId="0"/>
  </cellStyles>
  <dxfs count="2">
    <dxf>
      <font/>
      <fill>
        <patternFill patternType="solid">
          <fgColor rgb="FFEA9999"/>
          <bgColor rgb="FFEA9999"/>
        </patternFill>
      </fill>
      <border/>
    </dxf>
    <dxf>
      <font/>
      <fill>
        <patternFill patternType="solid">
          <fgColor rgb="FFF9CB9C"/>
          <bgColor rgb="FFF9CB9C"/>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microsoft.com/office/2017/10/relationships/person" Target="persons/person.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johanssonaviation.com/_files/ugd/593d68_dd42de90b8824535882b3d2b0beeecba.pdf" TargetMode="External"/><Relationship Id="rId2" Type="http://schemas.openxmlformats.org/officeDocument/2006/relationships/hyperlink" Target="https://www.johanssonaviation.com/_files/ugd/593d68_fbeef5c49ab3433a80b00fc59c521e53.pdf" TargetMode="External"/><Relationship Id="rId3" Type="http://schemas.openxmlformats.org/officeDocument/2006/relationships/hyperlink" Target="https://www.johanssonaviation.com/_files/ugd/593d68_c7baf517190c473687dd24a00407e49a.pdf" TargetMode="External"/><Relationship Id="rId4" Type="http://schemas.openxmlformats.org/officeDocument/2006/relationships/hyperlink" Target="https://www.johanssonaviation.com/_files/ugd/593d68_5c77b22af09144948d7e7b6f86d08dc6.pdf" TargetMode="External"/><Relationship Id="rId5" Type="http://schemas.openxmlformats.org/officeDocument/2006/relationships/hyperlink" Target="https://www.johanssonaviation.com/_files/ugd/593d68_7683a9cf92324eccadf590d384366929.pdf" TargetMode="External"/><Relationship Id="rId6"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7.xml"/><Relationship Id="rId3" Type="http://schemas.openxmlformats.org/officeDocument/2006/relationships/vmlDrawing" Target="../drawings/vmlDrawing1.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1.0" topLeftCell="A2" activePane="bottomLeft" state="frozen"/>
      <selection activeCell="B3" sqref="B3" pane="bottomLeft"/>
    </sheetView>
  </sheetViews>
  <sheetFormatPr customHeight="1" defaultColWidth="12.63" defaultRowHeight="15.75"/>
  <cols>
    <col customWidth="1" min="2" max="2" width="20.0"/>
    <col customWidth="1" min="9" max="10" width="8.63"/>
    <col customWidth="1" min="14" max="14" width="34.13"/>
  </cols>
  <sheetData>
    <row r="1">
      <c r="A1" s="1" t="s">
        <v>0</v>
      </c>
      <c r="B1" s="2" t="s">
        <v>1</v>
      </c>
      <c r="C1" s="3" t="s">
        <v>2</v>
      </c>
      <c r="D1" s="2" t="s">
        <v>3</v>
      </c>
      <c r="E1" s="3" t="s">
        <v>4</v>
      </c>
      <c r="F1" s="2" t="s">
        <v>5</v>
      </c>
      <c r="G1" s="4" t="s">
        <v>6</v>
      </c>
      <c r="H1" s="5" t="s">
        <v>7</v>
      </c>
      <c r="I1" s="6" t="s">
        <v>8</v>
      </c>
      <c r="J1" s="6" t="s">
        <v>9</v>
      </c>
      <c r="K1" s="5" t="s">
        <v>10</v>
      </c>
      <c r="L1" s="5" t="s">
        <v>11</v>
      </c>
      <c r="M1" s="6" t="s">
        <v>12</v>
      </c>
      <c r="N1" s="7" t="s">
        <v>13</v>
      </c>
      <c r="O1" s="8" t="s">
        <v>14</v>
      </c>
      <c r="P1" s="9" t="s">
        <v>15</v>
      </c>
      <c r="Q1" s="9" t="s">
        <v>16</v>
      </c>
      <c r="R1" s="9" t="s">
        <v>17</v>
      </c>
      <c r="S1" s="4" t="s">
        <v>18</v>
      </c>
    </row>
    <row r="2">
      <c r="A2" s="10"/>
      <c r="B2" s="11"/>
      <c r="C2" s="12"/>
      <c r="D2" s="12"/>
      <c r="E2" s="11">
        <v>1269.6</v>
      </c>
      <c r="F2" s="11">
        <v>1417.7</v>
      </c>
      <c r="G2" s="13" t="str">
        <f t="shared" ref="G2:H2" si="1">if($A2&gt;1,E2-C2,"")</f>
        <v/>
      </c>
      <c r="H2" s="14" t="str">
        <f t="shared" si="1"/>
        <v/>
      </c>
      <c r="I2" s="15"/>
      <c r="J2" s="15"/>
      <c r="K2" s="16"/>
      <c r="L2" s="16"/>
      <c r="M2" s="16"/>
      <c r="N2" s="17"/>
      <c r="O2" s="15"/>
      <c r="P2" s="13">
        <v>135.70000000000005</v>
      </c>
      <c r="Q2" s="13">
        <v>99.40000000000009</v>
      </c>
      <c r="R2" s="13">
        <v>730.4000000000001</v>
      </c>
      <c r="S2" s="12" t="s">
        <v>19</v>
      </c>
    </row>
    <row r="3">
      <c r="A3" s="10">
        <v>44652.0</v>
      </c>
      <c r="B3" s="11"/>
      <c r="C3" s="12">
        <v>1269.6</v>
      </c>
      <c r="D3" s="12">
        <v>1417.7</v>
      </c>
      <c r="E3" s="11">
        <v>1277.4</v>
      </c>
      <c r="F3" s="11">
        <v>1426.1</v>
      </c>
      <c r="G3" s="18">
        <f t="shared" ref="G3:H3" si="2">if($A3&gt;1,E3-C3,"")</f>
        <v>7.8</v>
      </c>
      <c r="H3" s="19">
        <f t="shared" si="2"/>
        <v>8.4</v>
      </c>
      <c r="I3" s="16" t="s">
        <v>20</v>
      </c>
      <c r="J3" s="16"/>
      <c r="K3" s="16" t="s">
        <v>21</v>
      </c>
      <c r="L3" s="16" t="s">
        <v>22</v>
      </c>
      <c r="M3" s="16" t="s">
        <v>23</v>
      </c>
      <c r="N3" s="20" t="s">
        <v>24</v>
      </c>
      <c r="O3" s="16" t="b">
        <v>0</v>
      </c>
      <c r="P3" s="13">
        <v>127.89999999999986</v>
      </c>
      <c r="Q3" s="13">
        <v>91.59999999999991</v>
      </c>
      <c r="R3" s="13">
        <v>722.5999999999999</v>
      </c>
      <c r="S3" s="12">
        <v>1277.4</v>
      </c>
    </row>
    <row r="4">
      <c r="A4" s="10">
        <v>44655.0</v>
      </c>
      <c r="B4" s="11" t="s">
        <v>25</v>
      </c>
      <c r="C4" s="12">
        <v>1277.4</v>
      </c>
      <c r="D4" s="12">
        <v>1426.1</v>
      </c>
      <c r="E4" s="11">
        <v>1278.4</v>
      </c>
      <c r="F4" s="11">
        <v>1427.4</v>
      </c>
      <c r="G4" s="18">
        <f t="shared" ref="G4:H4" si="3">if($A4&gt;1,E4-C4,"")</f>
        <v>1</v>
      </c>
      <c r="H4" s="19">
        <f t="shared" si="3"/>
        <v>1.3</v>
      </c>
      <c r="I4" s="16" t="s">
        <v>20</v>
      </c>
      <c r="J4" s="16"/>
      <c r="K4" s="16" t="s">
        <v>22</v>
      </c>
      <c r="L4" s="16" t="s">
        <v>22</v>
      </c>
      <c r="M4" s="16" t="s">
        <v>26</v>
      </c>
      <c r="N4" s="20" t="s">
        <v>27</v>
      </c>
      <c r="O4" s="16" t="b">
        <v>0</v>
      </c>
      <c r="P4" s="13">
        <v>126.89999999999986</v>
      </c>
      <c r="Q4" s="13">
        <v>90.59999999999991</v>
      </c>
      <c r="R4" s="13">
        <v>721.5999999999999</v>
      </c>
      <c r="S4" s="12">
        <v>1278.4</v>
      </c>
    </row>
    <row r="5">
      <c r="A5" s="10">
        <v>44656.0</v>
      </c>
      <c r="B5" s="11" t="s">
        <v>25</v>
      </c>
      <c r="C5" s="12">
        <v>1278.4</v>
      </c>
      <c r="D5" s="12">
        <v>1427.4</v>
      </c>
      <c r="E5" s="11">
        <v>1280.1</v>
      </c>
      <c r="F5" s="11">
        <v>1429.4</v>
      </c>
      <c r="G5" s="18">
        <f t="shared" ref="G5:H5" si="4">if($A5&gt;1,E5-C5,"")</f>
        <v>1.7</v>
      </c>
      <c r="H5" s="19">
        <f t="shared" si="4"/>
        <v>2</v>
      </c>
      <c r="I5" s="16" t="s">
        <v>20</v>
      </c>
      <c r="J5" s="16"/>
      <c r="K5" s="16" t="s">
        <v>22</v>
      </c>
      <c r="L5" s="16" t="s">
        <v>28</v>
      </c>
      <c r="M5" s="16" t="s">
        <v>26</v>
      </c>
      <c r="N5" s="20" t="s">
        <v>27</v>
      </c>
      <c r="O5" s="16" t="b">
        <v>0</v>
      </c>
      <c r="P5" s="13">
        <v>125.20000000000005</v>
      </c>
      <c r="Q5" s="13">
        <v>88.90000000000009</v>
      </c>
      <c r="R5" s="13">
        <v>719.9000000000001</v>
      </c>
      <c r="S5" s="12">
        <v>1280.1</v>
      </c>
    </row>
    <row r="6">
      <c r="A6" s="10">
        <v>44656.0</v>
      </c>
      <c r="B6" s="11" t="s">
        <v>25</v>
      </c>
      <c r="C6" s="12">
        <v>1280.1</v>
      </c>
      <c r="D6" s="12">
        <v>1429.4</v>
      </c>
      <c r="E6" s="11">
        <v>1281.9</v>
      </c>
      <c r="F6" s="11">
        <v>1431.4</v>
      </c>
      <c r="G6" s="18">
        <f t="shared" ref="G6:H6" si="5">if($A6&gt;1,E6-C6,"")</f>
        <v>1.8</v>
      </c>
      <c r="H6" s="19">
        <f t="shared" si="5"/>
        <v>2</v>
      </c>
      <c r="I6" s="16" t="s">
        <v>20</v>
      </c>
      <c r="J6" s="16">
        <v>1.0</v>
      </c>
      <c r="K6" s="16" t="s">
        <v>28</v>
      </c>
      <c r="L6" s="16" t="s">
        <v>22</v>
      </c>
      <c r="M6" s="16" t="s">
        <v>26</v>
      </c>
      <c r="N6" s="20" t="s">
        <v>27</v>
      </c>
      <c r="O6" s="16" t="b">
        <v>0</v>
      </c>
      <c r="P6" s="13">
        <v>123.39999999999986</v>
      </c>
      <c r="Q6" s="13">
        <v>87.09999999999991</v>
      </c>
      <c r="R6" s="13">
        <v>718.0999999999999</v>
      </c>
      <c r="S6" s="12">
        <v>1281.9</v>
      </c>
    </row>
    <row r="7">
      <c r="A7" s="10">
        <v>44670.0</v>
      </c>
      <c r="B7" s="16" t="s">
        <v>29</v>
      </c>
      <c r="C7" s="12">
        <v>1281.9</v>
      </c>
      <c r="D7" s="12">
        <v>1431.4</v>
      </c>
      <c r="E7" s="11">
        <v>1283.3</v>
      </c>
      <c r="F7" s="11">
        <v>1433.1</v>
      </c>
      <c r="G7" s="18">
        <f t="shared" ref="G7:H7" si="6">if($A7&gt;1,E7-C7,"")</f>
        <v>1.4</v>
      </c>
      <c r="H7" s="19">
        <f t="shared" si="6"/>
        <v>1.7</v>
      </c>
      <c r="I7" s="16" t="s">
        <v>20</v>
      </c>
      <c r="J7" s="16"/>
      <c r="K7" s="16" t="s">
        <v>22</v>
      </c>
      <c r="L7" s="16" t="s">
        <v>22</v>
      </c>
      <c r="M7" s="16" t="s">
        <v>29</v>
      </c>
      <c r="N7" s="20" t="s">
        <v>30</v>
      </c>
      <c r="O7" s="16" t="b">
        <v>0</v>
      </c>
      <c r="P7" s="13">
        <v>122.0</v>
      </c>
      <c r="Q7" s="13">
        <v>85.70000000000005</v>
      </c>
      <c r="R7" s="13">
        <v>716.7</v>
      </c>
      <c r="S7" s="12">
        <v>1283.3</v>
      </c>
    </row>
    <row r="8">
      <c r="A8" s="10">
        <v>44672.0</v>
      </c>
      <c r="B8" s="11" t="s">
        <v>25</v>
      </c>
      <c r="C8" s="12">
        <v>1283.3</v>
      </c>
      <c r="D8" s="12">
        <v>1433.1</v>
      </c>
      <c r="E8" s="11">
        <v>1285.2</v>
      </c>
      <c r="F8" s="11">
        <v>1435.2</v>
      </c>
      <c r="G8" s="18">
        <f t="shared" ref="G8:H8" si="7">if($A8&gt;1,E8-C8,"")</f>
        <v>1.9</v>
      </c>
      <c r="H8" s="19">
        <f t="shared" si="7"/>
        <v>2.1</v>
      </c>
      <c r="I8" s="16" t="s">
        <v>20</v>
      </c>
      <c r="J8" s="16"/>
      <c r="K8" s="16" t="s">
        <v>22</v>
      </c>
      <c r="L8" s="16" t="s">
        <v>31</v>
      </c>
      <c r="M8" s="16" t="s">
        <v>26</v>
      </c>
      <c r="N8" s="20" t="s">
        <v>27</v>
      </c>
      <c r="O8" s="16" t="b">
        <v>0</v>
      </c>
      <c r="P8" s="13">
        <v>120.09999999999991</v>
      </c>
      <c r="Q8" s="13">
        <v>83.79999999999995</v>
      </c>
      <c r="R8" s="13">
        <v>714.8</v>
      </c>
      <c r="S8" s="12">
        <v>1285.2</v>
      </c>
    </row>
    <row r="9">
      <c r="A9" s="10">
        <v>44672.0</v>
      </c>
      <c r="B9" s="11" t="s">
        <v>25</v>
      </c>
      <c r="C9" s="12">
        <v>1285.2</v>
      </c>
      <c r="D9" s="12">
        <v>1435.2</v>
      </c>
      <c r="E9" s="11">
        <v>1287.1</v>
      </c>
      <c r="F9" s="11">
        <v>1437.4</v>
      </c>
      <c r="G9" s="18">
        <f t="shared" ref="G9:H9" si="8">if($A9&gt;1,E9-C9,"")</f>
        <v>1.9</v>
      </c>
      <c r="H9" s="19">
        <f t="shared" si="8"/>
        <v>2.2</v>
      </c>
      <c r="I9" s="16" t="s">
        <v>20</v>
      </c>
      <c r="J9" s="16"/>
      <c r="K9" s="16" t="s">
        <v>31</v>
      </c>
      <c r="L9" s="16" t="s">
        <v>22</v>
      </c>
      <c r="M9" s="16" t="s">
        <v>26</v>
      </c>
      <c r="N9" s="20" t="s">
        <v>27</v>
      </c>
      <c r="O9" s="16" t="b">
        <v>0</v>
      </c>
      <c r="P9" s="13">
        <v>118.20000000000005</v>
      </c>
      <c r="Q9" s="13">
        <v>81.90000000000009</v>
      </c>
      <c r="R9" s="13">
        <v>712.9000000000001</v>
      </c>
      <c r="S9" s="12">
        <v>1287.1</v>
      </c>
    </row>
    <row r="10">
      <c r="A10" s="10">
        <v>44674.0</v>
      </c>
      <c r="B10" s="11" t="s">
        <v>25</v>
      </c>
      <c r="C10" s="12">
        <v>1287.1</v>
      </c>
      <c r="D10" s="12">
        <v>1437.4</v>
      </c>
      <c r="E10" s="11">
        <v>1288.4</v>
      </c>
      <c r="F10" s="11">
        <v>1439.1</v>
      </c>
      <c r="G10" s="18">
        <f t="shared" ref="G10:H10" si="9">if($A10&gt;1,E10-C10,"")</f>
        <v>1.3</v>
      </c>
      <c r="H10" s="19">
        <f t="shared" si="9"/>
        <v>1.7</v>
      </c>
      <c r="I10" s="16" t="s">
        <v>20</v>
      </c>
      <c r="J10" s="16"/>
      <c r="K10" s="16" t="s">
        <v>22</v>
      </c>
      <c r="L10" s="16" t="s">
        <v>22</v>
      </c>
      <c r="M10" s="16" t="s">
        <v>26</v>
      </c>
      <c r="N10" s="20" t="s">
        <v>32</v>
      </c>
      <c r="O10" s="16" t="b">
        <v>0</v>
      </c>
      <c r="P10" s="13">
        <v>116.89999999999986</v>
      </c>
      <c r="Q10" s="13">
        <v>80.59999999999991</v>
      </c>
      <c r="R10" s="13">
        <v>711.5999999999999</v>
      </c>
      <c r="S10" s="12">
        <v>1288.4</v>
      </c>
    </row>
    <row r="11">
      <c r="A11" s="10">
        <v>44685.0</v>
      </c>
      <c r="B11" s="11" t="s">
        <v>25</v>
      </c>
      <c r="C11" s="12">
        <v>1288.4</v>
      </c>
      <c r="D11" s="12">
        <v>1439.1</v>
      </c>
      <c r="E11" s="11">
        <v>1289.9</v>
      </c>
      <c r="F11" s="11">
        <v>1440.9</v>
      </c>
      <c r="G11" s="18">
        <f t="shared" ref="G11:H11" si="10">if($A11&gt;1,E11-C11,"")</f>
        <v>1.5</v>
      </c>
      <c r="H11" s="19">
        <f t="shared" si="10"/>
        <v>1.8</v>
      </c>
      <c r="I11" s="16" t="s">
        <v>20</v>
      </c>
      <c r="J11" s="16"/>
      <c r="K11" s="16" t="s">
        <v>22</v>
      </c>
      <c r="L11" s="16" t="s">
        <v>22</v>
      </c>
      <c r="M11" s="16" t="s">
        <v>26</v>
      </c>
      <c r="N11" s="20" t="s">
        <v>27</v>
      </c>
      <c r="O11" s="16" t="b">
        <v>0</v>
      </c>
      <c r="P11" s="13">
        <v>115.39999999999986</v>
      </c>
      <c r="Q11" s="13">
        <v>79.09999999999991</v>
      </c>
      <c r="R11" s="13">
        <v>710.0999999999999</v>
      </c>
      <c r="S11" s="12">
        <v>1289.9</v>
      </c>
    </row>
    <row r="12">
      <c r="A12" s="10">
        <v>44686.0</v>
      </c>
      <c r="B12" s="11" t="s">
        <v>25</v>
      </c>
      <c r="C12" s="12">
        <v>1289.9</v>
      </c>
      <c r="D12" s="12">
        <v>1440.9</v>
      </c>
      <c r="E12" s="11">
        <v>1291.4</v>
      </c>
      <c r="F12" s="11">
        <v>1442.8</v>
      </c>
      <c r="G12" s="18">
        <f t="shared" ref="G12:H12" si="11">if($A12&gt;1,E12-C12,"")</f>
        <v>1.5</v>
      </c>
      <c r="H12" s="19">
        <f t="shared" si="11"/>
        <v>1.9</v>
      </c>
      <c r="I12" s="16" t="s">
        <v>20</v>
      </c>
      <c r="J12" s="16"/>
      <c r="K12" s="16" t="s">
        <v>22</v>
      </c>
      <c r="L12" s="16" t="s">
        <v>22</v>
      </c>
      <c r="M12" s="16" t="s">
        <v>26</v>
      </c>
      <c r="N12" s="20" t="s">
        <v>27</v>
      </c>
      <c r="O12" s="16" t="b">
        <v>0</v>
      </c>
      <c r="P12" s="13">
        <v>113.89999999999986</v>
      </c>
      <c r="Q12" s="13">
        <v>77.59999999999991</v>
      </c>
      <c r="R12" s="13">
        <v>708.5999999999999</v>
      </c>
      <c r="S12" s="12">
        <v>1291.4</v>
      </c>
    </row>
    <row r="13">
      <c r="A13" s="10">
        <v>44687.0</v>
      </c>
      <c r="B13" s="11" t="s">
        <v>25</v>
      </c>
      <c r="C13" s="12">
        <v>1291.4</v>
      </c>
      <c r="D13" s="12">
        <v>1442.8</v>
      </c>
      <c r="E13" s="11">
        <v>1292.2</v>
      </c>
      <c r="F13" s="11">
        <v>1444.0</v>
      </c>
      <c r="G13" s="18">
        <f t="shared" ref="G13:H13" si="12">if($A13&gt;1,E13-C13,"")</f>
        <v>0.8</v>
      </c>
      <c r="H13" s="19">
        <f t="shared" si="12"/>
        <v>1.2</v>
      </c>
      <c r="I13" s="16" t="s">
        <v>20</v>
      </c>
      <c r="J13" s="16"/>
      <c r="K13" s="16" t="s">
        <v>22</v>
      </c>
      <c r="L13" s="16" t="s">
        <v>22</v>
      </c>
      <c r="M13" s="16" t="s">
        <v>26</v>
      </c>
      <c r="N13" s="20" t="s">
        <v>27</v>
      </c>
      <c r="O13" s="16" t="b">
        <v>0</v>
      </c>
      <c r="P13" s="13">
        <v>113.09999999999991</v>
      </c>
      <c r="Q13" s="13">
        <v>76.79999999999995</v>
      </c>
      <c r="R13" s="13">
        <v>707.8</v>
      </c>
      <c r="S13" s="12">
        <v>1292.2</v>
      </c>
    </row>
    <row r="14">
      <c r="A14" s="10">
        <v>44688.0</v>
      </c>
      <c r="B14" s="11" t="s">
        <v>25</v>
      </c>
      <c r="C14" s="12">
        <v>1292.2</v>
      </c>
      <c r="D14" s="12">
        <v>1444.0</v>
      </c>
      <c r="E14" s="11">
        <v>1293.2</v>
      </c>
      <c r="F14" s="11">
        <v>1445.3</v>
      </c>
      <c r="G14" s="18">
        <f t="shared" ref="G14:H14" si="13">if($A14&gt;1,E14-C14,"")</f>
        <v>1</v>
      </c>
      <c r="H14" s="19">
        <f t="shared" si="13"/>
        <v>1.3</v>
      </c>
      <c r="I14" s="16" t="s">
        <v>20</v>
      </c>
      <c r="J14" s="16">
        <v>0.5</v>
      </c>
      <c r="K14" s="16" t="s">
        <v>22</v>
      </c>
      <c r="L14" s="16" t="s">
        <v>33</v>
      </c>
      <c r="M14" s="16" t="s">
        <v>26</v>
      </c>
      <c r="N14" s="20" t="s">
        <v>32</v>
      </c>
      <c r="O14" s="16" t="b">
        <v>0</v>
      </c>
      <c r="P14" s="13">
        <v>112.09999999999991</v>
      </c>
      <c r="Q14" s="13">
        <v>75.79999999999995</v>
      </c>
      <c r="R14" s="13">
        <v>706.8</v>
      </c>
      <c r="S14" s="12">
        <v>1293.2</v>
      </c>
    </row>
    <row r="15">
      <c r="A15" s="10">
        <v>44688.0</v>
      </c>
      <c r="B15" s="11" t="s">
        <v>25</v>
      </c>
      <c r="C15" s="12">
        <v>1293.2</v>
      </c>
      <c r="D15" s="12">
        <v>1445.3</v>
      </c>
      <c r="E15" s="11">
        <v>1293.9</v>
      </c>
      <c r="F15" s="11">
        <v>1446.0</v>
      </c>
      <c r="G15" s="18">
        <f t="shared" ref="G15:H15" si="14">if($A15&gt;1,E15-C15,"")</f>
        <v>0.7</v>
      </c>
      <c r="H15" s="19">
        <f t="shared" si="14"/>
        <v>0.7</v>
      </c>
      <c r="I15" s="16" t="s">
        <v>20</v>
      </c>
      <c r="J15" s="16"/>
      <c r="K15" s="16" t="s">
        <v>22</v>
      </c>
      <c r="L15" s="16" t="s">
        <v>33</v>
      </c>
      <c r="M15" s="16" t="s">
        <v>26</v>
      </c>
      <c r="N15" s="20" t="s">
        <v>27</v>
      </c>
      <c r="O15" s="16" t="b">
        <v>0</v>
      </c>
      <c r="P15" s="13">
        <v>111.39999999999986</v>
      </c>
      <c r="Q15" s="13">
        <v>75.09999999999991</v>
      </c>
      <c r="R15" s="13">
        <v>706.0999999999999</v>
      </c>
      <c r="S15" s="12">
        <v>1293.9</v>
      </c>
    </row>
    <row r="16">
      <c r="A16" s="10">
        <v>44689.0</v>
      </c>
      <c r="B16" s="11" t="s">
        <v>25</v>
      </c>
      <c r="C16" s="12">
        <v>1293.9</v>
      </c>
      <c r="D16" s="12">
        <v>1446.0</v>
      </c>
      <c r="E16" s="11">
        <v>1295.6</v>
      </c>
      <c r="F16" s="11">
        <v>1448.3</v>
      </c>
      <c r="G16" s="18">
        <f t="shared" ref="G16:H16" si="15">if($A16&gt;1,E16-C16,"")</f>
        <v>1.7</v>
      </c>
      <c r="H16" s="19">
        <f t="shared" si="15"/>
        <v>2.3</v>
      </c>
      <c r="I16" s="16" t="s">
        <v>20</v>
      </c>
      <c r="J16" s="16">
        <v>0.5</v>
      </c>
      <c r="K16" s="16" t="s">
        <v>22</v>
      </c>
      <c r="L16" s="16" t="s">
        <v>22</v>
      </c>
      <c r="M16" s="16" t="s">
        <v>26</v>
      </c>
      <c r="N16" s="20" t="s">
        <v>27</v>
      </c>
      <c r="O16" s="16" t="b">
        <v>0</v>
      </c>
      <c r="P16" s="13">
        <v>109.70000000000005</v>
      </c>
      <c r="Q16" s="13">
        <v>73.40000000000009</v>
      </c>
      <c r="R16" s="13">
        <v>704.4000000000001</v>
      </c>
      <c r="S16" s="12">
        <v>1295.6</v>
      </c>
    </row>
    <row r="17">
      <c r="A17" s="10">
        <v>44690.0</v>
      </c>
      <c r="B17" s="11" t="s">
        <v>25</v>
      </c>
      <c r="C17" s="12">
        <v>1295.6</v>
      </c>
      <c r="D17" s="12">
        <v>1448.3</v>
      </c>
      <c r="E17" s="11">
        <v>1297.4</v>
      </c>
      <c r="F17" s="11">
        <v>1450.5</v>
      </c>
      <c r="G17" s="18">
        <f t="shared" ref="G17:H17" si="16">if($A17&gt;1,E17-C17,"")</f>
        <v>1.8</v>
      </c>
      <c r="H17" s="19">
        <f t="shared" si="16"/>
        <v>2.2</v>
      </c>
      <c r="I17" s="16" t="s">
        <v>20</v>
      </c>
      <c r="J17" s="16"/>
      <c r="K17" s="16" t="s">
        <v>22</v>
      </c>
      <c r="L17" s="16" t="s">
        <v>22</v>
      </c>
      <c r="M17" s="16" t="s">
        <v>26</v>
      </c>
      <c r="N17" s="20" t="s">
        <v>27</v>
      </c>
      <c r="O17" s="16" t="b">
        <v>0</v>
      </c>
      <c r="P17" s="13">
        <v>107.89999999999986</v>
      </c>
      <c r="Q17" s="13">
        <v>71.59999999999991</v>
      </c>
      <c r="R17" s="13">
        <v>702.5999999999999</v>
      </c>
      <c r="S17" s="12">
        <v>1297.4</v>
      </c>
    </row>
    <row r="18">
      <c r="A18" s="10">
        <v>44710.0</v>
      </c>
      <c r="B18" s="11" t="s">
        <v>34</v>
      </c>
      <c r="C18" s="12">
        <v>1297.4</v>
      </c>
      <c r="D18" s="12">
        <v>1450.5</v>
      </c>
      <c r="E18" s="11">
        <v>1298.0</v>
      </c>
      <c r="F18" s="11">
        <v>1451.2</v>
      </c>
      <c r="G18" s="18">
        <f t="shared" ref="G18:H18" si="17">if($A18&gt;1,E18-C18,"")</f>
        <v>0.6</v>
      </c>
      <c r="H18" s="19">
        <f t="shared" si="17"/>
        <v>0.7</v>
      </c>
      <c r="I18" s="16" t="s">
        <v>20</v>
      </c>
      <c r="J18" s="16"/>
      <c r="K18" s="16" t="s">
        <v>22</v>
      </c>
      <c r="L18" s="16" t="s">
        <v>35</v>
      </c>
      <c r="M18" s="16" t="s">
        <v>36</v>
      </c>
      <c r="N18" s="21" t="s">
        <v>24</v>
      </c>
      <c r="O18" s="16" t="b">
        <v>0</v>
      </c>
      <c r="P18" s="13">
        <v>107.29999999999995</v>
      </c>
      <c r="Q18" s="13">
        <v>71.0</v>
      </c>
      <c r="R18" s="13">
        <v>702.0</v>
      </c>
      <c r="S18" s="12">
        <v>1298.0</v>
      </c>
    </row>
    <row r="19">
      <c r="A19" s="10">
        <v>44712.0</v>
      </c>
      <c r="B19" s="11" t="s">
        <v>34</v>
      </c>
      <c r="C19" s="12">
        <v>1298.0</v>
      </c>
      <c r="D19" s="12">
        <v>1451.2</v>
      </c>
      <c r="E19" s="11">
        <v>1298.5</v>
      </c>
      <c r="F19" s="11">
        <v>1451.9</v>
      </c>
      <c r="G19" s="18">
        <f t="shared" ref="G19:H19" si="18">if($A19&gt;1,E19-C19,"")</f>
        <v>0.5</v>
      </c>
      <c r="H19" s="19">
        <f t="shared" si="18"/>
        <v>0.7</v>
      </c>
      <c r="I19" s="16" t="s">
        <v>20</v>
      </c>
      <c r="J19" s="16"/>
      <c r="K19" s="16" t="s">
        <v>35</v>
      </c>
      <c r="L19" s="16" t="s">
        <v>22</v>
      </c>
      <c r="M19" s="16" t="s">
        <v>36</v>
      </c>
      <c r="N19" s="17"/>
      <c r="O19" s="16" t="b">
        <v>0</v>
      </c>
      <c r="P19" s="13">
        <v>106.79999999999995</v>
      </c>
      <c r="Q19" s="13">
        <v>70.5</v>
      </c>
      <c r="R19" s="13">
        <v>701.5</v>
      </c>
      <c r="S19" s="12">
        <v>1298.5</v>
      </c>
    </row>
    <row r="20">
      <c r="A20" s="10">
        <v>44727.0</v>
      </c>
      <c r="B20" s="16" t="s">
        <v>29</v>
      </c>
      <c r="C20" s="12">
        <v>1298.5</v>
      </c>
      <c r="D20" s="12">
        <v>1451.9</v>
      </c>
      <c r="E20" s="11">
        <v>1298.7</v>
      </c>
      <c r="F20" s="11">
        <v>1452.2</v>
      </c>
      <c r="G20" s="18">
        <f t="shared" ref="G20:H20" si="19">if($A20&gt;1,E20-C20,"")</f>
        <v>0.2</v>
      </c>
      <c r="H20" s="19">
        <f t="shared" si="19"/>
        <v>0.3</v>
      </c>
      <c r="I20" s="16">
        <v>6.0</v>
      </c>
      <c r="J20" s="16">
        <v>1.0</v>
      </c>
      <c r="K20" s="16" t="s">
        <v>22</v>
      </c>
      <c r="L20" s="16" t="s">
        <v>22</v>
      </c>
      <c r="M20" s="16" t="s">
        <v>29</v>
      </c>
      <c r="N20" s="20" t="s">
        <v>37</v>
      </c>
      <c r="O20" s="16" t="b">
        <v>0</v>
      </c>
      <c r="P20" s="13">
        <v>106.59999999999991</v>
      </c>
      <c r="Q20" s="13">
        <v>70.29999999999995</v>
      </c>
      <c r="R20" s="13">
        <v>701.3</v>
      </c>
      <c r="S20" s="12">
        <v>1298.7</v>
      </c>
    </row>
    <row r="21">
      <c r="A21" s="10">
        <v>44728.0</v>
      </c>
      <c r="B21" s="11" t="s">
        <v>25</v>
      </c>
      <c r="C21" s="12">
        <v>1298.7</v>
      </c>
      <c r="D21" s="12">
        <v>1452.2</v>
      </c>
      <c r="E21" s="11">
        <v>1304.1</v>
      </c>
      <c r="F21" s="11">
        <v>1457.6</v>
      </c>
      <c r="G21" s="18">
        <f t="shared" ref="G21:H21" si="20">if($A21&gt;1,E21-C21,"")</f>
        <v>5.4</v>
      </c>
      <c r="H21" s="19">
        <f t="shared" si="20"/>
        <v>5.4</v>
      </c>
      <c r="I21" s="16">
        <v>7.0</v>
      </c>
      <c r="J21" s="16"/>
      <c r="K21" s="15" t="str">
        <f t="shared" ref="K21:K23" si="22">L20</f>
        <v>KTMB</v>
      </c>
      <c r="L21" s="16" t="s">
        <v>38</v>
      </c>
      <c r="M21" s="16" t="s">
        <v>26</v>
      </c>
      <c r="N21" s="17"/>
      <c r="O21" s="16" t="b">
        <v>0</v>
      </c>
      <c r="P21" s="13">
        <v>101.20000000000005</v>
      </c>
      <c r="Q21" s="13">
        <v>64.90000000000009</v>
      </c>
      <c r="R21" s="13">
        <v>695.9000000000001</v>
      </c>
      <c r="S21" s="12">
        <v>1304.1</v>
      </c>
    </row>
    <row r="22">
      <c r="A22" s="10">
        <v>44728.0</v>
      </c>
      <c r="B22" s="11" t="s">
        <v>25</v>
      </c>
      <c r="C22" s="12">
        <v>1304.1</v>
      </c>
      <c r="D22" s="12">
        <v>1457.6</v>
      </c>
      <c r="E22" s="11">
        <v>1309.8</v>
      </c>
      <c r="F22" s="11">
        <v>1463.3</v>
      </c>
      <c r="G22" s="18">
        <f t="shared" ref="G22:H22" si="21">if($A22&gt;1,E22-C22,"")</f>
        <v>5.7</v>
      </c>
      <c r="H22" s="19">
        <f t="shared" si="21"/>
        <v>5.7</v>
      </c>
      <c r="I22" s="16" t="s">
        <v>20</v>
      </c>
      <c r="J22" s="16">
        <v>1.0</v>
      </c>
      <c r="K22" s="15" t="str">
        <f t="shared" si="22"/>
        <v>5R8</v>
      </c>
      <c r="L22" s="16" t="s">
        <v>39</v>
      </c>
      <c r="M22" s="16" t="s">
        <v>26</v>
      </c>
      <c r="N22" s="20" t="s">
        <v>40</v>
      </c>
      <c r="O22" s="16" t="b">
        <v>0</v>
      </c>
      <c r="P22" s="13">
        <v>95.5</v>
      </c>
      <c r="Q22" s="13">
        <v>59.200000000000045</v>
      </c>
      <c r="R22" s="13">
        <v>690.2</v>
      </c>
      <c r="S22" s="12">
        <v>1309.8</v>
      </c>
    </row>
    <row r="23">
      <c r="A23" s="10">
        <v>44728.0</v>
      </c>
      <c r="B23" s="11" t="s">
        <v>25</v>
      </c>
      <c r="C23" s="12">
        <v>1309.8</v>
      </c>
      <c r="D23" s="12">
        <v>1463.3</v>
      </c>
      <c r="E23" s="11">
        <v>1313.7</v>
      </c>
      <c r="F23" s="11">
        <v>1467.2</v>
      </c>
      <c r="G23" s="18">
        <f t="shared" ref="G23:H23" si="23">if($A23&gt;1,E23-C23,"")</f>
        <v>3.9</v>
      </c>
      <c r="H23" s="19">
        <f t="shared" si="23"/>
        <v>3.9</v>
      </c>
      <c r="I23" s="16" t="s">
        <v>20</v>
      </c>
      <c r="J23" s="16">
        <v>1.0</v>
      </c>
      <c r="K23" s="15" t="str">
        <f t="shared" si="22"/>
        <v>KLSB</v>
      </c>
      <c r="L23" s="16" t="s">
        <v>41</v>
      </c>
      <c r="M23" s="16" t="s">
        <v>26</v>
      </c>
      <c r="N23" s="20" t="s">
        <v>40</v>
      </c>
      <c r="O23" s="16" t="b">
        <v>0</v>
      </c>
      <c r="P23" s="13">
        <v>91.59999999999991</v>
      </c>
      <c r="Q23" s="13">
        <v>55.299999999999955</v>
      </c>
      <c r="R23" s="13">
        <v>686.3</v>
      </c>
      <c r="S23" s="12">
        <v>1313.7</v>
      </c>
    </row>
    <row r="24">
      <c r="A24" s="10">
        <v>44729.0</v>
      </c>
      <c r="B24" s="11" t="s">
        <v>25</v>
      </c>
      <c r="C24" s="12">
        <v>1313.7</v>
      </c>
      <c r="D24" s="12">
        <v>1467.2</v>
      </c>
      <c r="E24" s="11">
        <v>1314.7</v>
      </c>
      <c r="F24" s="11">
        <v>1468.7</v>
      </c>
      <c r="G24" s="18">
        <f t="shared" ref="G24:H24" si="24">if($A24&gt;1,E24-C24,"")</f>
        <v>1</v>
      </c>
      <c r="H24" s="19">
        <f t="shared" si="24"/>
        <v>1.5</v>
      </c>
      <c r="I24" s="16" t="s">
        <v>20</v>
      </c>
      <c r="J24" s="16"/>
      <c r="K24" s="16" t="s">
        <v>41</v>
      </c>
      <c r="L24" s="16" t="s">
        <v>42</v>
      </c>
      <c r="M24" s="16" t="s">
        <v>26</v>
      </c>
      <c r="N24" s="20" t="s">
        <v>27</v>
      </c>
      <c r="O24" s="16" t="b">
        <v>0</v>
      </c>
      <c r="P24" s="13">
        <v>90.59999999999991</v>
      </c>
      <c r="Q24" s="13">
        <v>54.299999999999955</v>
      </c>
      <c r="R24" s="13">
        <v>685.3</v>
      </c>
      <c r="S24" s="12">
        <v>1314.7</v>
      </c>
    </row>
    <row r="25">
      <c r="A25" s="10">
        <v>44729.0</v>
      </c>
      <c r="B25" s="11" t="s">
        <v>23</v>
      </c>
      <c r="C25" s="12">
        <v>1314.7</v>
      </c>
      <c r="D25" s="12">
        <v>1468.7</v>
      </c>
      <c r="E25" s="11">
        <v>1315.4</v>
      </c>
      <c r="F25" s="11">
        <v>1469.4</v>
      </c>
      <c r="G25" s="18">
        <f t="shared" ref="G25:H25" si="25">if($A25&gt;1,E25-C25,"")</f>
        <v>0.7</v>
      </c>
      <c r="H25" s="19">
        <f t="shared" si="25"/>
        <v>0.7</v>
      </c>
      <c r="I25" s="16" t="s">
        <v>20</v>
      </c>
      <c r="J25" s="16"/>
      <c r="K25" s="16" t="s">
        <v>42</v>
      </c>
      <c r="L25" s="16" t="s">
        <v>41</v>
      </c>
      <c r="M25" s="16" t="s">
        <v>23</v>
      </c>
      <c r="N25" s="20" t="s">
        <v>43</v>
      </c>
      <c r="O25" s="16" t="b">
        <v>0</v>
      </c>
      <c r="P25" s="13">
        <v>89.89999999999986</v>
      </c>
      <c r="Q25" s="13">
        <v>53.59999999999991</v>
      </c>
      <c r="R25" s="13">
        <v>684.5999999999999</v>
      </c>
      <c r="S25" s="12">
        <v>1315.4</v>
      </c>
    </row>
    <row r="26">
      <c r="A26" s="10">
        <v>44730.0</v>
      </c>
      <c r="B26" s="16" t="s">
        <v>29</v>
      </c>
      <c r="C26" s="12">
        <v>1315.4</v>
      </c>
      <c r="D26" s="12">
        <v>1469.4</v>
      </c>
      <c r="E26" s="11">
        <v>1315.7</v>
      </c>
      <c r="F26" s="11">
        <v>1469.8</v>
      </c>
      <c r="G26" s="18">
        <f t="shared" ref="G26:H26" si="26">if($A26&gt;1,E26-C26,"")</f>
        <v>0.3</v>
      </c>
      <c r="H26" s="19">
        <f t="shared" si="26"/>
        <v>0.4</v>
      </c>
      <c r="I26" s="16">
        <v>5.0</v>
      </c>
      <c r="J26" s="16">
        <v>1.0</v>
      </c>
      <c r="K26" s="16" t="s">
        <v>41</v>
      </c>
      <c r="L26" s="16" t="s">
        <v>41</v>
      </c>
      <c r="M26" s="16" t="s">
        <v>29</v>
      </c>
      <c r="N26" s="20" t="s">
        <v>44</v>
      </c>
      <c r="O26" s="16" t="b">
        <v>0</v>
      </c>
      <c r="P26" s="13">
        <v>89.59999999999991</v>
      </c>
      <c r="Q26" s="13">
        <v>53.299999999999955</v>
      </c>
      <c r="R26" s="13">
        <v>684.3</v>
      </c>
      <c r="S26" s="12">
        <v>1315.7</v>
      </c>
    </row>
    <row r="27">
      <c r="A27" s="10">
        <v>44741.0</v>
      </c>
      <c r="B27" s="16" t="s">
        <v>29</v>
      </c>
      <c r="C27" s="12">
        <v>1315.7</v>
      </c>
      <c r="D27" s="12">
        <v>1469.8</v>
      </c>
      <c r="E27" s="11">
        <v>1315.8</v>
      </c>
      <c r="F27" s="11">
        <v>1470.1</v>
      </c>
      <c r="G27" s="18">
        <f t="shared" ref="G27:H27" si="27">if($A27&gt;1,E27-C27,"")</f>
        <v>0.1</v>
      </c>
      <c r="H27" s="19">
        <f t="shared" si="27"/>
        <v>0.3</v>
      </c>
      <c r="I27" s="16">
        <v>9.0</v>
      </c>
      <c r="J27" s="16">
        <v>9.0</v>
      </c>
      <c r="K27" s="16" t="s">
        <v>41</v>
      </c>
      <c r="L27" s="16" t="s">
        <v>41</v>
      </c>
      <c r="M27" s="16" t="s">
        <v>29</v>
      </c>
      <c r="N27" s="20" t="s">
        <v>45</v>
      </c>
      <c r="O27" s="16" t="b">
        <v>0</v>
      </c>
      <c r="P27" s="13">
        <v>89.5</v>
      </c>
      <c r="Q27" s="13">
        <v>53.200000000000045</v>
      </c>
      <c r="R27" s="13">
        <v>684.2</v>
      </c>
      <c r="S27" s="12">
        <v>1315.8</v>
      </c>
    </row>
    <row r="28">
      <c r="A28" s="10">
        <v>44750.0</v>
      </c>
      <c r="B28" s="11" t="s">
        <v>25</v>
      </c>
      <c r="C28" s="12">
        <v>1315.8</v>
      </c>
      <c r="D28" s="12">
        <v>1470.1</v>
      </c>
      <c r="E28" s="11">
        <v>1316.8</v>
      </c>
      <c r="F28" s="11">
        <v>1471.5</v>
      </c>
      <c r="G28" s="18">
        <f t="shared" ref="G28:H28" si="28">if($A28&gt;1,E28-C28,"")</f>
        <v>1</v>
      </c>
      <c r="H28" s="19">
        <f t="shared" si="28"/>
        <v>1.4</v>
      </c>
      <c r="I28" s="16">
        <v>9.0</v>
      </c>
      <c r="J28" s="16"/>
      <c r="K28" s="16" t="s">
        <v>41</v>
      </c>
      <c r="L28" s="16" t="s">
        <v>41</v>
      </c>
      <c r="M28" s="16" t="s">
        <v>26</v>
      </c>
      <c r="N28" s="20" t="s">
        <v>46</v>
      </c>
      <c r="O28" s="16" t="b">
        <v>0</v>
      </c>
      <c r="P28" s="13">
        <v>88.5</v>
      </c>
      <c r="Q28" s="13">
        <v>52.200000000000045</v>
      </c>
      <c r="R28" s="13">
        <v>683.2</v>
      </c>
      <c r="S28" s="12">
        <v>1316.8</v>
      </c>
    </row>
    <row r="29">
      <c r="A29" s="10">
        <v>44760.0</v>
      </c>
      <c r="B29" s="11" t="s">
        <v>25</v>
      </c>
      <c r="C29" s="12">
        <v>1316.8</v>
      </c>
      <c r="D29" s="12">
        <v>1471.5</v>
      </c>
      <c r="E29" s="11">
        <v>1318.5</v>
      </c>
      <c r="F29" s="11">
        <v>1473.6</v>
      </c>
      <c r="G29" s="18">
        <f t="shared" ref="G29:H29" si="29">if($A29&gt;1,E29-C29,"")</f>
        <v>1.7</v>
      </c>
      <c r="H29" s="19">
        <f t="shared" si="29"/>
        <v>2.1</v>
      </c>
      <c r="I29" s="16">
        <v>9.0</v>
      </c>
      <c r="J29" s="16"/>
      <c r="K29" s="16" t="s">
        <v>41</v>
      </c>
      <c r="L29" s="16" t="s">
        <v>41</v>
      </c>
      <c r="M29" s="16" t="s">
        <v>26</v>
      </c>
      <c r="N29" s="20" t="s">
        <v>47</v>
      </c>
      <c r="O29" s="16" t="b">
        <v>0</v>
      </c>
      <c r="P29" s="13">
        <v>86.79999999999995</v>
      </c>
      <c r="Q29" s="13">
        <v>50.5</v>
      </c>
      <c r="R29" s="13">
        <v>681.5</v>
      </c>
      <c r="S29" s="12">
        <v>1318.5</v>
      </c>
    </row>
    <row r="30">
      <c r="A30" s="10">
        <v>44762.0</v>
      </c>
      <c r="B30" s="11" t="s">
        <v>25</v>
      </c>
      <c r="C30" s="12">
        <v>1318.5</v>
      </c>
      <c r="D30" s="12">
        <v>1473.6</v>
      </c>
      <c r="E30" s="11">
        <v>1319.7</v>
      </c>
      <c r="F30" s="11">
        <v>1475.3</v>
      </c>
      <c r="G30" s="18">
        <f t="shared" ref="G30:H30" si="30">if($A30&gt;1,E30-C30,"")</f>
        <v>1.2</v>
      </c>
      <c r="H30" s="19">
        <f t="shared" si="30"/>
        <v>1.7</v>
      </c>
      <c r="I30" s="16">
        <v>8.0</v>
      </c>
      <c r="J30" s="16"/>
      <c r="K30" s="16" t="s">
        <v>41</v>
      </c>
      <c r="L30" s="16" t="s">
        <v>41</v>
      </c>
      <c r="M30" s="16" t="s">
        <v>26</v>
      </c>
      <c r="N30" s="20" t="s">
        <v>48</v>
      </c>
      <c r="O30" s="16" t="b">
        <v>0</v>
      </c>
      <c r="P30" s="13">
        <v>85.59999999999991</v>
      </c>
      <c r="Q30" s="13">
        <v>49.299999999999955</v>
      </c>
      <c r="R30" s="13">
        <v>680.3</v>
      </c>
      <c r="S30" s="12">
        <v>1319.7</v>
      </c>
    </row>
    <row r="31">
      <c r="A31" s="10">
        <v>44764.0</v>
      </c>
      <c r="B31" s="11" t="s">
        <v>25</v>
      </c>
      <c r="C31" s="12">
        <v>1319.7</v>
      </c>
      <c r="D31" s="12">
        <v>1475.3</v>
      </c>
      <c r="E31" s="11">
        <v>1321.2</v>
      </c>
      <c r="F31" s="11">
        <v>1477.5</v>
      </c>
      <c r="G31" s="18">
        <f t="shared" ref="G31:H31" si="31">if($A31&gt;1,E31-C31,"")</f>
        <v>1.5</v>
      </c>
      <c r="H31" s="19">
        <f t="shared" si="31"/>
        <v>2.2</v>
      </c>
      <c r="I31" s="16" t="s">
        <v>20</v>
      </c>
      <c r="J31" s="16"/>
      <c r="K31" s="16" t="s">
        <v>41</v>
      </c>
      <c r="L31" s="16" t="s">
        <v>41</v>
      </c>
      <c r="M31" s="16" t="s">
        <v>26</v>
      </c>
      <c r="N31" s="20" t="s">
        <v>49</v>
      </c>
      <c r="O31" s="16" t="b">
        <v>0</v>
      </c>
      <c r="P31" s="13">
        <v>84.09999999999991</v>
      </c>
      <c r="Q31" s="13">
        <v>47.799999999999955</v>
      </c>
      <c r="R31" s="13">
        <v>678.8</v>
      </c>
      <c r="S31" s="12">
        <v>1321.2</v>
      </c>
    </row>
    <row r="32">
      <c r="A32" s="10">
        <v>44765.0</v>
      </c>
      <c r="B32" s="11" t="s">
        <v>25</v>
      </c>
      <c r="C32" s="12">
        <v>1321.2</v>
      </c>
      <c r="D32" s="12">
        <v>1477.5</v>
      </c>
      <c r="E32" s="11">
        <v>1322.7</v>
      </c>
      <c r="F32" s="11">
        <v>1479.5</v>
      </c>
      <c r="G32" s="18">
        <f t="shared" ref="G32:H32" si="32">if($A32&gt;1,E32-C32,"")</f>
        <v>1.5</v>
      </c>
      <c r="H32" s="19">
        <f t="shared" si="32"/>
        <v>2</v>
      </c>
      <c r="I32" s="16">
        <v>7.0</v>
      </c>
      <c r="J32" s="16"/>
      <c r="K32" s="16" t="s">
        <v>41</v>
      </c>
      <c r="L32" s="16" t="s">
        <v>41</v>
      </c>
      <c r="M32" s="16" t="s">
        <v>26</v>
      </c>
      <c r="N32" s="20" t="s">
        <v>50</v>
      </c>
      <c r="O32" s="16" t="b">
        <v>0</v>
      </c>
      <c r="P32" s="13">
        <v>82.59999999999991</v>
      </c>
      <c r="Q32" s="13">
        <v>46.299999999999955</v>
      </c>
      <c r="R32" s="13">
        <v>677.3</v>
      </c>
      <c r="S32" s="12">
        <v>1322.7</v>
      </c>
    </row>
    <row r="33">
      <c r="A33" s="10">
        <v>44766.0</v>
      </c>
      <c r="B33" s="11" t="s">
        <v>25</v>
      </c>
      <c r="C33" s="12">
        <v>1322.7</v>
      </c>
      <c r="D33" s="12">
        <v>1479.5</v>
      </c>
      <c r="E33" s="11">
        <v>1323.2</v>
      </c>
      <c r="F33" s="11">
        <v>1480.2</v>
      </c>
      <c r="G33" s="18">
        <f t="shared" ref="G33:H33" si="33">if($A33&gt;1,E33-C33,"")</f>
        <v>0.5</v>
      </c>
      <c r="H33" s="19">
        <f t="shared" si="33"/>
        <v>0.7</v>
      </c>
      <c r="I33" s="16">
        <v>6.5</v>
      </c>
      <c r="J33" s="16"/>
      <c r="K33" s="16" t="s">
        <v>41</v>
      </c>
      <c r="L33" s="16" t="s">
        <v>41</v>
      </c>
      <c r="M33" s="16" t="s">
        <v>26</v>
      </c>
      <c r="N33" s="20" t="s">
        <v>51</v>
      </c>
      <c r="O33" s="16" t="b">
        <v>0</v>
      </c>
      <c r="P33" s="13">
        <v>82.09999999999991</v>
      </c>
      <c r="Q33" s="13">
        <v>45.799999999999955</v>
      </c>
      <c r="R33" s="13">
        <v>676.8</v>
      </c>
      <c r="S33" s="12">
        <v>1323.2</v>
      </c>
    </row>
    <row r="34">
      <c r="A34" s="10">
        <v>44799.0</v>
      </c>
      <c r="B34" s="11" t="s">
        <v>25</v>
      </c>
      <c r="C34" s="12">
        <v>1323.2</v>
      </c>
      <c r="D34" s="12">
        <v>1480.2</v>
      </c>
      <c r="E34" s="11">
        <v>1328.9</v>
      </c>
      <c r="F34" s="11">
        <v>1486.1</v>
      </c>
      <c r="G34" s="18">
        <f t="shared" ref="G34:H34" si="34">if($A34&gt;1,E34-C34,"")</f>
        <v>5.7</v>
      </c>
      <c r="H34" s="19">
        <f t="shared" si="34"/>
        <v>5.9</v>
      </c>
      <c r="I34" s="16">
        <v>7.0</v>
      </c>
      <c r="J34" s="16">
        <v>1.0</v>
      </c>
      <c r="K34" s="16" t="s">
        <v>41</v>
      </c>
      <c r="L34" s="16" t="s">
        <v>52</v>
      </c>
      <c r="M34" s="16" t="s">
        <v>26</v>
      </c>
      <c r="N34" s="20" t="s">
        <v>53</v>
      </c>
      <c r="O34" s="16" t="b">
        <v>0</v>
      </c>
      <c r="P34" s="13">
        <v>76.39999999999986</v>
      </c>
      <c r="Q34" s="13">
        <v>40.09999999999991</v>
      </c>
      <c r="R34" s="13">
        <v>671.0999999999999</v>
      </c>
      <c r="S34" s="12">
        <v>1328.9</v>
      </c>
    </row>
    <row r="35">
      <c r="A35" s="10">
        <v>44800.0</v>
      </c>
      <c r="B35" s="11" t="s">
        <v>25</v>
      </c>
      <c r="C35" s="12">
        <v>1328.9</v>
      </c>
      <c r="D35" s="12">
        <v>1486.1</v>
      </c>
      <c r="E35" s="11">
        <v>1334.3</v>
      </c>
      <c r="F35" s="11">
        <v>1491.6</v>
      </c>
      <c r="G35" s="18">
        <f t="shared" ref="G35:H35" si="35">if($A35&gt;1,E35-C35,"")</f>
        <v>5.4</v>
      </c>
      <c r="H35" s="19">
        <f t="shared" si="35"/>
        <v>5.5</v>
      </c>
      <c r="I35" s="16">
        <v>7.0</v>
      </c>
      <c r="J35" s="16">
        <v>1.0</v>
      </c>
      <c r="K35" s="16" t="s">
        <v>52</v>
      </c>
      <c r="L35" s="16" t="s">
        <v>54</v>
      </c>
      <c r="M35" s="16" t="s">
        <v>26</v>
      </c>
      <c r="N35" s="20" t="s">
        <v>55</v>
      </c>
      <c r="O35" s="16" t="b">
        <v>0</v>
      </c>
      <c r="P35" s="13">
        <v>71.0</v>
      </c>
      <c r="Q35" s="13">
        <v>34.700000000000045</v>
      </c>
      <c r="R35" s="13">
        <v>665.7</v>
      </c>
      <c r="S35" s="12">
        <v>1334.3</v>
      </c>
    </row>
    <row r="36">
      <c r="A36" s="10">
        <v>44800.0</v>
      </c>
      <c r="B36" s="11" t="s">
        <v>25</v>
      </c>
      <c r="C36" s="12">
        <v>1334.3</v>
      </c>
      <c r="D36" s="12">
        <v>1491.6</v>
      </c>
      <c r="E36" s="11">
        <v>1339.6</v>
      </c>
      <c r="F36" s="11">
        <v>1496.9</v>
      </c>
      <c r="G36" s="18">
        <f t="shared" ref="G36:H36" si="36">if($A36&gt;1,E36-C36,"")</f>
        <v>5.3</v>
      </c>
      <c r="H36" s="19">
        <f t="shared" si="36"/>
        <v>5.3</v>
      </c>
      <c r="I36" s="16" t="s">
        <v>20</v>
      </c>
      <c r="J36" s="16"/>
      <c r="K36" s="16" t="s">
        <v>54</v>
      </c>
      <c r="L36" s="16" t="s">
        <v>22</v>
      </c>
      <c r="M36" s="16" t="s">
        <v>26</v>
      </c>
      <c r="N36" s="20" t="s">
        <v>56</v>
      </c>
      <c r="O36" s="16" t="b">
        <v>0</v>
      </c>
      <c r="P36" s="13">
        <v>65.70000000000005</v>
      </c>
      <c r="Q36" s="13">
        <v>29.40000000000009</v>
      </c>
      <c r="R36" s="13">
        <v>660.4000000000001</v>
      </c>
      <c r="S36" s="12">
        <v>1339.6</v>
      </c>
    </row>
    <row r="37">
      <c r="A37" s="10">
        <v>44805.0</v>
      </c>
      <c r="B37" s="11" t="s">
        <v>23</v>
      </c>
      <c r="C37" s="12">
        <v>1339.6</v>
      </c>
      <c r="D37" s="12">
        <v>1496.9</v>
      </c>
      <c r="E37" s="11">
        <v>1341.0</v>
      </c>
      <c r="F37" s="11">
        <v>1498.7</v>
      </c>
      <c r="G37" s="18">
        <f t="shared" ref="G37:H37" si="37">if($A37&gt;1,E37-C37,"")</f>
        <v>1.4</v>
      </c>
      <c r="H37" s="19">
        <f t="shared" si="37"/>
        <v>1.8</v>
      </c>
      <c r="I37" s="16">
        <v>7.0</v>
      </c>
      <c r="J37" s="16"/>
      <c r="K37" s="16" t="s">
        <v>22</v>
      </c>
      <c r="L37" s="16" t="s">
        <v>22</v>
      </c>
      <c r="M37" s="16" t="s">
        <v>23</v>
      </c>
      <c r="N37" s="20" t="s">
        <v>57</v>
      </c>
      <c r="O37" s="16" t="b">
        <v>0</v>
      </c>
      <c r="P37" s="13">
        <v>64.29999999999995</v>
      </c>
      <c r="Q37" s="13">
        <v>28.0</v>
      </c>
      <c r="R37" s="13">
        <v>659.0</v>
      </c>
      <c r="S37" s="12">
        <v>1341.0</v>
      </c>
    </row>
    <row r="38">
      <c r="A38" s="10">
        <v>44834.0</v>
      </c>
      <c r="B38" s="11" t="s">
        <v>34</v>
      </c>
      <c r="C38" s="12">
        <v>1341.0</v>
      </c>
      <c r="D38" s="12">
        <v>1498.7</v>
      </c>
      <c r="E38" s="11">
        <v>1344.9</v>
      </c>
      <c r="F38" s="11">
        <v>1502.7</v>
      </c>
      <c r="G38" s="18">
        <f t="shared" ref="G38:H38" si="38">if($A38&gt;1,E38-C38,"")</f>
        <v>3.9</v>
      </c>
      <c r="H38" s="19">
        <f t="shared" si="38"/>
        <v>4</v>
      </c>
      <c r="I38" s="16" t="s">
        <v>20</v>
      </c>
      <c r="J38" s="16"/>
      <c r="K38" s="16" t="s">
        <v>22</v>
      </c>
      <c r="L38" s="16" t="s">
        <v>22</v>
      </c>
      <c r="M38" s="16" t="s">
        <v>36</v>
      </c>
      <c r="N38" s="20" t="s">
        <v>24</v>
      </c>
      <c r="O38" s="16" t="b">
        <v>0</v>
      </c>
      <c r="P38" s="13">
        <v>60.399999999999864</v>
      </c>
      <c r="Q38" s="13">
        <v>24.09999999999991</v>
      </c>
      <c r="R38" s="13">
        <v>655.0999999999999</v>
      </c>
      <c r="S38" s="12">
        <v>1344.9</v>
      </c>
    </row>
    <row r="39">
      <c r="A39" s="10">
        <v>44836.0</v>
      </c>
      <c r="B39" s="11" t="s">
        <v>25</v>
      </c>
      <c r="C39" s="12">
        <v>1344.9</v>
      </c>
      <c r="D39" s="12">
        <v>1502.7</v>
      </c>
      <c r="E39" s="11">
        <v>1345.9</v>
      </c>
      <c r="F39" s="11">
        <v>1503.8</v>
      </c>
      <c r="G39" s="18">
        <f t="shared" ref="G39:H39" si="39">if($A39&gt;1,E39-C39,"")</f>
        <v>1</v>
      </c>
      <c r="H39" s="19">
        <f t="shared" si="39"/>
        <v>1.1</v>
      </c>
      <c r="I39" s="16">
        <v>6.0</v>
      </c>
      <c r="J39" s="16">
        <v>1.0</v>
      </c>
      <c r="K39" s="16" t="s">
        <v>22</v>
      </c>
      <c r="L39" s="16" t="s">
        <v>22</v>
      </c>
      <c r="M39" s="16" t="s">
        <v>26</v>
      </c>
      <c r="N39" s="20" t="s">
        <v>58</v>
      </c>
      <c r="O39" s="16" t="b">
        <v>0</v>
      </c>
      <c r="P39" s="13">
        <v>59.399999999999864</v>
      </c>
      <c r="Q39" s="13">
        <v>23.09999999999991</v>
      </c>
      <c r="R39" s="13">
        <v>654.0999999999999</v>
      </c>
      <c r="S39" s="12">
        <v>1345.9</v>
      </c>
    </row>
    <row r="40">
      <c r="A40" s="10">
        <v>44837.0</v>
      </c>
      <c r="B40" s="11" t="s">
        <v>34</v>
      </c>
      <c r="C40" s="12">
        <v>1345.9</v>
      </c>
      <c r="D40" s="12">
        <v>1503.8</v>
      </c>
      <c r="E40" s="11">
        <v>1347.7</v>
      </c>
      <c r="F40" s="11">
        <v>1505.8999999999999</v>
      </c>
      <c r="G40" s="18">
        <f t="shared" ref="G40:H40" si="40">if($A40&gt;1,E40-C40,"")</f>
        <v>1.8</v>
      </c>
      <c r="H40" s="19">
        <f t="shared" si="40"/>
        <v>2.1</v>
      </c>
      <c r="I40" s="16">
        <v>7.0</v>
      </c>
      <c r="J40" s="16"/>
      <c r="K40" s="16" t="s">
        <v>22</v>
      </c>
      <c r="L40" s="16" t="s">
        <v>22</v>
      </c>
      <c r="M40" s="16" t="s">
        <v>36</v>
      </c>
      <c r="N40" s="20" t="s">
        <v>59</v>
      </c>
      <c r="O40" s="16" t="b">
        <v>0</v>
      </c>
      <c r="P40" s="13">
        <v>57.59999999999991</v>
      </c>
      <c r="Q40" s="13">
        <v>21.299999999999955</v>
      </c>
      <c r="R40" s="13">
        <v>652.3</v>
      </c>
      <c r="S40" s="12">
        <v>1347.7</v>
      </c>
    </row>
    <row r="41">
      <c r="A41" s="10">
        <v>44839.0</v>
      </c>
      <c r="B41" s="11" t="s">
        <v>34</v>
      </c>
      <c r="C41" s="12">
        <v>1347.7</v>
      </c>
      <c r="D41" s="12">
        <v>1505.8999999999999</v>
      </c>
      <c r="E41" s="11">
        <v>1349.1</v>
      </c>
      <c r="F41" s="11">
        <v>1507.3999999999999</v>
      </c>
      <c r="G41" s="18">
        <f t="shared" ref="G41:H41" si="41">if($A41&gt;1,E41-C41,"")</f>
        <v>1.4</v>
      </c>
      <c r="H41" s="19">
        <f t="shared" si="41"/>
        <v>1.5</v>
      </c>
      <c r="I41" s="16">
        <v>7.0</v>
      </c>
      <c r="J41" s="16"/>
      <c r="K41" s="16" t="s">
        <v>22</v>
      </c>
      <c r="L41" s="16" t="s">
        <v>22</v>
      </c>
      <c r="M41" s="16" t="s">
        <v>36</v>
      </c>
      <c r="N41" s="20" t="s">
        <v>60</v>
      </c>
      <c r="O41" s="16" t="b">
        <v>0</v>
      </c>
      <c r="P41" s="13">
        <v>56.200000000000045</v>
      </c>
      <c r="Q41" s="13">
        <v>19.90000000000009</v>
      </c>
      <c r="R41" s="13">
        <v>650.9000000000001</v>
      </c>
      <c r="S41" s="12">
        <v>1349.1</v>
      </c>
    </row>
    <row r="42">
      <c r="A42" s="10">
        <v>44840.0</v>
      </c>
      <c r="B42" s="11" t="s">
        <v>25</v>
      </c>
      <c r="C42" s="12">
        <v>1349.1</v>
      </c>
      <c r="D42" s="12">
        <v>1507.3999999999999</v>
      </c>
      <c r="E42" s="11">
        <v>1350.9</v>
      </c>
      <c r="F42" s="11">
        <v>1509.2</v>
      </c>
      <c r="G42" s="18">
        <f t="shared" ref="G42:H42" si="42">if($A42&gt;1,E42-C42,"")</f>
        <v>1.8</v>
      </c>
      <c r="H42" s="19">
        <f t="shared" si="42"/>
        <v>1.8</v>
      </c>
      <c r="I42" s="16">
        <v>8.0</v>
      </c>
      <c r="J42" s="16"/>
      <c r="K42" s="16" t="s">
        <v>22</v>
      </c>
      <c r="L42" s="16" t="s">
        <v>61</v>
      </c>
      <c r="M42" s="16" t="s">
        <v>26</v>
      </c>
      <c r="N42" s="17"/>
      <c r="O42" s="16" t="b">
        <v>0</v>
      </c>
      <c r="P42" s="13">
        <v>54.399999999999864</v>
      </c>
      <c r="Q42" s="13">
        <v>18.09999999999991</v>
      </c>
      <c r="R42" s="13">
        <v>649.0999999999999</v>
      </c>
      <c r="S42" s="12">
        <v>1350.9</v>
      </c>
    </row>
    <row r="43">
      <c r="A43" s="10">
        <v>44840.0</v>
      </c>
      <c r="B43" s="11" t="s">
        <v>23</v>
      </c>
      <c r="C43" s="12">
        <v>1350.9</v>
      </c>
      <c r="D43" s="12">
        <v>1509.2</v>
      </c>
      <c r="E43" s="11">
        <v>1352.3</v>
      </c>
      <c r="F43" s="22">
        <v>1510.8999999999999</v>
      </c>
      <c r="G43" s="18">
        <f t="shared" ref="G43:H43" si="43">if($A43&gt;1,E43-C43,"")</f>
        <v>1.4</v>
      </c>
      <c r="H43" s="19">
        <f t="shared" si="43"/>
        <v>1.7</v>
      </c>
      <c r="I43" s="16" t="s">
        <v>20</v>
      </c>
      <c r="J43" s="16"/>
      <c r="K43" s="16" t="s">
        <v>61</v>
      </c>
      <c r="L43" s="16" t="s">
        <v>22</v>
      </c>
      <c r="M43" s="16" t="s">
        <v>23</v>
      </c>
      <c r="N43" s="20" t="s">
        <v>34</v>
      </c>
      <c r="O43" s="16" t="b">
        <v>0</v>
      </c>
      <c r="P43" s="13">
        <v>53.0</v>
      </c>
      <c r="Q43" s="13">
        <v>16.700000000000045</v>
      </c>
      <c r="R43" s="13">
        <v>647.7</v>
      </c>
      <c r="S43" s="12">
        <v>1352.3</v>
      </c>
    </row>
    <row r="44">
      <c r="A44" s="10">
        <v>44843.0</v>
      </c>
      <c r="B44" s="16" t="s">
        <v>23</v>
      </c>
      <c r="C44" s="12">
        <v>1352.3</v>
      </c>
      <c r="D44" s="12">
        <v>1510.8</v>
      </c>
      <c r="E44" s="11">
        <v>1353.9</v>
      </c>
      <c r="F44" s="11">
        <v>1512.7</v>
      </c>
      <c r="G44" s="18">
        <f t="shared" ref="G44:H44" si="44">if($A44&gt;1,E44-C44,"")</f>
        <v>1.6</v>
      </c>
      <c r="H44" s="19">
        <f t="shared" si="44"/>
        <v>1.9</v>
      </c>
      <c r="I44" s="16" t="s">
        <v>20</v>
      </c>
      <c r="J44" s="16"/>
      <c r="K44" s="16" t="s">
        <v>22</v>
      </c>
      <c r="L44" s="16" t="s">
        <v>61</v>
      </c>
      <c r="M44" s="16" t="s">
        <v>23</v>
      </c>
      <c r="N44" s="20" t="s">
        <v>34</v>
      </c>
      <c r="O44" s="16" t="b">
        <v>0</v>
      </c>
      <c r="P44" s="13">
        <v>51.399999999999864</v>
      </c>
      <c r="Q44" s="13">
        <v>15.099999999999909</v>
      </c>
      <c r="R44" s="13">
        <v>646.0999999999999</v>
      </c>
      <c r="S44" s="12">
        <v>1353.9</v>
      </c>
    </row>
    <row r="45">
      <c r="A45" s="10">
        <v>44843.0</v>
      </c>
      <c r="B45" s="11" t="s">
        <v>25</v>
      </c>
      <c r="C45" s="12">
        <v>1353.9</v>
      </c>
      <c r="D45" s="12">
        <v>1512.7</v>
      </c>
      <c r="E45" s="11">
        <v>1355.3</v>
      </c>
      <c r="F45" s="11">
        <v>1514.3</v>
      </c>
      <c r="G45" s="18">
        <f t="shared" ref="G45:H45" si="45">if($A45&gt;1,E45-C45,"")</f>
        <v>1.4</v>
      </c>
      <c r="H45" s="19">
        <f t="shared" si="45"/>
        <v>1.6</v>
      </c>
      <c r="I45" s="16">
        <v>6.0</v>
      </c>
      <c r="J45" s="16"/>
      <c r="K45" s="16" t="s">
        <v>61</v>
      </c>
      <c r="L45" s="16" t="s">
        <v>22</v>
      </c>
      <c r="M45" s="16" t="s">
        <v>26</v>
      </c>
      <c r="N45" s="17"/>
      <c r="O45" s="16" t="b">
        <v>1</v>
      </c>
      <c r="P45" s="13">
        <v>50.0</v>
      </c>
      <c r="Q45" s="13">
        <v>13.700000000000045</v>
      </c>
      <c r="R45" s="13">
        <v>644.7</v>
      </c>
      <c r="S45" s="12">
        <v>1355.3</v>
      </c>
    </row>
    <row r="46">
      <c r="A46" s="10">
        <v>44846.0</v>
      </c>
      <c r="B46" s="16" t="s">
        <v>29</v>
      </c>
      <c r="C46" s="12">
        <v>1355.3</v>
      </c>
      <c r="D46" s="12">
        <v>1514.3</v>
      </c>
      <c r="E46" s="11">
        <v>1355.6</v>
      </c>
      <c r="F46" s="11">
        <v>1514.9</v>
      </c>
      <c r="G46" s="18">
        <f t="shared" ref="G46:H46" si="46">if($A46&gt;1,E46-C46,"")</f>
        <v>0.3</v>
      </c>
      <c r="H46" s="19">
        <f t="shared" si="46"/>
        <v>0.6</v>
      </c>
      <c r="I46" s="16" t="s">
        <v>20</v>
      </c>
      <c r="J46" s="23" t="s">
        <v>62</v>
      </c>
      <c r="K46" s="16" t="s">
        <v>22</v>
      </c>
      <c r="L46" s="16" t="s">
        <v>22</v>
      </c>
      <c r="M46" s="16" t="s">
        <v>29</v>
      </c>
      <c r="N46" s="20" t="s">
        <v>63</v>
      </c>
      <c r="O46" s="16" t="b">
        <v>0</v>
      </c>
      <c r="P46" s="13">
        <v>49.700000000000045</v>
      </c>
      <c r="Q46" s="13">
        <v>13.400000000000091</v>
      </c>
      <c r="R46" s="13">
        <v>644.4000000000001</v>
      </c>
      <c r="S46" s="12">
        <v>1355.6</v>
      </c>
    </row>
    <row r="47">
      <c r="A47" s="10">
        <v>44869.0</v>
      </c>
      <c r="B47" s="11" t="s">
        <v>34</v>
      </c>
      <c r="C47" s="12">
        <v>1355.6</v>
      </c>
      <c r="D47" s="12">
        <v>1514.9</v>
      </c>
      <c r="E47" s="22">
        <v>1356.1</v>
      </c>
      <c r="F47" s="22">
        <v>1515.5</v>
      </c>
      <c r="G47" s="18">
        <f t="shared" ref="G47:H47" si="47">if($A47&gt;1,E47-C47,"")</f>
        <v>0.5</v>
      </c>
      <c r="H47" s="19">
        <f t="shared" si="47"/>
        <v>0.6</v>
      </c>
      <c r="I47" s="16">
        <v>9.0</v>
      </c>
      <c r="J47" s="15"/>
      <c r="K47" s="16" t="s">
        <v>22</v>
      </c>
      <c r="L47" s="16" t="s">
        <v>35</v>
      </c>
      <c r="M47" s="16" t="s">
        <v>36</v>
      </c>
      <c r="N47" s="17"/>
      <c r="O47" s="16" t="b">
        <v>0</v>
      </c>
      <c r="P47" s="13">
        <v>49.200000000000045</v>
      </c>
      <c r="Q47" s="13">
        <v>12.900000000000091</v>
      </c>
      <c r="R47" s="13">
        <v>643.9000000000001</v>
      </c>
      <c r="S47" s="12">
        <v>1356.1</v>
      </c>
    </row>
    <row r="48">
      <c r="A48" s="10">
        <v>44871.0</v>
      </c>
      <c r="B48" s="11" t="s">
        <v>34</v>
      </c>
      <c r="C48" s="12">
        <v>1356.1</v>
      </c>
      <c r="D48" s="12">
        <v>1515.5</v>
      </c>
      <c r="E48" s="22">
        <v>1356.6999999999998</v>
      </c>
      <c r="F48" s="22">
        <v>1516.1</v>
      </c>
      <c r="G48" s="18">
        <f t="shared" ref="G48:H48" si="48">if($A48&gt;1,E48-C48,"")</f>
        <v>0.6</v>
      </c>
      <c r="H48" s="19">
        <f t="shared" si="48"/>
        <v>0.6</v>
      </c>
      <c r="I48" s="16">
        <v>9.0</v>
      </c>
      <c r="J48" s="15"/>
      <c r="K48" s="16" t="s">
        <v>35</v>
      </c>
      <c r="L48" s="16" t="s">
        <v>22</v>
      </c>
      <c r="M48" s="16" t="s">
        <v>36</v>
      </c>
      <c r="N48" s="17"/>
      <c r="O48" s="16" t="b">
        <v>0</v>
      </c>
      <c r="P48" s="13">
        <v>48.600000000000136</v>
      </c>
      <c r="Q48" s="13">
        <v>12.300000000000182</v>
      </c>
      <c r="R48" s="13">
        <v>643.3000000000002</v>
      </c>
      <c r="S48" s="12">
        <v>1356.6999999999998</v>
      </c>
    </row>
    <row r="49">
      <c r="A49" s="10">
        <v>44872.0</v>
      </c>
      <c r="B49" s="16" t="s">
        <v>29</v>
      </c>
      <c r="C49" s="12">
        <v>1356.6999999999998</v>
      </c>
      <c r="D49" s="12">
        <v>1516.1</v>
      </c>
      <c r="E49" s="11">
        <v>1357.0</v>
      </c>
      <c r="F49" s="11">
        <v>1516.6</v>
      </c>
      <c r="G49" s="18">
        <f t="shared" ref="G49:H49" si="49">if($A49&gt;1,E49-C49,"")</f>
        <v>0.3</v>
      </c>
      <c r="H49" s="19">
        <f t="shared" si="49"/>
        <v>0.5</v>
      </c>
      <c r="I49" s="16">
        <v>9.0</v>
      </c>
      <c r="J49" s="15"/>
      <c r="K49" s="16" t="s">
        <v>22</v>
      </c>
      <c r="L49" s="16" t="s">
        <v>22</v>
      </c>
      <c r="M49" s="16" t="s">
        <v>29</v>
      </c>
      <c r="N49" s="20" t="s">
        <v>64</v>
      </c>
      <c r="O49" s="16" t="b">
        <v>0</v>
      </c>
      <c r="P49" s="13">
        <v>48.299999999999955</v>
      </c>
      <c r="Q49" s="13">
        <v>12.0</v>
      </c>
      <c r="R49" s="13">
        <v>643.0</v>
      </c>
      <c r="S49" s="12">
        <v>1357.0</v>
      </c>
    </row>
    <row r="50">
      <c r="A50" s="10">
        <v>44882.0</v>
      </c>
      <c r="B50" s="11" t="s">
        <v>25</v>
      </c>
      <c r="C50" s="12">
        <v>1357.0</v>
      </c>
      <c r="D50" s="12">
        <v>1516.6</v>
      </c>
      <c r="E50" s="11">
        <v>1360.0</v>
      </c>
      <c r="F50" s="11">
        <v>1519.7</v>
      </c>
      <c r="G50" s="18">
        <f t="shared" ref="G50:H50" si="50">if($A50&gt;1,E50-C50,"")</f>
        <v>3</v>
      </c>
      <c r="H50" s="19">
        <f t="shared" si="50"/>
        <v>3.1</v>
      </c>
      <c r="I50" s="23" t="s">
        <v>65</v>
      </c>
      <c r="J50" s="15"/>
      <c r="K50" s="16" t="s">
        <v>22</v>
      </c>
      <c r="L50" s="16" t="s">
        <v>22</v>
      </c>
      <c r="M50" s="16" t="s">
        <v>66</v>
      </c>
      <c r="N50" s="20" t="s">
        <v>67</v>
      </c>
      <c r="O50" s="16" t="b">
        <v>0</v>
      </c>
      <c r="P50" s="13">
        <v>45.299999999999955</v>
      </c>
      <c r="Q50" s="13">
        <v>9.0</v>
      </c>
      <c r="R50" s="13">
        <v>640.0</v>
      </c>
      <c r="S50" s="12">
        <v>1360.0</v>
      </c>
    </row>
    <row r="51">
      <c r="A51" s="10">
        <v>44905.0</v>
      </c>
      <c r="B51" s="16" t="s">
        <v>29</v>
      </c>
      <c r="C51" s="12">
        <v>1360.0</v>
      </c>
      <c r="D51" s="12">
        <v>1519.7</v>
      </c>
      <c r="E51" s="22">
        <v>1360.1</v>
      </c>
      <c r="F51" s="22">
        <v>1519.8</v>
      </c>
      <c r="G51" s="18">
        <f t="shared" ref="G51:H51" si="51">if($A51&gt;1,E51-C51,"")</f>
        <v>0.1</v>
      </c>
      <c r="H51" s="19">
        <f t="shared" si="51"/>
        <v>0.1</v>
      </c>
      <c r="I51" s="23" t="s">
        <v>65</v>
      </c>
      <c r="J51" s="15"/>
      <c r="K51" s="16" t="s">
        <v>22</v>
      </c>
      <c r="L51" s="16" t="s">
        <v>22</v>
      </c>
      <c r="M51" s="16" t="s">
        <v>29</v>
      </c>
      <c r="N51" s="20" t="s">
        <v>68</v>
      </c>
      <c r="O51" s="16" t="b">
        <v>0</v>
      </c>
      <c r="P51" s="13">
        <v>45.200000000000045</v>
      </c>
      <c r="Q51" s="13">
        <v>8.900000000000091</v>
      </c>
      <c r="R51" s="13">
        <v>639.9000000000001</v>
      </c>
      <c r="S51" s="12">
        <v>1360.1</v>
      </c>
    </row>
    <row r="52">
      <c r="A52" s="10">
        <v>44931.0</v>
      </c>
      <c r="B52" s="11" t="s">
        <v>25</v>
      </c>
      <c r="C52" s="18">
        <v>1360.1</v>
      </c>
      <c r="D52" s="18">
        <v>1519.8</v>
      </c>
      <c r="E52" s="11">
        <v>1361.3</v>
      </c>
      <c r="F52" s="11">
        <v>1521.5</v>
      </c>
      <c r="G52" s="18">
        <f t="shared" ref="G52:H52" si="52">if($A52&gt;1,E52-C52,"")</f>
        <v>1.2</v>
      </c>
      <c r="H52" s="19">
        <f t="shared" si="52"/>
        <v>1.7</v>
      </c>
      <c r="I52" s="23" t="s">
        <v>65</v>
      </c>
      <c r="J52" s="15"/>
      <c r="K52" s="16" t="s">
        <v>22</v>
      </c>
      <c r="L52" s="16" t="s">
        <v>22</v>
      </c>
      <c r="M52" s="16" t="s">
        <v>26</v>
      </c>
      <c r="N52" s="20" t="s">
        <v>69</v>
      </c>
      <c r="O52" s="16" t="b">
        <v>0</v>
      </c>
      <c r="P52" s="13">
        <v>44.0</v>
      </c>
      <c r="Q52" s="13">
        <v>7.7000000000000455</v>
      </c>
      <c r="R52" s="13">
        <v>638.7</v>
      </c>
      <c r="S52" s="12">
        <v>1361.3</v>
      </c>
    </row>
    <row r="53">
      <c r="A53" s="10">
        <v>44931.0</v>
      </c>
      <c r="B53" s="16" t="s">
        <v>29</v>
      </c>
      <c r="C53" s="12">
        <v>1361.3</v>
      </c>
      <c r="D53" s="12">
        <v>1521.5</v>
      </c>
      <c r="E53" s="11">
        <v>1361.3</v>
      </c>
      <c r="F53" s="11">
        <v>1521.5</v>
      </c>
      <c r="G53" s="18">
        <f t="shared" ref="G53:H53" si="53">if($A53&gt;1,E53-C53,"")</f>
        <v>0</v>
      </c>
      <c r="H53" s="19">
        <f t="shared" si="53"/>
        <v>0</v>
      </c>
      <c r="I53" s="16" t="s">
        <v>20</v>
      </c>
      <c r="J53" s="15"/>
      <c r="K53" s="16" t="s">
        <v>22</v>
      </c>
      <c r="L53" s="16" t="s">
        <v>22</v>
      </c>
      <c r="M53" s="16" t="s">
        <v>29</v>
      </c>
      <c r="N53" s="20" t="s">
        <v>24</v>
      </c>
      <c r="O53" s="16" t="b">
        <v>0</v>
      </c>
      <c r="P53" s="13">
        <v>44.0</v>
      </c>
      <c r="Q53" s="13">
        <v>7.7000000000000455</v>
      </c>
      <c r="R53" s="13">
        <v>638.7</v>
      </c>
      <c r="S53" s="12">
        <v>1361.3</v>
      </c>
    </row>
    <row r="54">
      <c r="A54" s="10">
        <v>44932.0</v>
      </c>
      <c r="B54" s="11" t="s">
        <v>25</v>
      </c>
      <c r="C54" s="12">
        <v>1361.3</v>
      </c>
      <c r="D54" s="12">
        <v>1521.5</v>
      </c>
      <c r="E54" s="11">
        <v>1362.8</v>
      </c>
      <c r="F54" s="11">
        <v>1523.4</v>
      </c>
      <c r="G54" s="18">
        <f t="shared" ref="G54:H54" si="54">if($A54&gt;1,E54-C54,"")</f>
        <v>1.5</v>
      </c>
      <c r="H54" s="19">
        <f t="shared" si="54"/>
        <v>1.9</v>
      </c>
      <c r="I54" s="16">
        <v>7.0</v>
      </c>
      <c r="J54" s="15"/>
      <c r="K54" s="16" t="s">
        <v>22</v>
      </c>
      <c r="L54" s="16" t="s">
        <v>22</v>
      </c>
      <c r="M54" s="16" t="s">
        <v>26</v>
      </c>
      <c r="N54" s="20" t="s">
        <v>69</v>
      </c>
      <c r="O54" s="16" t="b">
        <v>0</v>
      </c>
      <c r="P54" s="13">
        <v>42.5</v>
      </c>
      <c r="Q54" s="13">
        <v>6.2000000000000455</v>
      </c>
      <c r="R54" s="13">
        <v>637.2</v>
      </c>
      <c r="S54" s="12">
        <v>1362.8</v>
      </c>
    </row>
    <row r="55">
      <c r="A55" s="10">
        <v>44933.0</v>
      </c>
      <c r="B55" s="11" t="s">
        <v>25</v>
      </c>
      <c r="C55" s="12">
        <v>1362.8</v>
      </c>
      <c r="D55" s="12">
        <v>1523.4</v>
      </c>
      <c r="E55" s="11">
        <v>1364.4</v>
      </c>
      <c r="F55" s="11">
        <v>1525.2</v>
      </c>
      <c r="G55" s="18">
        <f t="shared" ref="G55:H55" si="55">if($A55&gt;1,E55-C55,"")</f>
        <v>1.6</v>
      </c>
      <c r="H55" s="19">
        <f t="shared" si="55"/>
        <v>1.8</v>
      </c>
      <c r="I55" s="23" t="s">
        <v>70</v>
      </c>
      <c r="J55" s="15"/>
      <c r="K55" s="16" t="s">
        <v>22</v>
      </c>
      <c r="L55" s="16" t="s">
        <v>22</v>
      </c>
      <c r="M55" s="16" t="s">
        <v>26</v>
      </c>
      <c r="N55" s="20" t="s">
        <v>69</v>
      </c>
      <c r="O55" s="16" t="b">
        <v>0</v>
      </c>
      <c r="P55" s="13">
        <v>40.899999999999864</v>
      </c>
      <c r="Q55" s="13">
        <v>4.599999999999909</v>
      </c>
      <c r="R55" s="13">
        <v>635.5999999999999</v>
      </c>
      <c r="S55" s="12">
        <v>1364.4</v>
      </c>
    </row>
    <row r="56">
      <c r="A56" s="10">
        <v>44935.0</v>
      </c>
      <c r="B56" s="11" t="s">
        <v>25</v>
      </c>
      <c r="C56" s="12">
        <v>1364.4</v>
      </c>
      <c r="D56" s="12">
        <v>1525.2</v>
      </c>
      <c r="E56" s="11">
        <v>1365.0</v>
      </c>
      <c r="F56" s="11">
        <v>1526.0</v>
      </c>
      <c r="G56" s="18">
        <f t="shared" ref="G56:H56" si="56">if($A56&gt;1,E56-C56,"")</f>
        <v>0.6</v>
      </c>
      <c r="H56" s="19">
        <f t="shared" si="56"/>
        <v>0.8</v>
      </c>
      <c r="I56" s="23" t="s">
        <v>70</v>
      </c>
      <c r="J56" s="15"/>
      <c r="K56" s="16" t="s">
        <v>22</v>
      </c>
      <c r="L56" s="16" t="s">
        <v>22</v>
      </c>
      <c r="M56" s="16" t="s">
        <v>26</v>
      </c>
      <c r="N56" s="20" t="s">
        <v>69</v>
      </c>
      <c r="O56" s="16" t="b">
        <v>0</v>
      </c>
      <c r="P56" s="13">
        <v>40.299999999999955</v>
      </c>
      <c r="Q56" s="13">
        <v>4.0</v>
      </c>
      <c r="R56" s="13">
        <v>635.0</v>
      </c>
      <c r="S56" s="12">
        <v>1365.0</v>
      </c>
    </row>
    <row r="57">
      <c r="A57" s="10">
        <v>44936.0</v>
      </c>
      <c r="B57" s="11" t="s">
        <v>25</v>
      </c>
      <c r="C57" s="12">
        <v>1365.0</v>
      </c>
      <c r="D57" s="12">
        <v>1526.0</v>
      </c>
      <c r="E57" s="11">
        <v>1366.0</v>
      </c>
      <c r="F57" s="11">
        <v>1527.3</v>
      </c>
      <c r="G57" s="18">
        <f t="shared" ref="G57:H57" si="57">if($A57&gt;1,E57-C57,"")</f>
        <v>1</v>
      </c>
      <c r="H57" s="19">
        <f t="shared" si="57"/>
        <v>1.3</v>
      </c>
      <c r="I57" s="16">
        <v>6.5</v>
      </c>
      <c r="J57" s="15"/>
      <c r="K57" s="16" t="s">
        <v>22</v>
      </c>
      <c r="L57" s="16" t="s">
        <v>71</v>
      </c>
      <c r="M57" s="16" t="s">
        <v>26</v>
      </c>
      <c r="N57" s="20" t="s">
        <v>69</v>
      </c>
      <c r="O57" s="16" t="b">
        <v>0</v>
      </c>
      <c r="P57" s="13">
        <v>39.299999999999955</v>
      </c>
      <c r="Q57" s="13">
        <v>3.0</v>
      </c>
      <c r="R57" s="13">
        <v>634.0</v>
      </c>
      <c r="S57" s="12">
        <v>1366.0</v>
      </c>
    </row>
    <row r="58">
      <c r="A58" s="10">
        <v>44936.0</v>
      </c>
      <c r="B58" s="11" t="s">
        <v>25</v>
      </c>
      <c r="C58" s="12">
        <v>1366.0</v>
      </c>
      <c r="D58" s="12">
        <v>1527.3</v>
      </c>
      <c r="E58" s="11">
        <v>1366.4</v>
      </c>
      <c r="F58" s="11">
        <v>1528.0</v>
      </c>
      <c r="G58" s="18">
        <f t="shared" ref="G58:H58" si="58">if($A58&gt;1,E58-C58,"")</f>
        <v>0.4</v>
      </c>
      <c r="H58" s="19">
        <f t="shared" si="58"/>
        <v>0.7</v>
      </c>
      <c r="I58" s="23" t="s">
        <v>72</v>
      </c>
      <c r="J58" s="15"/>
      <c r="K58" s="16" t="s">
        <v>71</v>
      </c>
      <c r="L58" s="16" t="s">
        <v>73</v>
      </c>
      <c r="M58" s="16" t="s">
        <v>26</v>
      </c>
      <c r="N58" s="20" t="s">
        <v>69</v>
      </c>
      <c r="O58" s="16" t="b">
        <v>0</v>
      </c>
      <c r="P58" s="13">
        <v>38.899999999999864</v>
      </c>
      <c r="Q58" s="13">
        <v>2.599999999999909</v>
      </c>
      <c r="R58" s="13">
        <v>633.5999999999999</v>
      </c>
      <c r="S58" s="12">
        <v>1366.4</v>
      </c>
    </row>
    <row r="59">
      <c r="A59" s="10">
        <v>44936.0</v>
      </c>
      <c r="B59" s="11" t="s">
        <v>25</v>
      </c>
      <c r="C59" s="12">
        <v>1366.4</v>
      </c>
      <c r="D59" s="12">
        <v>1528.0</v>
      </c>
      <c r="E59" s="11">
        <v>1367.2</v>
      </c>
      <c r="F59" s="11">
        <v>1529.0</v>
      </c>
      <c r="G59" s="18">
        <f t="shared" ref="G59:H59" si="59">if($A59&gt;1,E59-C59,"")</f>
        <v>0.8</v>
      </c>
      <c r="H59" s="19">
        <f t="shared" si="59"/>
        <v>1</v>
      </c>
      <c r="I59" s="23" t="s">
        <v>72</v>
      </c>
      <c r="J59" s="15"/>
      <c r="K59" s="16" t="s">
        <v>73</v>
      </c>
      <c r="L59" s="16" t="s">
        <v>22</v>
      </c>
      <c r="M59" s="16" t="s">
        <v>26</v>
      </c>
      <c r="N59" s="20" t="s">
        <v>69</v>
      </c>
      <c r="O59" s="16" t="b">
        <v>0</v>
      </c>
      <c r="P59" s="13">
        <v>38.09999999999991</v>
      </c>
      <c r="Q59" s="13">
        <v>1.7999999999999545</v>
      </c>
      <c r="R59" s="13">
        <v>632.8</v>
      </c>
      <c r="S59" s="12">
        <v>1367.2</v>
      </c>
    </row>
    <row r="60">
      <c r="A60" s="10">
        <v>44964.0</v>
      </c>
      <c r="B60" s="11" t="s">
        <v>29</v>
      </c>
      <c r="C60" s="12">
        <v>1367.2</v>
      </c>
      <c r="D60" s="12">
        <v>1529.0</v>
      </c>
      <c r="E60" s="11">
        <v>1367.2</v>
      </c>
      <c r="F60" s="11">
        <v>1529.0</v>
      </c>
      <c r="G60" s="18">
        <f t="shared" ref="G60:H60" si="60">if($A60&gt;1,E60-C60,"")</f>
        <v>0</v>
      </c>
      <c r="H60" s="19">
        <f t="shared" si="60"/>
        <v>0</v>
      </c>
      <c r="I60" s="16" t="s">
        <v>20</v>
      </c>
      <c r="J60" s="15"/>
      <c r="K60" s="16" t="s">
        <v>22</v>
      </c>
      <c r="L60" s="16" t="s">
        <v>22</v>
      </c>
      <c r="M60" s="16" t="s">
        <v>29</v>
      </c>
      <c r="N60" s="20" t="s">
        <v>74</v>
      </c>
      <c r="O60" s="16" t="b">
        <v>0</v>
      </c>
      <c r="P60" s="13">
        <v>38.09999999999991</v>
      </c>
      <c r="Q60" s="13">
        <v>1.7999999999999545</v>
      </c>
      <c r="R60" s="13">
        <v>632.8</v>
      </c>
      <c r="S60" s="12">
        <v>1367.2</v>
      </c>
    </row>
    <row r="61">
      <c r="A61" s="10">
        <v>44965.0</v>
      </c>
      <c r="B61" s="11" t="s">
        <v>25</v>
      </c>
      <c r="C61" s="12">
        <v>1367.2</v>
      </c>
      <c r="D61" s="12">
        <v>1529.0</v>
      </c>
      <c r="E61" s="11">
        <v>1368.7</v>
      </c>
      <c r="F61" s="11">
        <v>1530.7</v>
      </c>
      <c r="G61" s="18">
        <f t="shared" ref="G61:H61" si="61">if($A61&gt;1,E61-C61,"")</f>
        <v>1.5</v>
      </c>
      <c r="H61" s="19">
        <f t="shared" si="61"/>
        <v>1.7</v>
      </c>
      <c r="I61" s="23" t="s">
        <v>72</v>
      </c>
      <c r="J61" s="15"/>
      <c r="K61" s="16" t="s">
        <v>22</v>
      </c>
      <c r="L61" s="16" t="s">
        <v>71</v>
      </c>
      <c r="M61" s="16" t="s">
        <v>26</v>
      </c>
      <c r="N61" s="20" t="s">
        <v>75</v>
      </c>
      <c r="O61" s="16" t="b">
        <v>0</v>
      </c>
      <c r="P61" s="13">
        <v>36.59999999999991</v>
      </c>
      <c r="Q61" s="13">
        <v>0.2999999999999545</v>
      </c>
      <c r="R61" s="13">
        <v>631.3</v>
      </c>
      <c r="S61" s="12">
        <v>1368.7</v>
      </c>
    </row>
    <row r="62">
      <c r="A62" s="10">
        <v>44965.0</v>
      </c>
      <c r="B62" s="11" t="s">
        <v>25</v>
      </c>
      <c r="C62" s="12">
        <v>1368.7</v>
      </c>
      <c r="D62" s="12">
        <v>1530.7</v>
      </c>
      <c r="E62" s="11">
        <v>1369.6</v>
      </c>
      <c r="F62" s="11">
        <v>1531.9</v>
      </c>
      <c r="G62" s="18">
        <f t="shared" ref="G62:H62" si="62">if($A62&gt;1,E62-C62,"")</f>
        <v>0.9</v>
      </c>
      <c r="H62" s="19">
        <f t="shared" si="62"/>
        <v>1.2</v>
      </c>
      <c r="I62" s="16">
        <v>6.0</v>
      </c>
      <c r="J62" s="15"/>
      <c r="K62" s="16" t="s">
        <v>71</v>
      </c>
      <c r="L62" s="16" t="s">
        <v>33</v>
      </c>
      <c r="M62" s="16" t="s">
        <v>26</v>
      </c>
      <c r="N62" s="20" t="s">
        <v>69</v>
      </c>
      <c r="O62" s="16" t="b">
        <v>0</v>
      </c>
      <c r="P62" s="13">
        <v>35.700000000000045</v>
      </c>
      <c r="Q62" s="13">
        <v>-0.599999999999909</v>
      </c>
      <c r="R62" s="13">
        <v>630.4000000000001</v>
      </c>
      <c r="S62" s="12">
        <v>1369.6</v>
      </c>
    </row>
    <row r="63">
      <c r="A63" s="10">
        <v>44965.0</v>
      </c>
      <c r="B63" s="11" t="s">
        <v>25</v>
      </c>
      <c r="C63" s="12">
        <v>1369.6</v>
      </c>
      <c r="D63" s="12">
        <v>1531.9</v>
      </c>
      <c r="E63" s="11">
        <v>1370.4</v>
      </c>
      <c r="F63" s="11">
        <v>1532.9</v>
      </c>
      <c r="G63" s="18">
        <f t="shared" ref="G63:H63" si="63">if($A63&gt;1,E63-C63,"")</f>
        <v>0.8</v>
      </c>
      <c r="H63" s="19">
        <f t="shared" si="63"/>
        <v>1</v>
      </c>
      <c r="I63" s="23" t="s">
        <v>76</v>
      </c>
      <c r="J63" s="15"/>
      <c r="K63" s="16" t="s">
        <v>33</v>
      </c>
      <c r="L63" s="16" t="s">
        <v>22</v>
      </c>
      <c r="M63" s="16" t="s">
        <v>26</v>
      </c>
      <c r="N63" s="20" t="s">
        <v>69</v>
      </c>
      <c r="O63" s="16" t="b">
        <v>0</v>
      </c>
      <c r="P63" s="13">
        <v>34.899999999999864</v>
      </c>
      <c r="Q63" s="13">
        <v>-1.400000000000091</v>
      </c>
      <c r="R63" s="13">
        <v>629.5999999999999</v>
      </c>
      <c r="S63" s="12">
        <v>1370.4</v>
      </c>
    </row>
    <row r="64">
      <c r="A64" s="10">
        <v>44966.0</v>
      </c>
      <c r="B64" s="11" t="s">
        <v>25</v>
      </c>
      <c r="C64" s="12">
        <v>1370.4</v>
      </c>
      <c r="D64" s="12">
        <v>1532.9</v>
      </c>
      <c r="E64" s="11">
        <v>1371.4</v>
      </c>
      <c r="F64" s="11">
        <v>1534.3</v>
      </c>
      <c r="G64" s="18">
        <f t="shared" ref="G64:H64" si="64">if($A64&gt;1,E64-C64,"")</f>
        <v>1</v>
      </c>
      <c r="H64" s="19">
        <f t="shared" si="64"/>
        <v>1.4</v>
      </c>
      <c r="I64" s="23" t="s">
        <v>77</v>
      </c>
      <c r="J64" s="23" t="s">
        <v>78</v>
      </c>
      <c r="K64" s="16" t="s">
        <v>22</v>
      </c>
      <c r="L64" s="16" t="s">
        <v>22</v>
      </c>
      <c r="M64" s="16" t="s">
        <v>26</v>
      </c>
      <c r="N64" s="20" t="s">
        <v>69</v>
      </c>
      <c r="O64" s="16" t="b">
        <v>0</v>
      </c>
      <c r="P64" s="13">
        <v>33.899999999999864</v>
      </c>
      <c r="Q64" s="13">
        <v>-2.400000000000091</v>
      </c>
      <c r="R64" s="13">
        <v>628.5999999999999</v>
      </c>
      <c r="S64" s="12">
        <v>1371.4</v>
      </c>
    </row>
    <row r="65">
      <c r="A65" s="10">
        <v>44967.0</v>
      </c>
      <c r="B65" s="11" t="s">
        <v>25</v>
      </c>
      <c r="C65" s="12">
        <v>1371.4</v>
      </c>
      <c r="D65" s="12">
        <v>1534.3</v>
      </c>
      <c r="E65" s="11">
        <v>1373.0</v>
      </c>
      <c r="F65" s="11">
        <v>1536.4</v>
      </c>
      <c r="G65" s="18">
        <f t="shared" ref="G65:H65" si="65">if($A65&gt;1,E65-C65,"")</f>
        <v>1.6</v>
      </c>
      <c r="H65" s="19">
        <f t="shared" si="65"/>
        <v>2.1</v>
      </c>
      <c r="I65" s="16">
        <v>6.5</v>
      </c>
      <c r="J65" s="15"/>
      <c r="K65" s="16" t="s">
        <v>22</v>
      </c>
      <c r="L65" s="16" t="s">
        <v>22</v>
      </c>
      <c r="M65" s="16" t="s">
        <v>26</v>
      </c>
      <c r="N65" s="20" t="s">
        <v>69</v>
      </c>
      <c r="O65" s="16" t="b">
        <v>0</v>
      </c>
      <c r="P65" s="13">
        <v>32.299999999999955</v>
      </c>
      <c r="Q65" s="13">
        <v>-4.0</v>
      </c>
      <c r="R65" s="13">
        <v>627.0</v>
      </c>
      <c r="S65" s="12">
        <v>1373.0</v>
      </c>
    </row>
    <row r="66">
      <c r="A66" s="10">
        <v>44969.0</v>
      </c>
      <c r="B66" s="11" t="s">
        <v>34</v>
      </c>
      <c r="C66" s="12">
        <v>1373.0</v>
      </c>
      <c r="D66" s="12">
        <v>1536.4</v>
      </c>
      <c r="E66" s="11">
        <v>1373.5</v>
      </c>
      <c r="F66" s="11">
        <v>1536.9</v>
      </c>
      <c r="G66" s="18">
        <f t="shared" ref="G66:H66" si="66">if($A66&gt;1,E66-C66,"")</f>
        <v>0.5</v>
      </c>
      <c r="H66" s="19">
        <f t="shared" si="66"/>
        <v>0.5</v>
      </c>
      <c r="I66" s="23" t="s">
        <v>72</v>
      </c>
      <c r="J66" s="15"/>
      <c r="K66" s="16" t="s">
        <v>22</v>
      </c>
      <c r="L66" s="16" t="s">
        <v>35</v>
      </c>
      <c r="M66" s="16" t="s">
        <v>36</v>
      </c>
      <c r="N66" s="17"/>
      <c r="O66" s="16" t="b">
        <v>0</v>
      </c>
      <c r="P66" s="13">
        <v>31.799999999999955</v>
      </c>
      <c r="Q66" s="13">
        <v>-4.5</v>
      </c>
      <c r="R66" s="13">
        <v>626.5</v>
      </c>
      <c r="S66" s="12">
        <v>1373.5</v>
      </c>
    </row>
    <row r="67">
      <c r="A67" s="10">
        <v>44970.0</v>
      </c>
      <c r="B67" s="11" t="s">
        <v>34</v>
      </c>
      <c r="C67" s="12">
        <v>1373.5</v>
      </c>
      <c r="D67" s="12">
        <v>1536.9</v>
      </c>
      <c r="E67" s="11">
        <v>1374.1</v>
      </c>
      <c r="F67" s="11">
        <v>1537.5</v>
      </c>
      <c r="G67" s="18">
        <f t="shared" ref="G67:H67" si="67">if($A67&gt;1,E67-C67,"")</f>
        <v>0.6</v>
      </c>
      <c r="H67" s="19">
        <f t="shared" si="67"/>
        <v>0.6</v>
      </c>
      <c r="I67" s="23" t="s">
        <v>72</v>
      </c>
      <c r="J67" s="15"/>
      <c r="K67" s="16" t="s">
        <v>35</v>
      </c>
      <c r="L67" s="16" t="s">
        <v>79</v>
      </c>
      <c r="M67" s="16" t="s">
        <v>36</v>
      </c>
      <c r="N67" s="17"/>
      <c r="O67" s="16" t="b">
        <v>0</v>
      </c>
      <c r="P67" s="13">
        <v>31.200000000000045</v>
      </c>
      <c r="Q67" s="13">
        <v>-5.099999999999909</v>
      </c>
      <c r="R67" s="13">
        <v>625.9000000000001</v>
      </c>
      <c r="S67" s="12">
        <v>1374.1</v>
      </c>
    </row>
    <row r="68">
      <c r="A68" s="10">
        <v>44970.0</v>
      </c>
      <c r="B68" s="11" t="s">
        <v>25</v>
      </c>
      <c r="C68" s="12">
        <v>1374.1</v>
      </c>
      <c r="D68" s="12">
        <v>1537.5</v>
      </c>
      <c r="E68" s="11">
        <v>1374.7</v>
      </c>
      <c r="F68" s="11">
        <v>1538.7</v>
      </c>
      <c r="G68" s="18">
        <f t="shared" ref="G68:H68" si="68">if($A68&gt;1,E68-C68,"")</f>
        <v>0.6</v>
      </c>
      <c r="H68" s="19">
        <f t="shared" si="68"/>
        <v>1.2</v>
      </c>
      <c r="I68" s="16">
        <v>6.0</v>
      </c>
      <c r="J68" s="15"/>
      <c r="K68" s="16" t="s">
        <v>79</v>
      </c>
      <c r="L68" s="16" t="s">
        <v>80</v>
      </c>
      <c r="M68" s="16" t="s">
        <v>26</v>
      </c>
      <c r="N68" s="20" t="s">
        <v>69</v>
      </c>
      <c r="O68" s="16" t="b">
        <v>0</v>
      </c>
      <c r="P68" s="13">
        <v>30.59999999999991</v>
      </c>
      <c r="Q68" s="13">
        <v>-5.7000000000000455</v>
      </c>
      <c r="R68" s="13">
        <v>625.3</v>
      </c>
      <c r="S68" s="12">
        <v>1374.7</v>
      </c>
    </row>
    <row r="69">
      <c r="A69" s="10">
        <v>44970.0</v>
      </c>
      <c r="B69" s="11" t="s">
        <v>25</v>
      </c>
      <c r="C69" s="12">
        <v>1374.7</v>
      </c>
      <c r="D69" s="12">
        <v>1538.7</v>
      </c>
      <c r="E69" s="11">
        <v>1376.4</v>
      </c>
      <c r="F69" s="11">
        <v>1540.8</v>
      </c>
      <c r="G69" s="18">
        <f t="shared" ref="G69:H69" si="69">if($A69&gt;1,E69-C69,"")</f>
        <v>1.7</v>
      </c>
      <c r="H69" s="19">
        <f t="shared" si="69"/>
        <v>2.1</v>
      </c>
      <c r="I69" s="16">
        <v>6.0</v>
      </c>
      <c r="J69" s="15"/>
      <c r="K69" s="16" t="s">
        <v>80</v>
      </c>
      <c r="L69" s="16" t="s">
        <v>79</v>
      </c>
      <c r="M69" s="16" t="s">
        <v>26</v>
      </c>
      <c r="N69" s="20" t="s">
        <v>69</v>
      </c>
      <c r="O69" s="16" t="b">
        <v>0</v>
      </c>
      <c r="P69" s="13">
        <v>28.899999999999864</v>
      </c>
      <c r="Q69" s="13">
        <v>-7.400000000000091</v>
      </c>
      <c r="R69" s="13">
        <v>623.5999999999999</v>
      </c>
      <c r="S69" s="12">
        <v>1376.4</v>
      </c>
    </row>
    <row r="70">
      <c r="A70" s="10">
        <v>44970.0</v>
      </c>
      <c r="B70" s="11" t="s">
        <v>34</v>
      </c>
      <c r="C70" s="12">
        <v>1376.4</v>
      </c>
      <c r="D70" s="12">
        <v>1540.8</v>
      </c>
      <c r="E70" s="11">
        <v>1376.6</v>
      </c>
      <c r="F70" s="11">
        <v>1541.1</v>
      </c>
      <c r="G70" s="18">
        <f t="shared" ref="G70:H70" si="70">if($A70&gt;1,E70-C70,"")</f>
        <v>0.2</v>
      </c>
      <c r="H70" s="19">
        <f t="shared" si="70"/>
        <v>0.3</v>
      </c>
      <c r="I70" s="16">
        <v>6.0</v>
      </c>
      <c r="J70" s="15"/>
      <c r="K70" s="16" t="s">
        <v>79</v>
      </c>
      <c r="L70" s="16" t="s">
        <v>22</v>
      </c>
      <c r="M70" s="16" t="s">
        <v>23</v>
      </c>
      <c r="N70" s="20" t="s">
        <v>34</v>
      </c>
      <c r="O70" s="16" t="b">
        <v>0</v>
      </c>
      <c r="P70" s="13">
        <v>28.700000000000045</v>
      </c>
      <c r="Q70" s="13">
        <v>-7.599999999999909</v>
      </c>
      <c r="R70" s="13">
        <v>623.4000000000001</v>
      </c>
      <c r="S70" s="12">
        <v>1376.6</v>
      </c>
    </row>
    <row r="71">
      <c r="A71" s="10">
        <v>44971.0</v>
      </c>
      <c r="B71" s="11" t="s">
        <v>25</v>
      </c>
      <c r="C71" s="12">
        <v>1376.6</v>
      </c>
      <c r="D71" s="12">
        <v>1541.1</v>
      </c>
      <c r="E71" s="11">
        <v>1377.3</v>
      </c>
      <c r="F71" s="11">
        <v>1542.1</v>
      </c>
      <c r="G71" s="18">
        <f t="shared" ref="G71:H71" si="71">if($A71&gt;1,E71-C71,"")</f>
        <v>0.7</v>
      </c>
      <c r="H71" s="19">
        <f t="shared" si="71"/>
        <v>1</v>
      </c>
      <c r="I71" s="23" t="s">
        <v>77</v>
      </c>
      <c r="J71" s="15"/>
      <c r="K71" s="16" t="s">
        <v>22</v>
      </c>
      <c r="L71" s="16" t="s">
        <v>81</v>
      </c>
      <c r="M71" s="16" t="s">
        <v>26</v>
      </c>
      <c r="N71" s="20" t="s">
        <v>69</v>
      </c>
      <c r="O71" s="16" t="b">
        <v>0</v>
      </c>
      <c r="P71" s="13">
        <v>28.0</v>
      </c>
      <c r="Q71" s="13">
        <v>-8.299999999999955</v>
      </c>
      <c r="R71" s="13">
        <v>622.7</v>
      </c>
      <c r="S71" s="12">
        <v>1377.3</v>
      </c>
    </row>
    <row r="72">
      <c r="A72" s="10">
        <v>44971.0</v>
      </c>
      <c r="B72" s="11" t="s">
        <v>25</v>
      </c>
      <c r="C72" s="12">
        <v>1377.3</v>
      </c>
      <c r="D72" s="12">
        <v>1542.1</v>
      </c>
      <c r="E72" s="11">
        <v>1378.4</v>
      </c>
      <c r="F72" s="11">
        <v>1543.6</v>
      </c>
      <c r="G72" s="18">
        <f t="shared" ref="G72:H72" si="72">if($A72&gt;1,E72-C72,"")</f>
        <v>1.1</v>
      </c>
      <c r="H72" s="19">
        <f t="shared" si="72"/>
        <v>1.5</v>
      </c>
      <c r="I72" s="16">
        <v>5.0</v>
      </c>
      <c r="J72" s="15"/>
      <c r="K72" s="16" t="s">
        <v>81</v>
      </c>
      <c r="L72" s="16" t="s">
        <v>22</v>
      </c>
      <c r="M72" s="16" t="s">
        <v>26</v>
      </c>
      <c r="N72" s="20" t="s">
        <v>69</v>
      </c>
      <c r="O72" s="16" t="b">
        <v>0</v>
      </c>
      <c r="P72" s="13">
        <v>26.899999999999864</v>
      </c>
      <c r="Q72" s="13">
        <v>-9.400000000000091</v>
      </c>
      <c r="R72" s="13">
        <v>621.5999999999999</v>
      </c>
      <c r="S72" s="12">
        <v>1378.4</v>
      </c>
    </row>
    <row r="73">
      <c r="A73" s="10">
        <v>44972.0</v>
      </c>
      <c r="B73" s="11" t="s">
        <v>25</v>
      </c>
      <c r="C73" s="12">
        <v>1378.4</v>
      </c>
      <c r="D73" s="12">
        <v>1543.6</v>
      </c>
      <c r="E73" s="11">
        <v>1379.8</v>
      </c>
      <c r="F73" s="11">
        <v>1545.5</v>
      </c>
      <c r="G73" s="18">
        <f t="shared" ref="G73:H73" si="73">if($A73&gt;1,E73-C73,"")</f>
        <v>1.4</v>
      </c>
      <c r="H73" s="19">
        <f t="shared" si="73"/>
        <v>1.9</v>
      </c>
      <c r="I73" s="16" t="s">
        <v>82</v>
      </c>
      <c r="J73" s="23" t="s">
        <v>83</v>
      </c>
      <c r="K73" s="16" t="s">
        <v>22</v>
      </c>
      <c r="L73" s="16" t="s">
        <v>22</v>
      </c>
      <c r="M73" s="16" t="s">
        <v>26</v>
      </c>
      <c r="N73" s="20" t="s">
        <v>69</v>
      </c>
      <c r="O73" s="16" t="b">
        <v>0</v>
      </c>
      <c r="P73" s="13">
        <v>25.5</v>
      </c>
      <c r="Q73" s="13">
        <v>-10.799999999999955</v>
      </c>
      <c r="R73" s="13">
        <v>620.2</v>
      </c>
      <c r="S73" s="12">
        <v>1379.8</v>
      </c>
    </row>
    <row r="74">
      <c r="A74" s="10">
        <v>44974.0</v>
      </c>
      <c r="B74" s="11" t="s">
        <v>25</v>
      </c>
      <c r="C74" s="12">
        <v>1379.8</v>
      </c>
      <c r="D74" s="12">
        <v>1545.5</v>
      </c>
      <c r="E74" s="22">
        <v>1380.3999999999999</v>
      </c>
      <c r="F74" s="22">
        <v>1546.4</v>
      </c>
      <c r="G74" s="18">
        <f t="shared" ref="G74:H74" si="74">if($A74&gt;1,E74-C74,"")</f>
        <v>0.6</v>
      </c>
      <c r="H74" s="19">
        <f t="shared" si="74"/>
        <v>0.9</v>
      </c>
      <c r="I74" s="23" t="s">
        <v>77</v>
      </c>
      <c r="J74" s="23" t="s">
        <v>78</v>
      </c>
      <c r="K74" s="16" t="s">
        <v>22</v>
      </c>
      <c r="L74" s="16" t="s">
        <v>84</v>
      </c>
      <c r="M74" s="16" t="s">
        <v>26</v>
      </c>
      <c r="N74" s="20" t="s">
        <v>69</v>
      </c>
      <c r="O74" s="16" t="b">
        <v>0</v>
      </c>
      <c r="P74" s="13">
        <v>24.90000000000009</v>
      </c>
      <c r="Q74" s="13">
        <v>-11.399999999999864</v>
      </c>
      <c r="R74" s="13">
        <v>619.6000000000001</v>
      </c>
      <c r="S74" s="12">
        <v>1380.3999999999999</v>
      </c>
    </row>
    <row r="75">
      <c r="A75" s="10">
        <v>44974.0</v>
      </c>
      <c r="B75" s="11" t="s">
        <v>25</v>
      </c>
      <c r="C75" s="12">
        <v>1380.4</v>
      </c>
      <c r="D75" s="12">
        <v>1546.4</v>
      </c>
      <c r="E75" s="22">
        <v>1380.7</v>
      </c>
      <c r="F75" s="22">
        <v>1546.9</v>
      </c>
      <c r="G75" s="18">
        <f t="shared" ref="G75:H75" si="75">if($A75&gt;1,E75-C75,"")</f>
        <v>0.3</v>
      </c>
      <c r="H75" s="19">
        <f t="shared" si="75"/>
        <v>0.5</v>
      </c>
      <c r="I75" s="16">
        <v>6.5</v>
      </c>
      <c r="J75" s="15"/>
      <c r="K75" s="16" t="s">
        <v>84</v>
      </c>
      <c r="L75" s="16" t="s">
        <v>84</v>
      </c>
      <c r="M75" s="16" t="s">
        <v>26</v>
      </c>
      <c r="N75" s="20" t="s">
        <v>85</v>
      </c>
      <c r="O75" s="16" t="b">
        <v>0</v>
      </c>
      <c r="P75" s="13">
        <v>24.59999999999991</v>
      </c>
      <c r="Q75" s="13">
        <v>-11.700000000000045</v>
      </c>
      <c r="R75" s="13">
        <v>619.3</v>
      </c>
      <c r="S75" s="12">
        <v>1380.7</v>
      </c>
    </row>
    <row r="76">
      <c r="A76" s="10">
        <v>44974.0</v>
      </c>
      <c r="B76" s="11" t="s">
        <v>25</v>
      </c>
      <c r="C76" s="12">
        <v>1380.7</v>
      </c>
      <c r="D76" s="12">
        <v>1546.9</v>
      </c>
      <c r="E76" s="11">
        <v>1382.4</v>
      </c>
      <c r="F76" s="11">
        <v>1548.9</v>
      </c>
      <c r="G76" s="18">
        <f t="shared" ref="G76:H76" si="76">if($A76&gt;1,E76-C76,"")</f>
        <v>1.7</v>
      </c>
      <c r="H76" s="19">
        <f t="shared" si="76"/>
        <v>2</v>
      </c>
      <c r="I76" s="16">
        <v>6.5</v>
      </c>
      <c r="J76" s="15"/>
      <c r="K76" s="16" t="s">
        <v>84</v>
      </c>
      <c r="L76" s="16" t="s">
        <v>86</v>
      </c>
      <c r="M76" s="16" t="s">
        <v>26</v>
      </c>
      <c r="N76" s="20" t="s">
        <v>69</v>
      </c>
      <c r="O76" s="16" t="b">
        <v>0</v>
      </c>
      <c r="P76" s="13">
        <v>22.899999999999864</v>
      </c>
      <c r="Q76" s="13">
        <v>-13.400000000000091</v>
      </c>
      <c r="R76" s="13">
        <v>617.5999999999999</v>
      </c>
      <c r="S76" s="12">
        <v>1382.4</v>
      </c>
    </row>
    <row r="77">
      <c r="A77" s="10">
        <v>44974.0</v>
      </c>
      <c r="B77" s="11" t="s">
        <v>25</v>
      </c>
      <c r="C77" s="12">
        <v>1382.4</v>
      </c>
      <c r="D77" s="12">
        <v>1548.9</v>
      </c>
      <c r="E77" s="11">
        <v>1384.6</v>
      </c>
      <c r="F77" s="11">
        <v>1551.4</v>
      </c>
      <c r="G77" s="18">
        <f t="shared" ref="G77:H77" si="77">if($A77&gt;1,E77-C77,"")</f>
        <v>2.2</v>
      </c>
      <c r="H77" s="19">
        <f t="shared" si="77"/>
        <v>2.5</v>
      </c>
      <c r="I77" s="16">
        <v>6.0</v>
      </c>
      <c r="J77" s="15"/>
      <c r="K77" s="16" t="s">
        <v>86</v>
      </c>
      <c r="L77" s="16" t="s">
        <v>22</v>
      </c>
      <c r="M77" s="16" t="s">
        <v>26</v>
      </c>
      <c r="N77" s="20" t="s">
        <v>69</v>
      </c>
      <c r="O77" s="16" t="b">
        <v>0</v>
      </c>
      <c r="P77" s="13">
        <v>20.700000000000045</v>
      </c>
      <c r="Q77" s="13">
        <v>-15.599999999999909</v>
      </c>
      <c r="R77" s="13">
        <v>615.4000000000001</v>
      </c>
      <c r="S77" s="12">
        <v>1384.6</v>
      </c>
    </row>
    <row r="78">
      <c r="A78" s="10">
        <v>44975.0</v>
      </c>
      <c r="B78" s="11" t="s">
        <v>25</v>
      </c>
      <c r="C78" s="12">
        <v>1384.6</v>
      </c>
      <c r="D78" s="12">
        <v>1551.4</v>
      </c>
      <c r="E78" s="11">
        <v>1386.3</v>
      </c>
      <c r="F78" s="11">
        <v>1553.5</v>
      </c>
      <c r="G78" s="18">
        <f t="shared" ref="G78:H78" si="78">if($A78&gt;1,E78-C78,"")</f>
        <v>1.7</v>
      </c>
      <c r="H78" s="19">
        <f t="shared" si="78"/>
        <v>2.1</v>
      </c>
      <c r="I78" s="16">
        <v>6.0</v>
      </c>
      <c r="J78" s="15"/>
      <c r="K78" s="16" t="s">
        <v>22</v>
      </c>
      <c r="L78" s="16" t="s">
        <v>22</v>
      </c>
      <c r="M78" s="16" t="s">
        <v>26</v>
      </c>
      <c r="N78" s="20" t="s">
        <v>69</v>
      </c>
      <c r="O78" s="16" t="b">
        <v>0</v>
      </c>
      <c r="P78" s="13">
        <v>19.0</v>
      </c>
      <c r="Q78" s="13">
        <v>-17.299999999999955</v>
      </c>
      <c r="R78" s="13">
        <v>613.7</v>
      </c>
      <c r="S78" s="12">
        <v>1386.3</v>
      </c>
    </row>
    <row r="79">
      <c r="A79" s="10">
        <v>44993.0</v>
      </c>
      <c r="B79" s="11" t="s">
        <v>25</v>
      </c>
      <c r="C79" s="12">
        <v>1386.3</v>
      </c>
      <c r="D79" s="12">
        <v>1553.5</v>
      </c>
      <c r="E79" s="22">
        <v>1387.1</v>
      </c>
      <c r="F79" s="11">
        <v>1554.7</v>
      </c>
      <c r="G79" s="18">
        <f t="shared" ref="G79:H79" si="79">if($A79&gt;1,E79-C79,"")</f>
        <v>0.8</v>
      </c>
      <c r="H79" s="19">
        <f t="shared" si="79"/>
        <v>1.2</v>
      </c>
      <c r="I79" s="16">
        <v>6.0</v>
      </c>
      <c r="J79" s="15"/>
      <c r="K79" s="16" t="s">
        <v>22</v>
      </c>
      <c r="L79" s="16" t="s">
        <v>87</v>
      </c>
      <c r="M79" s="16" t="s">
        <v>26</v>
      </c>
      <c r="N79" s="20" t="s">
        <v>88</v>
      </c>
      <c r="O79" s="16" t="b">
        <v>0</v>
      </c>
      <c r="P79" s="13">
        <v>18.200000000000045</v>
      </c>
      <c r="Q79" s="13">
        <v>-18.09999999999991</v>
      </c>
      <c r="R79" s="13">
        <v>612.9000000000001</v>
      </c>
      <c r="S79" s="12">
        <v>1387.1</v>
      </c>
    </row>
    <row r="80">
      <c r="A80" s="10">
        <v>44993.0</v>
      </c>
      <c r="B80" s="11" t="s">
        <v>25</v>
      </c>
      <c r="C80" s="12">
        <v>1387.1</v>
      </c>
      <c r="D80" s="12">
        <v>1554.7</v>
      </c>
      <c r="E80" s="11">
        <v>1388.6</v>
      </c>
      <c r="F80" s="11">
        <v>1556.5</v>
      </c>
      <c r="G80" s="18">
        <f t="shared" ref="G80:H80" si="80">if($A80&gt;1,E80-C80,"")</f>
        <v>1.5</v>
      </c>
      <c r="H80" s="19">
        <f t="shared" si="80"/>
        <v>1.8</v>
      </c>
      <c r="I80" s="16">
        <v>5.5</v>
      </c>
      <c r="J80" s="15"/>
      <c r="K80" s="16" t="s">
        <v>87</v>
      </c>
      <c r="L80" s="16" t="s">
        <v>22</v>
      </c>
      <c r="M80" s="16" t="s">
        <v>26</v>
      </c>
      <c r="N80" s="20" t="s">
        <v>89</v>
      </c>
      <c r="O80" s="16" t="b">
        <v>1</v>
      </c>
      <c r="P80" s="13">
        <v>16.700000000000045</v>
      </c>
      <c r="Q80" s="13">
        <v>-19.59999999999991</v>
      </c>
      <c r="R80" s="13">
        <v>611.4000000000001</v>
      </c>
      <c r="S80" s="12">
        <v>1388.6</v>
      </c>
    </row>
    <row r="81">
      <c r="A81" s="10">
        <v>44994.0</v>
      </c>
      <c r="B81" s="11" t="s">
        <v>25</v>
      </c>
      <c r="C81" s="12">
        <v>1388.6</v>
      </c>
      <c r="D81" s="12">
        <v>1556.5</v>
      </c>
      <c r="E81" s="11">
        <v>1389.9</v>
      </c>
      <c r="F81" s="11">
        <v>1558.1</v>
      </c>
      <c r="G81" s="18">
        <f t="shared" ref="G81:H81" si="81">if($A81&gt;1,E81-C81,"")</f>
        <v>1.3</v>
      </c>
      <c r="H81" s="19">
        <f t="shared" si="81"/>
        <v>1.6</v>
      </c>
      <c r="I81" s="23" t="s">
        <v>77</v>
      </c>
      <c r="J81" s="23" t="s">
        <v>78</v>
      </c>
      <c r="K81" s="16" t="s">
        <v>22</v>
      </c>
      <c r="L81" s="16" t="s">
        <v>87</v>
      </c>
      <c r="M81" s="16" t="s">
        <v>26</v>
      </c>
      <c r="N81" s="20" t="s">
        <v>69</v>
      </c>
      <c r="O81" s="16" t="b">
        <v>0</v>
      </c>
      <c r="P81" s="13">
        <v>15.399999999999864</v>
      </c>
      <c r="Q81" s="13">
        <v>-20.90000000000009</v>
      </c>
      <c r="R81" s="13">
        <v>610.0999999999999</v>
      </c>
      <c r="S81" s="12">
        <v>1389.9</v>
      </c>
    </row>
    <row r="82">
      <c r="A82" s="10">
        <v>44994.0</v>
      </c>
      <c r="B82" s="11" t="s">
        <v>25</v>
      </c>
      <c r="C82" s="12">
        <v>1389.9</v>
      </c>
      <c r="D82" s="12">
        <v>1558.1</v>
      </c>
      <c r="E82" s="11">
        <v>1390.1</v>
      </c>
      <c r="F82" s="11">
        <v>1558.5</v>
      </c>
      <c r="G82" s="18">
        <f t="shared" ref="G82:H82" si="82">if($A82&gt;1,E82-C82,"")</f>
        <v>0.2</v>
      </c>
      <c r="H82" s="19">
        <f t="shared" si="82"/>
        <v>0.4</v>
      </c>
      <c r="I82" s="23" t="s">
        <v>72</v>
      </c>
      <c r="J82" s="15"/>
      <c r="K82" s="16" t="s">
        <v>87</v>
      </c>
      <c r="L82" s="16" t="s">
        <v>87</v>
      </c>
      <c r="M82" s="16" t="s">
        <v>26</v>
      </c>
      <c r="N82" s="20" t="s">
        <v>90</v>
      </c>
      <c r="O82" s="16" t="b">
        <v>0</v>
      </c>
      <c r="P82" s="13">
        <v>15.200000000000045</v>
      </c>
      <c r="Q82" s="13">
        <v>-21.09999999999991</v>
      </c>
      <c r="R82" s="13">
        <v>609.9000000000001</v>
      </c>
      <c r="S82" s="12">
        <v>1390.1</v>
      </c>
    </row>
    <row r="83">
      <c r="A83" s="10">
        <v>44994.0</v>
      </c>
      <c r="B83" s="11" t="s">
        <v>25</v>
      </c>
      <c r="C83" s="12">
        <v>1390.1</v>
      </c>
      <c r="D83" s="12">
        <v>1558.5</v>
      </c>
      <c r="E83" s="11">
        <v>1391.0</v>
      </c>
      <c r="F83" s="11">
        <v>1559.6</v>
      </c>
      <c r="G83" s="18">
        <f t="shared" ref="G83:H83" si="83">if($A83&gt;1,E83-C83,"")</f>
        <v>0.9</v>
      </c>
      <c r="H83" s="19">
        <f t="shared" si="83"/>
        <v>1.1</v>
      </c>
      <c r="I83" s="23" t="s">
        <v>76</v>
      </c>
      <c r="J83" s="15"/>
      <c r="K83" s="16" t="s">
        <v>87</v>
      </c>
      <c r="L83" s="16" t="s">
        <v>22</v>
      </c>
      <c r="M83" s="16" t="s">
        <v>26</v>
      </c>
      <c r="N83" s="20" t="s">
        <v>91</v>
      </c>
      <c r="O83" s="16" t="b">
        <v>0</v>
      </c>
      <c r="P83" s="13">
        <v>14.299999999999955</v>
      </c>
      <c r="Q83" s="13">
        <v>-22.0</v>
      </c>
      <c r="R83" s="13">
        <v>609.0</v>
      </c>
      <c r="S83" s="12">
        <v>1391.0</v>
      </c>
    </row>
    <row r="84">
      <c r="A84" s="10">
        <v>44994.0</v>
      </c>
      <c r="B84" s="11" t="s">
        <v>34</v>
      </c>
      <c r="C84" s="12">
        <v>1391.0</v>
      </c>
      <c r="D84" s="12">
        <v>1559.6</v>
      </c>
      <c r="E84" s="11">
        <v>1391.0</v>
      </c>
      <c r="F84" s="11">
        <v>1559.6</v>
      </c>
      <c r="G84" s="18">
        <f t="shared" ref="G84:H84" si="84">if($A84&gt;1,E84-C84,"")</f>
        <v>0</v>
      </c>
      <c r="H84" s="19">
        <f t="shared" si="84"/>
        <v>0</v>
      </c>
      <c r="I84" s="23" t="s">
        <v>76</v>
      </c>
      <c r="J84" s="15"/>
      <c r="K84" s="16" t="s">
        <v>22</v>
      </c>
      <c r="L84" s="16" t="s">
        <v>22</v>
      </c>
      <c r="M84" s="16" t="s">
        <v>29</v>
      </c>
      <c r="N84" s="20" t="s">
        <v>24</v>
      </c>
      <c r="O84" s="16" t="b">
        <v>0</v>
      </c>
      <c r="P84" s="13">
        <v>14.299999999999955</v>
      </c>
      <c r="Q84" s="13">
        <v>-22.0</v>
      </c>
      <c r="R84" s="13">
        <v>609.0</v>
      </c>
      <c r="S84" s="12">
        <v>1391.0</v>
      </c>
    </row>
    <row r="85">
      <c r="A85" s="10">
        <v>44995.0</v>
      </c>
      <c r="B85" s="11" t="s">
        <v>25</v>
      </c>
      <c r="C85" s="12">
        <v>1391.0</v>
      </c>
      <c r="D85" s="12">
        <v>1559.6</v>
      </c>
      <c r="E85" s="11">
        <v>1392.0</v>
      </c>
      <c r="F85" s="11">
        <v>1561.0</v>
      </c>
      <c r="G85" s="18">
        <f t="shared" ref="G85:H85" si="85">if($A85&gt;1,E85-C85,"")</f>
        <v>1</v>
      </c>
      <c r="H85" s="19">
        <f t="shared" si="85"/>
        <v>1.4</v>
      </c>
      <c r="I85" s="23" t="s">
        <v>77</v>
      </c>
      <c r="J85" s="15"/>
      <c r="K85" s="16" t="s">
        <v>22</v>
      </c>
      <c r="L85" s="16" t="s">
        <v>22</v>
      </c>
      <c r="M85" s="16" t="s">
        <v>26</v>
      </c>
      <c r="N85" s="20" t="s">
        <v>85</v>
      </c>
      <c r="O85" s="16" t="b">
        <v>0</v>
      </c>
      <c r="P85" s="13">
        <v>13.299999999999955</v>
      </c>
      <c r="Q85" s="13">
        <v>-23.0</v>
      </c>
      <c r="R85" s="13">
        <v>608.0</v>
      </c>
      <c r="S85" s="12">
        <v>1392.0</v>
      </c>
    </row>
    <row r="86">
      <c r="A86" s="10">
        <v>44996.0</v>
      </c>
      <c r="B86" s="11" t="s">
        <v>25</v>
      </c>
      <c r="C86" s="12">
        <v>1392.0</v>
      </c>
      <c r="D86" s="12">
        <v>1561.0</v>
      </c>
      <c r="E86" s="11">
        <v>1393.8</v>
      </c>
      <c r="F86" s="11">
        <v>1563.2</v>
      </c>
      <c r="G86" s="18">
        <f t="shared" ref="G86:H86" si="86">if($A86&gt;1,E86-C86,"")</f>
        <v>1.8</v>
      </c>
      <c r="H86" s="19">
        <f t="shared" si="86"/>
        <v>2.2</v>
      </c>
      <c r="I86" s="23" t="s">
        <v>77</v>
      </c>
      <c r="J86" s="15"/>
      <c r="K86" s="16" t="s">
        <v>22</v>
      </c>
      <c r="L86" s="16" t="s">
        <v>22</v>
      </c>
      <c r="M86" s="16" t="s">
        <v>26</v>
      </c>
      <c r="N86" s="20" t="s">
        <v>85</v>
      </c>
      <c r="O86" s="16" t="b">
        <v>0</v>
      </c>
      <c r="P86" s="13">
        <v>11.5</v>
      </c>
      <c r="Q86" s="13">
        <v>-24.799999999999955</v>
      </c>
      <c r="R86" s="13">
        <v>606.2</v>
      </c>
      <c r="S86" s="12">
        <v>1393.8</v>
      </c>
    </row>
    <row r="87">
      <c r="A87" s="10">
        <v>44998.0</v>
      </c>
      <c r="B87" s="11" t="s">
        <v>25</v>
      </c>
      <c r="C87" s="12">
        <v>1393.8</v>
      </c>
      <c r="D87" s="12">
        <v>1563.2</v>
      </c>
      <c r="E87" s="11">
        <v>1395.1</v>
      </c>
      <c r="F87" s="11">
        <v>1564.8</v>
      </c>
      <c r="G87" s="18">
        <f t="shared" ref="G87:H87" si="87">if($A87&gt;1,E87-C87,"")</f>
        <v>1.3</v>
      </c>
      <c r="H87" s="19">
        <f t="shared" si="87"/>
        <v>1.6</v>
      </c>
      <c r="I87" s="23" t="s">
        <v>77</v>
      </c>
      <c r="J87" s="15"/>
      <c r="K87" s="16" t="s">
        <v>22</v>
      </c>
      <c r="L87" s="16" t="s">
        <v>71</v>
      </c>
      <c r="M87" s="16" t="s">
        <v>26</v>
      </c>
      <c r="N87" s="20" t="s">
        <v>92</v>
      </c>
      <c r="O87" s="16" t="b">
        <v>0</v>
      </c>
      <c r="P87" s="13">
        <v>10.200000000000045</v>
      </c>
      <c r="Q87" s="13">
        <v>-26.09999999999991</v>
      </c>
      <c r="R87" s="13">
        <v>604.9000000000001</v>
      </c>
      <c r="S87" s="12">
        <v>1395.1</v>
      </c>
    </row>
    <row r="88">
      <c r="A88" s="10">
        <v>44998.0</v>
      </c>
      <c r="B88" s="11" t="s">
        <v>25</v>
      </c>
      <c r="C88" s="12">
        <v>1395.1</v>
      </c>
      <c r="D88" s="12">
        <v>1564.8</v>
      </c>
      <c r="E88" s="11">
        <v>1395.9</v>
      </c>
      <c r="F88" s="11">
        <v>1565.6</v>
      </c>
      <c r="G88" s="18">
        <f t="shared" ref="G88:H88" si="88">if($A88&gt;1,E88-C88,"")</f>
        <v>0.8</v>
      </c>
      <c r="H88" s="19">
        <f t="shared" si="88"/>
        <v>0.8</v>
      </c>
      <c r="I88" s="23" t="s">
        <v>77</v>
      </c>
      <c r="J88" s="15"/>
      <c r="K88" s="16" t="s">
        <v>71</v>
      </c>
      <c r="L88" s="16" t="s">
        <v>22</v>
      </c>
      <c r="M88" s="16" t="s">
        <v>26</v>
      </c>
      <c r="N88" s="20" t="s">
        <v>69</v>
      </c>
      <c r="O88" s="16" t="b">
        <v>0</v>
      </c>
      <c r="P88" s="13">
        <v>9.399999999999864</v>
      </c>
      <c r="Q88" s="13">
        <v>-26.90000000000009</v>
      </c>
      <c r="R88" s="13">
        <v>604.0999999999999</v>
      </c>
      <c r="S88" s="12">
        <v>1395.9</v>
      </c>
    </row>
    <row r="89">
      <c r="A89" s="10">
        <v>44999.0</v>
      </c>
      <c r="B89" s="11" t="s">
        <v>25</v>
      </c>
      <c r="C89" s="12">
        <v>1395.9</v>
      </c>
      <c r="D89" s="12">
        <v>1565.6</v>
      </c>
      <c r="E89" s="11">
        <v>1398.3</v>
      </c>
      <c r="F89" s="11">
        <v>1568.5</v>
      </c>
      <c r="G89" s="18">
        <f t="shared" ref="G89:H89" si="89">if($A89&gt;1,E89-C89,"")</f>
        <v>2.4</v>
      </c>
      <c r="H89" s="19">
        <f t="shared" si="89"/>
        <v>2.9</v>
      </c>
      <c r="I89" s="23" t="s">
        <v>93</v>
      </c>
      <c r="J89" s="23" t="s">
        <v>78</v>
      </c>
      <c r="K89" s="16" t="s">
        <v>22</v>
      </c>
      <c r="L89" s="16" t="s">
        <v>33</v>
      </c>
      <c r="M89" s="16" t="s">
        <v>26</v>
      </c>
      <c r="N89" s="20" t="s">
        <v>69</v>
      </c>
      <c r="O89" s="16" t="b">
        <v>0</v>
      </c>
      <c r="P89" s="13">
        <v>7.0</v>
      </c>
      <c r="Q89" s="13">
        <v>-29.299999999999955</v>
      </c>
      <c r="R89" s="13">
        <v>601.7</v>
      </c>
      <c r="S89" s="12">
        <v>1398.3</v>
      </c>
    </row>
    <row r="90">
      <c r="A90" s="10">
        <v>44999.0</v>
      </c>
      <c r="B90" s="11" t="s">
        <v>25</v>
      </c>
      <c r="C90" s="12">
        <v>1398.3</v>
      </c>
      <c r="D90" s="12">
        <v>1568.5</v>
      </c>
      <c r="E90" s="11">
        <v>1399.4</v>
      </c>
      <c r="F90" s="11">
        <v>1569.8</v>
      </c>
      <c r="G90" s="18">
        <f t="shared" ref="G90:H90" si="90">if($A90&gt;1,E90-C90,"")</f>
        <v>1.1</v>
      </c>
      <c r="H90" s="19">
        <f t="shared" si="90"/>
        <v>1.3</v>
      </c>
      <c r="I90" s="16">
        <v>5.5</v>
      </c>
      <c r="J90" s="15"/>
      <c r="K90" s="16" t="s">
        <v>33</v>
      </c>
      <c r="L90" s="16" t="s">
        <v>22</v>
      </c>
      <c r="M90" s="16" t="s">
        <v>26</v>
      </c>
      <c r="N90" s="20" t="s">
        <v>69</v>
      </c>
      <c r="O90" s="16" t="b">
        <v>0</v>
      </c>
      <c r="P90" s="13">
        <v>5.899999999999864</v>
      </c>
      <c r="Q90" s="13">
        <v>-30.40000000000009</v>
      </c>
      <c r="R90" s="13">
        <v>600.5999999999999</v>
      </c>
      <c r="S90" s="12">
        <v>1399.4</v>
      </c>
    </row>
    <row r="91">
      <c r="A91" s="10">
        <v>45000.0</v>
      </c>
      <c r="B91" s="11" t="s">
        <v>34</v>
      </c>
      <c r="C91" s="12">
        <v>1399.4</v>
      </c>
      <c r="D91" s="12">
        <v>1569.8</v>
      </c>
      <c r="E91" s="11">
        <v>1399.4</v>
      </c>
      <c r="F91" s="11">
        <v>1569.8</v>
      </c>
      <c r="G91" s="18">
        <f t="shared" ref="G91:H91" si="91">if($A91&gt;1,E91-C91,"")</f>
        <v>0</v>
      </c>
      <c r="H91" s="19">
        <f t="shared" si="91"/>
        <v>0</v>
      </c>
      <c r="I91" s="16">
        <v>5.0</v>
      </c>
      <c r="J91" s="23" t="s">
        <v>78</v>
      </c>
      <c r="K91" s="16" t="s">
        <v>22</v>
      </c>
      <c r="L91" s="16" t="s">
        <v>22</v>
      </c>
      <c r="M91" s="16" t="s">
        <v>29</v>
      </c>
      <c r="N91" s="20" t="s">
        <v>94</v>
      </c>
      <c r="O91" s="16" t="b">
        <v>0</v>
      </c>
      <c r="P91" s="13">
        <v>5.899999999999864</v>
      </c>
      <c r="Q91" s="13">
        <v>-30.40000000000009</v>
      </c>
      <c r="R91" s="13">
        <v>600.5999999999999</v>
      </c>
      <c r="S91" s="12">
        <v>1399.4</v>
      </c>
    </row>
    <row r="92">
      <c r="A92" s="10">
        <v>45001.0</v>
      </c>
      <c r="B92" s="11" t="s">
        <v>25</v>
      </c>
      <c r="C92" s="12">
        <v>1399.4</v>
      </c>
      <c r="D92" s="12">
        <v>1569.8</v>
      </c>
      <c r="E92" s="11">
        <v>1402.3</v>
      </c>
      <c r="F92" s="11">
        <v>1573.4</v>
      </c>
      <c r="G92" s="18">
        <f t="shared" ref="G92:H92" si="92">if($A92&gt;1,E92-C92,"")</f>
        <v>2.9</v>
      </c>
      <c r="H92" s="19">
        <f t="shared" si="92"/>
        <v>3.6</v>
      </c>
      <c r="I92" s="23" t="s">
        <v>76</v>
      </c>
      <c r="J92" s="23" t="s">
        <v>78</v>
      </c>
      <c r="K92" s="16" t="s">
        <v>22</v>
      </c>
      <c r="L92" s="16" t="s">
        <v>22</v>
      </c>
      <c r="M92" s="16" t="s">
        <v>26</v>
      </c>
      <c r="N92" s="20" t="s">
        <v>69</v>
      </c>
      <c r="O92" s="16" t="b">
        <v>0</v>
      </c>
      <c r="P92" s="13">
        <v>3.0</v>
      </c>
      <c r="Q92" s="13">
        <v>-33.299999999999955</v>
      </c>
      <c r="R92" s="13">
        <v>597.7</v>
      </c>
      <c r="S92" s="12">
        <v>1402.3</v>
      </c>
    </row>
    <row r="93">
      <c r="A93" s="10">
        <v>45002.0</v>
      </c>
      <c r="B93" s="11" t="s">
        <v>25</v>
      </c>
      <c r="C93" s="12">
        <v>1402.3</v>
      </c>
      <c r="D93" s="12">
        <v>1573.4</v>
      </c>
      <c r="E93" s="11">
        <v>1403.2</v>
      </c>
      <c r="F93" s="11">
        <v>1574.6</v>
      </c>
      <c r="G93" s="18">
        <f t="shared" ref="G93:H93" si="93">if($A93&gt;1,E93-C93,"")</f>
        <v>0.9</v>
      </c>
      <c r="H93" s="19">
        <f t="shared" si="93"/>
        <v>1.2</v>
      </c>
      <c r="I93" s="23" t="s">
        <v>76</v>
      </c>
      <c r="J93" s="15"/>
      <c r="K93" s="16" t="s">
        <v>22</v>
      </c>
      <c r="L93" s="16" t="s">
        <v>22</v>
      </c>
      <c r="M93" s="24" t="s">
        <v>26</v>
      </c>
      <c r="N93" s="25" t="s">
        <v>69</v>
      </c>
      <c r="O93" s="16" t="b">
        <v>0</v>
      </c>
      <c r="P93" s="13">
        <v>2.099999999999909</v>
      </c>
      <c r="Q93" s="13">
        <v>-34.200000000000045</v>
      </c>
      <c r="R93" s="13">
        <v>596.8</v>
      </c>
      <c r="S93" s="12">
        <v>1403.2</v>
      </c>
    </row>
    <row r="94">
      <c r="A94" s="10">
        <v>45005.0</v>
      </c>
      <c r="B94" s="11" t="s">
        <v>25</v>
      </c>
      <c r="C94" s="12">
        <v>1403.2</v>
      </c>
      <c r="D94" s="12">
        <v>1574.6</v>
      </c>
      <c r="E94" s="11">
        <v>1405.4</v>
      </c>
      <c r="F94" s="11">
        <v>1577.1</v>
      </c>
      <c r="G94" s="18">
        <f t="shared" ref="G94:H94" si="94">if($A94&gt;1,E94-C94,"")</f>
        <v>2.2</v>
      </c>
      <c r="H94" s="19">
        <f t="shared" si="94"/>
        <v>2.5</v>
      </c>
      <c r="I94" s="23" t="s">
        <v>76</v>
      </c>
      <c r="J94" s="15"/>
      <c r="K94" s="16" t="s">
        <v>22</v>
      </c>
      <c r="L94" s="16" t="s">
        <v>95</v>
      </c>
      <c r="M94" s="16" t="s">
        <v>26</v>
      </c>
      <c r="N94" s="20" t="s">
        <v>69</v>
      </c>
      <c r="O94" s="16" t="b">
        <v>0</v>
      </c>
      <c r="P94" s="13">
        <v>-0.10000000000013642</v>
      </c>
      <c r="Q94" s="13">
        <v>-36.40000000000009</v>
      </c>
      <c r="R94" s="13">
        <v>594.5999999999999</v>
      </c>
      <c r="S94" s="12">
        <v>1405.4</v>
      </c>
    </row>
    <row r="95">
      <c r="A95" s="10">
        <v>45005.0</v>
      </c>
      <c r="B95" s="11" t="s">
        <v>25</v>
      </c>
      <c r="C95" s="12">
        <v>1405.4</v>
      </c>
      <c r="D95" s="12">
        <v>1577.1</v>
      </c>
      <c r="E95" s="11">
        <v>1405.8</v>
      </c>
      <c r="F95" s="11">
        <v>1577.7</v>
      </c>
      <c r="G95" s="18">
        <f t="shared" ref="G95:H95" si="95">if($A95&gt;1,E95-C95,"")</f>
        <v>0.4</v>
      </c>
      <c r="H95" s="19">
        <f t="shared" si="95"/>
        <v>0.6</v>
      </c>
      <c r="I95" s="16">
        <v>5.5</v>
      </c>
      <c r="J95" s="15"/>
      <c r="K95" s="16" t="s">
        <v>95</v>
      </c>
      <c r="L95" s="16" t="s">
        <v>86</v>
      </c>
      <c r="M95" s="16" t="s">
        <v>26</v>
      </c>
      <c r="N95" s="20" t="s">
        <v>69</v>
      </c>
      <c r="O95" s="16" t="b">
        <v>0</v>
      </c>
      <c r="P95" s="13">
        <v>-0.5</v>
      </c>
      <c r="Q95" s="13">
        <v>-36.799999999999955</v>
      </c>
      <c r="R95" s="13">
        <v>594.2</v>
      </c>
      <c r="S95" s="12">
        <v>1405.8</v>
      </c>
    </row>
    <row r="96">
      <c r="A96" s="10">
        <v>45005.0</v>
      </c>
      <c r="B96" s="11" t="s">
        <v>25</v>
      </c>
      <c r="C96" s="12">
        <v>1405.8</v>
      </c>
      <c r="D96" s="12">
        <v>1577.7</v>
      </c>
      <c r="E96" s="11">
        <v>1406.6</v>
      </c>
      <c r="F96" s="11">
        <v>1578.7</v>
      </c>
      <c r="G96" s="18">
        <f t="shared" ref="G96:H96" si="96">if($A96&gt;1,E96-C96,"")</f>
        <v>0.8</v>
      </c>
      <c r="H96" s="19">
        <f t="shared" si="96"/>
        <v>1</v>
      </c>
      <c r="I96" s="16">
        <v>5.0</v>
      </c>
      <c r="J96" s="16">
        <v>1.0</v>
      </c>
      <c r="K96" s="16" t="s">
        <v>86</v>
      </c>
      <c r="L96" s="16" t="s">
        <v>96</v>
      </c>
      <c r="M96" s="16" t="s">
        <v>26</v>
      </c>
      <c r="N96" s="20" t="s">
        <v>69</v>
      </c>
      <c r="O96" s="16" t="b">
        <v>0</v>
      </c>
      <c r="P96" s="13">
        <v>-1.2999999999999545</v>
      </c>
      <c r="Q96" s="13">
        <v>-37.59999999999991</v>
      </c>
      <c r="R96" s="13">
        <v>593.4000000000001</v>
      </c>
      <c r="S96" s="12">
        <v>1406.6</v>
      </c>
    </row>
    <row r="97">
      <c r="A97" s="10">
        <v>45005.0</v>
      </c>
      <c r="B97" s="11" t="s">
        <v>25</v>
      </c>
      <c r="C97" s="12">
        <v>1406.6</v>
      </c>
      <c r="D97" s="12">
        <v>1578.7</v>
      </c>
      <c r="E97" s="11">
        <v>1408.3</v>
      </c>
      <c r="F97" s="11">
        <v>1580.7</v>
      </c>
      <c r="G97" s="18">
        <f t="shared" ref="G97:H97" si="97">if($A97&gt;1,E97-C97,"")</f>
        <v>1.7</v>
      </c>
      <c r="H97" s="19">
        <f t="shared" si="97"/>
        <v>2</v>
      </c>
      <c r="I97" s="16">
        <v>6.0</v>
      </c>
      <c r="J97" s="16"/>
      <c r="K97" s="16" t="s">
        <v>96</v>
      </c>
      <c r="L97" s="16" t="s">
        <v>22</v>
      </c>
      <c r="M97" s="16" t="s">
        <v>26</v>
      </c>
      <c r="N97" s="20" t="s">
        <v>69</v>
      </c>
      <c r="O97" s="16" t="b">
        <v>0</v>
      </c>
      <c r="P97" s="13">
        <v>-3.0</v>
      </c>
      <c r="Q97" s="13">
        <v>-39.299999999999955</v>
      </c>
      <c r="R97" s="13">
        <v>591.7</v>
      </c>
      <c r="S97" s="12">
        <v>1408.3</v>
      </c>
    </row>
    <row r="98">
      <c r="A98" s="10">
        <v>45006.0</v>
      </c>
      <c r="B98" s="11" t="s">
        <v>25</v>
      </c>
      <c r="C98" s="12">
        <v>1408.3</v>
      </c>
      <c r="D98" s="12">
        <v>1580.7</v>
      </c>
      <c r="E98" s="11">
        <v>1411.1</v>
      </c>
      <c r="F98" s="11">
        <v>1584.0</v>
      </c>
      <c r="G98" s="18">
        <f t="shared" ref="G98:H98" si="98">if($A98&gt;1,E98-C98,"")</f>
        <v>2.8</v>
      </c>
      <c r="H98" s="19">
        <f t="shared" si="98"/>
        <v>3.3</v>
      </c>
      <c r="I98" s="16">
        <v>6.0</v>
      </c>
      <c r="J98" s="15"/>
      <c r="K98" s="16" t="s">
        <v>22</v>
      </c>
      <c r="L98" s="16" t="s">
        <v>22</v>
      </c>
      <c r="M98" s="16" t="s">
        <v>26</v>
      </c>
      <c r="N98" s="20" t="s">
        <v>85</v>
      </c>
      <c r="O98" s="16" t="b">
        <v>0</v>
      </c>
      <c r="P98" s="13">
        <v>-5.7999999999999545</v>
      </c>
      <c r="Q98" s="13">
        <v>-42.09999999999991</v>
      </c>
      <c r="R98" s="13">
        <v>588.9000000000001</v>
      </c>
      <c r="S98" s="12">
        <v>1411.1</v>
      </c>
    </row>
    <row r="99">
      <c r="A99" s="10">
        <v>45007.0</v>
      </c>
      <c r="B99" s="11" t="s">
        <v>25</v>
      </c>
      <c r="C99" s="12">
        <v>1411.1</v>
      </c>
      <c r="D99" s="12">
        <v>1584.0</v>
      </c>
      <c r="E99" s="11">
        <v>1413.6</v>
      </c>
      <c r="F99" s="11">
        <v>1587.1</v>
      </c>
      <c r="G99" s="18">
        <f t="shared" ref="G99:H99" si="99">if($A99&gt;1,E99-C99,"")</f>
        <v>2.5</v>
      </c>
      <c r="H99" s="19">
        <f t="shared" si="99"/>
        <v>3.1</v>
      </c>
      <c r="I99" s="23" t="s">
        <v>77</v>
      </c>
      <c r="J99" s="23" t="s">
        <v>78</v>
      </c>
      <c r="K99" s="16" t="s">
        <v>22</v>
      </c>
      <c r="L99" s="16" t="s">
        <v>22</v>
      </c>
      <c r="M99" s="16" t="s">
        <v>26</v>
      </c>
      <c r="N99" s="20" t="s">
        <v>85</v>
      </c>
      <c r="O99" s="16" t="b">
        <v>0</v>
      </c>
      <c r="P99" s="13">
        <v>-8.299999999999955</v>
      </c>
      <c r="Q99" s="13">
        <v>-44.59999999999991</v>
      </c>
      <c r="R99" s="13">
        <v>586.4000000000001</v>
      </c>
      <c r="S99" s="12">
        <v>1413.6</v>
      </c>
    </row>
    <row r="100">
      <c r="A100" s="10">
        <v>45009.0</v>
      </c>
      <c r="B100" s="11" t="s">
        <v>25</v>
      </c>
      <c r="C100" s="12">
        <v>1413.6</v>
      </c>
      <c r="D100" s="12">
        <v>1587.1</v>
      </c>
      <c r="E100" s="11">
        <v>1415.3</v>
      </c>
      <c r="F100" s="11">
        <v>1589.3</v>
      </c>
      <c r="G100" s="18">
        <f t="shared" ref="G100:H100" si="100">if($A100&gt;1,E100-C100,"")</f>
        <v>1.7</v>
      </c>
      <c r="H100" s="19">
        <f t="shared" si="100"/>
        <v>2.2</v>
      </c>
      <c r="I100" s="23" t="s">
        <v>72</v>
      </c>
      <c r="J100" s="15"/>
      <c r="K100" s="16" t="s">
        <v>22</v>
      </c>
      <c r="L100" s="16" t="s">
        <v>22</v>
      </c>
      <c r="M100" s="16" t="s">
        <v>26</v>
      </c>
      <c r="N100" s="20" t="s">
        <v>85</v>
      </c>
      <c r="O100" s="16" t="b">
        <v>1</v>
      </c>
      <c r="P100" s="13">
        <v>-10.0</v>
      </c>
      <c r="Q100" s="13">
        <v>-46.299999999999955</v>
      </c>
      <c r="R100" s="13">
        <v>584.7</v>
      </c>
      <c r="S100" s="12">
        <v>1415.3</v>
      </c>
    </row>
    <row r="101">
      <c r="A101" s="10">
        <v>45012.0</v>
      </c>
      <c r="B101" s="11" t="s">
        <v>25</v>
      </c>
      <c r="C101" s="12">
        <v>1415.3</v>
      </c>
      <c r="D101" s="12">
        <v>1589.3</v>
      </c>
      <c r="E101" s="11">
        <v>1416.8</v>
      </c>
      <c r="F101" s="11">
        <v>1591.0</v>
      </c>
      <c r="G101" s="18">
        <f t="shared" ref="G101:H101" si="101">if($A101&gt;1,E101-C101,"")</f>
        <v>1.5</v>
      </c>
      <c r="H101" s="19">
        <f t="shared" si="101"/>
        <v>1.7</v>
      </c>
      <c r="I101" s="23" t="s">
        <v>76</v>
      </c>
      <c r="J101" s="15"/>
      <c r="K101" s="16" t="s">
        <v>22</v>
      </c>
      <c r="L101" s="16" t="s">
        <v>22</v>
      </c>
      <c r="M101" s="16" t="s">
        <v>26</v>
      </c>
      <c r="N101" s="20" t="s">
        <v>69</v>
      </c>
      <c r="O101" s="16" t="b">
        <v>0</v>
      </c>
      <c r="P101" s="13">
        <v>-11.5</v>
      </c>
      <c r="Q101" s="13">
        <v>-47.799999999999955</v>
      </c>
      <c r="R101" s="13">
        <v>583.2</v>
      </c>
      <c r="S101" s="12">
        <v>1416.8</v>
      </c>
    </row>
    <row r="102">
      <c r="A102" s="10">
        <v>45013.0</v>
      </c>
      <c r="B102" s="11" t="s">
        <v>25</v>
      </c>
      <c r="C102" s="12">
        <v>1416.8</v>
      </c>
      <c r="D102" s="12">
        <v>1591.0</v>
      </c>
      <c r="E102" s="11">
        <v>1418.3</v>
      </c>
      <c r="F102" s="11">
        <v>1592.9</v>
      </c>
      <c r="G102" s="18">
        <f t="shared" ref="G102:H102" si="102">if($A102&gt;1,E102-C102,"")</f>
        <v>1.5</v>
      </c>
      <c r="H102" s="19">
        <f t="shared" si="102"/>
        <v>1.9</v>
      </c>
      <c r="I102" s="23" t="s">
        <v>77</v>
      </c>
      <c r="J102" s="15"/>
      <c r="K102" s="16" t="s">
        <v>22</v>
      </c>
      <c r="L102" s="16" t="s">
        <v>22</v>
      </c>
      <c r="M102" s="16" t="s">
        <v>26</v>
      </c>
      <c r="N102" s="20" t="s">
        <v>69</v>
      </c>
      <c r="O102" s="16" t="b">
        <v>0</v>
      </c>
      <c r="P102" s="13">
        <v>-13.0</v>
      </c>
      <c r="Q102" s="13">
        <v>-49.299999999999955</v>
      </c>
      <c r="R102" s="13">
        <v>581.7</v>
      </c>
      <c r="S102" s="12">
        <v>1418.3</v>
      </c>
    </row>
    <row r="103">
      <c r="A103" s="10">
        <v>45014.0</v>
      </c>
      <c r="B103" s="11" t="s">
        <v>34</v>
      </c>
      <c r="C103" s="12">
        <v>1418.3</v>
      </c>
      <c r="D103" s="12">
        <v>1592.9</v>
      </c>
      <c r="E103" s="11">
        <v>1420.2</v>
      </c>
      <c r="F103" s="11">
        <v>1595.1</v>
      </c>
      <c r="G103" s="18">
        <f t="shared" ref="G103:H103" si="103">if($A103&gt;1,E103-C103,"")</f>
        <v>1.9</v>
      </c>
      <c r="H103" s="19">
        <f t="shared" si="103"/>
        <v>2.2</v>
      </c>
      <c r="I103" s="16">
        <v>5.5</v>
      </c>
      <c r="J103" s="15"/>
      <c r="K103" s="16" t="s">
        <v>22</v>
      </c>
      <c r="L103" s="16" t="s">
        <v>22</v>
      </c>
      <c r="M103" s="16" t="s">
        <v>36</v>
      </c>
      <c r="N103" s="20" t="s">
        <v>97</v>
      </c>
      <c r="O103" s="16" t="b">
        <v>0</v>
      </c>
      <c r="P103" s="13">
        <v>-14.900000000000091</v>
      </c>
      <c r="Q103" s="13">
        <v>-51.200000000000045</v>
      </c>
      <c r="R103" s="13">
        <v>579.8</v>
      </c>
      <c r="S103" s="12">
        <v>1420.2</v>
      </c>
    </row>
    <row r="104">
      <c r="A104" s="10">
        <v>45014.0</v>
      </c>
      <c r="B104" s="11" t="s">
        <v>25</v>
      </c>
      <c r="C104" s="12">
        <v>1420.2</v>
      </c>
      <c r="D104" s="12">
        <v>1595.1</v>
      </c>
      <c r="E104" s="11">
        <v>1421.6</v>
      </c>
      <c r="F104" s="11">
        <v>1596.9</v>
      </c>
      <c r="G104" s="18">
        <f t="shared" ref="G104:H104" si="104">if($A104&gt;1,E104-C104,"")</f>
        <v>1.4</v>
      </c>
      <c r="H104" s="19">
        <f t="shared" si="104"/>
        <v>1.8</v>
      </c>
      <c r="I104" s="16">
        <v>5.0</v>
      </c>
      <c r="J104" s="15"/>
      <c r="K104" s="16" t="s">
        <v>22</v>
      </c>
      <c r="L104" s="16" t="s">
        <v>22</v>
      </c>
      <c r="M104" s="16" t="s">
        <v>26</v>
      </c>
      <c r="N104" s="20" t="s">
        <v>98</v>
      </c>
      <c r="O104" s="16" t="b">
        <v>0</v>
      </c>
      <c r="P104" s="13">
        <v>-16.299999999999955</v>
      </c>
      <c r="Q104" s="13">
        <v>-52.59999999999991</v>
      </c>
      <c r="R104" s="13">
        <v>578.4000000000001</v>
      </c>
      <c r="S104" s="12">
        <v>1421.6</v>
      </c>
    </row>
    <row r="105">
      <c r="A105" s="10">
        <v>45014.0</v>
      </c>
      <c r="B105" s="11" t="s">
        <v>29</v>
      </c>
      <c r="C105" s="12">
        <v>1421.6</v>
      </c>
      <c r="D105" s="12">
        <v>1596.9</v>
      </c>
      <c r="E105" s="11">
        <v>1421.6</v>
      </c>
      <c r="F105" s="11">
        <v>1596.9</v>
      </c>
      <c r="G105" s="18">
        <f t="shared" ref="G105:H105" si="105">if($A105&gt;1,E105-C105,"")</f>
        <v>0</v>
      </c>
      <c r="H105" s="19">
        <f t="shared" si="105"/>
        <v>0</v>
      </c>
      <c r="I105" s="16">
        <v>5.0</v>
      </c>
      <c r="J105" s="16">
        <v>1.0</v>
      </c>
      <c r="K105" s="16" t="s">
        <v>22</v>
      </c>
      <c r="L105" s="16" t="s">
        <v>22</v>
      </c>
      <c r="M105" s="16" t="s">
        <v>29</v>
      </c>
      <c r="N105" s="20" t="s">
        <v>99</v>
      </c>
      <c r="O105" s="16" t="b">
        <v>0</v>
      </c>
      <c r="P105" s="13">
        <v>-16.299999999999955</v>
      </c>
      <c r="Q105" s="13">
        <v>-52.59999999999991</v>
      </c>
      <c r="R105" s="13">
        <v>578.4000000000001</v>
      </c>
      <c r="S105" s="12">
        <v>1421.6</v>
      </c>
    </row>
    <row r="106">
      <c r="A106" s="10">
        <v>45015.0</v>
      </c>
      <c r="B106" s="11" t="s">
        <v>25</v>
      </c>
      <c r="C106" s="12">
        <v>1421.6</v>
      </c>
      <c r="D106" s="12">
        <v>1596.9</v>
      </c>
      <c r="E106" s="11">
        <v>1423.1</v>
      </c>
      <c r="F106" s="11">
        <v>1599.0</v>
      </c>
      <c r="G106" s="18">
        <f t="shared" ref="G106:H106" si="106">if($A106&gt;1,E106-C106,"")</f>
        <v>1.5</v>
      </c>
      <c r="H106" s="19">
        <f t="shared" si="106"/>
        <v>2.1</v>
      </c>
      <c r="I106" s="23" t="s">
        <v>76</v>
      </c>
      <c r="J106" s="15"/>
      <c r="K106" s="16" t="s">
        <v>22</v>
      </c>
      <c r="L106" s="16" t="s">
        <v>22</v>
      </c>
      <c r="M106" s="16" t="s">
        <v>26</v>
      </c>
      <c r="N106" s="20" t="s">
        <v>100</v>
      </c>
      <c r="O106" s="16" t="b">
        <v>0</v>
      </c>
      <c r="P106" s="13">
        <v>-17.799999999999955</v>
      </c>
      <c r="Q106" s="13">
        <v>-54.09999999999991</v>
      </c>
      <c r="R106" s="13">
        <v>576.9000000000001</v>
      </c>
      <c r="S106" s="12">
        <v>1423.1</v>
      </c>
    </row>
    <row r="107">
      <c r="A107" s="10">
        <v>45037.0</v>
      </c>
      <c r="B107" s="11" t="s">
        <v>29</v>
      </c>
      <c r="C107" s="12">
        <v>1423.1</v>
      </c>
      <c r="D107" s="12">
        <v>1599.0</v>
      </c>
      <c r="E107" s="11">
        <v>1423.6</v>
      </c>
      <c r="F107" s="11">
        <v>1599.8</v>
      </c>
      <c r="G107" s="18">
        <f t="shared" ref="G107:H107" si="107">if($A107&gt;1,E107-C107,"")</f>
        <v>0.5</v>
      </c>
      <c r="H107" s="19">
        <f t="shared" si="107"/>
        <v>0.8</v>
      </c>
      <c r="I107" s="16">
        <v>0.0</v>
      </c>
      <c r="J107" s="23" t="s">
        <v>65</v>
      </c>
      <c r="K107" s="16" t="s">
        <v>22</v>
      </c>
      <c r="L107" s="16" t="s">
        <v>22</v>
      </c>
      <c r="M107" s="16" t="s">
        <v>29</v>
      </c>
      <c r="N107" s="20" t="s">
        <v>101</v>
      </c>
      <c r="O107" s="16" t="b">
        <v>0</v>
      </c>
      <c r="P107" s="18">
        <v>49.80000000000018</v>
      </c>
      <c r="Q107" s="18">
        <v>99.80000000000018</v>
      </c>
      <c r="R107" s="18">
        <f>if(E107&gt;0,'DATES INPUT'!$B$8-E107,"")</f>
        <v>576.4</v>
      </c>
      <c r="S107" s="12">
        <f>if($A107&gt;0,E107,"")</f>
        <v>1423.6</v>
      </c>
    </row>
    <row r="108">
      <c r="A108" s="10">
        <v>45038.0</v>
      </c>
      <c r="B108" s="11" t="s">
        <v>29</v>
      </c>
      <c r="C108" s="12">
        <v>1423.6</v>
      </c>
      <c r="D108" s="12">
        <v>1599.8</v>
      </c>
      <c r="E108" s="11">
        <v>1424.0</v>
      </c>
      <c r="F108" s="11">
        <v>1600.5</v>
      </c>
      <c r="G108" s="18">
        <f t="shared" ref="G108:H108" si="108">if($A108&gt;1,E108-C108,"")</f>
        <v>0.4</v>
      </c>
      <c r="H108" s="19">
        <f t="shared" si="108"/>
        <v>0.7</v>
      </c>
      <c r="I108" s="23" t="s">
        <v>65</v>
      </c>
      <c r="J108" s="15"/>
      <c r="K108" s="16" t="s">
        <v>22</v>
      </c>
      <c r="L108" s="16" t="s">
        <v>22</v>
      </c>
      <c r="M108" s="16" t="s">
        <v>29</v>
      </c>
      <c r="N108" s="20" t="s">
        <v>102</v>
      </c>
      <c r="O108" s="16" t="b">
        <v>1</v>
      </c>
      <c r="P108" s="18">
        <v>49.40000000000009</v>
      </c>
      <c r="Q108" s="18">
        <v>99.40000000000009</v>
      </c>
      <c r="R108" s="18">
        <f>if(E108&gt;0,'DATES INPUT'!$B$8-E108,"")</f>
        <v>576</v>
      </c>
      <c r="S108" s="12">
        <f>if($A108&gt;0,E108,"")</f>
        <v>1424</v>
      </c>
    </row>
    <row r="109">
      <c r="A109" s="10">
        <v>45040.0</v>
      </c>
      <c r="B109" s="11" t="s">
        <v>25</v>
      </c>
      <c r="C109" s="12">
        <v>1424.0</v>
      </c>
      <c r="D109" s="12">
        <v>1600.5</v>
      </c>
      <c r="E109" s="11">
        <v>1424.9</v>
      </c>
      <c r="F109" s="11">
        <v>1601.7</v>
      </c>
      <c r="G109" s="18">
        <f t="shared" ref="G109:H109" si="109">if($A109&gt;1,E109-C109,"")</f>
        <v>0.9</v>
      </c>
      <c r="H109" s="19">
        <f t="shared" si="109"/>
        <v>1.2</v>
      </c>
      <c r="I109" s="23" t="s">
        <v>65</v>
      </c>
      <c r="J109" s="15"/>
      <c r="K109" s="16" t="s">
        <v>22</v>
      </c>
      <c r="L109" s="16" t="s">
        <v>33</v>
      </c>
      <c r="M109" s="16" t="s">
        <v>66</v>
      </c>
      <c r="N109" s="17"/>
      <c r="O109" s="16" t="b">
        <v>0</v>
      </c>
      <c r="P109" s="18">
        <v>48.5</v>
      </c>
      <c r="Q109" s="18">
        <v>98.5</v>
      </c>
      <c r="R109" s="18">
        <f>if(E109&gt;0,'DATES INPUT'!$B$8-E109,"")</f>
        <v>575.1</v>
      </c>
      <c r="S109" s="12">
        <f t="shared" ref="S109:S110" si="111">if($A109&gt;0,E109,"")</f>
        <v>1424.9</v>
      </c>
    </row>
    <row r="110">
      <c r="A110" s="10">
        <v>45040.0</v>
      </c>
      <c r="B110" s="11" t="s">
        <v>25</v>
      </c>
      <c r="C110" s="12">
        <v>1424.9</v>
      </c>
      <c r="D110" s="12">
        <v>1601.7</v>
      </c>
      <c r="E110" s="11">
        <v>1425.6</v>
      </c>
      <c r="F110" s="11">
        <v>1602.5</v>
      </c>
      <c r="G110" s="18">
        <f t="shared" ref="G110:H110" si="110">if($A110&gt;1,E110-C110,"")</f>
        <v>0.7</v>
      </c>
      <c r="H110" s="19">
        <f t="shared" si="110"/>
        <v>0.8</v>
      </c>
      <c r="I110" s="16">
        <v>8.0</v>
      </c>
      <c r="J110" s="15"/>
      <c r="K110" s="16" t="s">
        <v>33</v>
      </c>
      <c r="L110" s="16" t="s">
        <v>22</v>
      </c>
      <c r="M110" s="16" t="s">
        <v>66</v>
      </c>
      <c r="N110" s="17"/>
      <c r="O110" s="16" t="b">
        <v>0</v>
      </c>
      <c r="P110" s="18">
        <v>47.80000000000018</v>
      </c>
      <c r="Q110" s="18">
        <v>97.80000000000018</v>
      </c>
      <c r="R110" s="18">
        <f>if(E110&gt;0,'DATES INPUT'!$B$8-E110,"")</f>
        <v>574.4</v>
      </c>
      <c r="S110" s="12">
        <f t="shared" si="111"/>
        <v>1425.6</v>
      </c>
    </row>
    <row r="111">
      <c r="A111" s="10">
        <v>45041.0</v>
      </c>
      <c r="B111" s="11" t="s">
        <v>25</v>
      </c>
      <c r="C111" s="12">
        <v>1425.6</v>
      </c>
      <c r="D111" s="12">
        <v>1602.5</v>
      </c>
      <c r="E111" s="11">
        <v>1426.2</v>
      </c>
      <c r="F111" s="11">
        <v>1603.4</v>
      </c>
      <c r="G111" s="18">
        <f t="shared" ref="G111:H111" si="112">if($A111&gt;1,E111-C111,"")</f>
        <v>0.6</v>
      </c>
      <c r="H111" s="19">
        <f t="shared" si="112"/>
        <v>0.9</v>
      </c>
      <c r="I111" s="16" t="s">
        <v>20</v>
      </c>
      <c r="J111" s="15"/>
      <c r="K111" s="16" t="s">
        <v>22</v>
      </c>
      <c r="L111" s="16" t="s">
        <v>22</v>
      </c>
      <c r="M111" s="16" t="s">
        <v>36</v>
      </c>
      <c r="N111" s="17"/>
      <c r="O111" s="16" t="b">
        <v>0</v>
      </c>
      <c r="P111" s="18">
        <v>47.200000000000045</v>
      </c>
      <c r="Q111" s="18">
        <v>97.20000000000005</v>
      </c>
      <c r="R111" s="18">
        <f>if(E111&gt;0,'DATES INPUT'!$B$8-E111,"")</f>
        <v>573.8</v>
      </c>
      <c r="S111" s="12">
        <f t="shared" ref="S111:S112" si="114">if($A111&gt;0,E111,"")</f>
        <v>1426.2</v>
      </c>
    </row>
    <row r="112">
      <c r="A112" s="10">
        <v>45042.0</v>
      </c>
      <c r="B112" s="11" t="s">
        <v>25</v>
      </c>
      <c r="C112" s="12">
        <v>1426.2</v>
      </c>
      <c r="D112" s="12">
        <v>1603.4</v>
      </c>
      <c r="E112" s="11">
        <v>1427.2</v>
      </c>
      <c r="F112" s="11">
        <v>1604.7</v>
      </c>
      <c r="G112" s="18">
        <f t="shared" ref="G112:H112" si="113">if($A112&gt;1,E112-C112,"")</f>
        <v>1</v>
      </c>
      <c r="H112" s="19">
        <f t="shared" si="113"/>
        <v>1.3</v>
      </c>
      <c r="I112" s="16" t="s">
        <v>20</v>
      </c>
      <c r="J112" s="15"/>
      <c r="K112" s="16" t="s">
        <v>22</v>
      </c>
      <c r="L112" s="16" t="s">
        <v>71</v>
      </c>
      <c r="M112" s="16" t="s">
        <v>66</v>
      </c>
      <c r="N112" s="17"/>
      <c r="O112" s="16" t="b">
        <v>0</v>
      </c>
      <c r="P112" s="18">
        <v>46.200000000000045</v>
      </c>
      <c r="Q112" s="18">
        <v>96.20000000000005</v>
      </c>
      <c r="R112" s="18">
        <f>if(E112&gt;0,'DATES INPUT'!$B$8-E112,"")</f>
        <v>572.8</v>
      </c>
      <c r="S112" s="12">
        <f t="shared" si="114"/>
        <v>1427.2</v>
      </c>
    </row>
    <row r="113">
      <c r="A113" s="10">
        <v>45042.0</v>
      </c>
      <c r="B113" s="11" t="s">
        <v>25</v>
      </c>
      <c r="C113" s="12">
        <v>1427.2</v>
      </c>
      <c r="D113" s="12">
        <v>1604.7</v>
      </c>
      <c r="E113" s="11">
        <v>1428.0</v>
      </c>
      <c r="F113" s="11">
        <v>1605.7</v>
      </c>
      <c r="G113" s="18">
        <f t="shared" ref="G113:H113" si="115">if($A113&gt;1,E113-C113,"")</f>
        <v>0.8</v>
      </c>
      <c r="H113" s="19">
        <f t="shared" si="115"/>
        <v>1</v>
      </c>
      <c r="I113" s="16" t="s">
        <v>20</v>
      </c>
      <c r="J113" s="15"/>
      <c r="K113" s="16" t="s">
        <v>71</v>
      </c>
      <c r="L113" s="16" t="s">
        <v>22</v>
      </c>
      <c r="M113" s="16" t="s">
        <v>66</v>
      </c>
      <c r="N113" s="17"/>
      <c r="O113" s="16" t="b">
        <v>0</v>
      </c>
      <c r="P113" s="18">
        <v>45.40000000000009</v>
      </c>
      <c r="Q113" s="18">
        <v>95.40000000000009</v>
      </c>
      <c r="R113" s="18">
        <f>if(E113&gt;0,'DATES INPUT'!$B$8-E113,"")</f>
        <v>572</v>
      </c>
      <c r="S113" s="12">
        <f>if($A113&gt;0,E113,"")</f>
        <v>1428</v>
      </c>
    </row>
    <row r="114">
      <c r="A114" s="10">
        <v>45050.0</v>
      </c>
      <c r="B114" s="11" t="s">
        <v>25</v>
      </c>
      <c r="C114" s="12">
        <v>1428.0</v>
      </c>
      <c r="D114" s="12">
        <v>1605.7</v>
      </c>
      <c r="E114" s="11">
        <v>1429.4</v>
      </c>
      <c r="F114" s="11">
        <v>1607.4</v>
      </c>
      <c r="G114" s="18">
        <f t="shared" ref="G114:H114" si="116">if($A114&gt;1,E114-C114,"")</f>
        <v>1.4</v>
      </c>
      <c r="H114" s="19">
        <f t="shared" si="116"/>
        <v>1.7</v>
      </c>
      <c r="I114" s="16" t="s">
        <v>20</v>
      </c>
      <c r="J114" s="15"/>
      <c r="K114" s="16" t="s">
        <v>22</v>
      </c>
      <c r="L114" s="16" t="s">
        <v>103</v>
      </c>
      <c r="M114" s="16" t="s">
        <v>66</v>
      </c>
      <c r="N114" s="17"/>
      <c r="O114" s="16" t="b">
        <v>0</v>
      </c>
      <c r="P114" s="18">
        <v>44.0</v>
      </c>
      <c r="Q114" s="18">
        <v>94.0</v>
      </c>
      <c r="R114" s="18">
        <f>if(E114&gt;0,'DATES INPUT'!$B$8-E114,"")</f>
        <v>570.6</v>
      </c>
      <c r="S114" s="12">
        <f t="shared" ref="S114:S116" si="118">if($A114&gt;0,E114,"")</f>
        <v>1429.4</v>
      </c>
    </row>
    <row r="115">
      <c r="A115" s="10">
        <v>45050.0</v>
      </c>
      <c r="B115" s="11" t="s">
        <v>25</v>
      </c>
      <c r="C115" s="12">
        <v>1429.4</v>
      </c>
      <c r="D115" s="12">
        <v>1607.4</v>
      </c>
      <c r="E115" s="11">
        <v>1430.6</v>
      </c>
      <c r="F115" s="11">
        <v>1608.8</v>
      </c>
      <c r="G115" s="18">
        <f t="shared" ref="G115:H115" si="117">if($A115&gt;1,E115-C115,"")</f>
        <v>1.2</v>
      </c>
      <c r="H115" s="19">
        <f t="shared" si="117"/>
        <v>1.4</v>
      </c>
      <c r="I115" s="16" t="s">
        <v>20</v>
      </c>
      <c r="J115" s="15"/>
      <c r="K115" s="16" t="s">
        <v>103</v>
      </c>
      <c r="L115" s="16" t="s">
        <v>22</v>
      </c>
      <c r="M115" s="16" t="s">
        <v>66</v>
      </c>
      <c r="N115" s="20" t="s">
        <v>104</v>
      </c>
      <c r="O115" s="16" t="b">
        <v>1</v>
      </c>
      <c r="P115" s="18">
        <v>42.80000000000018</v>
      </c>
      <c r="Q115" s="18">
        <v>92.80000000000018</v>
      </c>
      <c r="R115" s="18">
        <f>if(E115&gt;0,'DATES INPUT'!$B$8-E115,"")</f>
        <v>569.4</v>
      </c>
      <c r="S115" s="12">
        <f t="shared" si="118"/>
        <v>1430.6</v>
      </c>
    </row>
    <row r="116">
      <c r="A116" s="10">
        <v>45062.0</v>
      </c>
      <c r="B116" s="11" t="s">
        <v>34</v>
      </c>
      <c r="C116" s="12">
        <v>1430.6</v>
      </c>
      <c r="D116" s="12">
        <v>1608.8</v>
      </c>
      <c r="E116" s="11">
        <v>1431.4</v>
      </c>
      <c r="F116" s="11">
        <v>1609.9</v>
      </c>
      <c r="G116" s="18">
        <f t="shared" ref="G116:H116" si="119">if($A116&gt;1,E116-C116,"")</f>
        <v>0.8</v>
      </c>
      <c r="H116" s="19">
        <f t="shared" si="119"/>
        <v>1.1</v>
      </c>
      <c r="I116" s="16">
        <v>7.5</v>
      </c>
      <c r="J116" s="15"/>
      <c r="K116" s="16" t="s">
        <v>22</v>
      </c>
      <c r="L116" s="16" t="s">
        <v>22</v>
      </c>
      <c r="M116" s="16" t="s">
        <v>36</v>
      </c>
      <c r="N116" s="17"/>
      <c r="O116" s="16" t="b">
        <v>0</v>
      </c>
      <c r="P116" s="18">
        <v>42.0</v>
      </c>
      <c r="Q116" s="18">
        <v>92.0</v>
      </c>
      <c r="R116" s="18">
        <f>if(E116&gt;0,'DATES INPUT'!$B$8-E116,"")</f>
        <v>568.6</v>
      </c>
      <c r="S116" s="12">
        <f t="shared" si="118"/>
        <v>1431.4</v>
      </c>
    </row>
    <row r="117">
      <c r="A117" s="10">
        <v>45063.0</v>
      </c>
      <c r="B117" s="11" t="s">
        <v>29</v>
      </c>
      <c r="C117" s="12">
        <v>1431.4</v>
      </c>
      <c r="D117" s="12">
        <v>1609.9</v>
      </c>
      <c r="E117" s="11">
        <v>1431.4</v>
      </c>
      <c r="F117" s="11">
        <v>1609.9</v>
      </c>
      <c r="G117" s="18">
        <f t="shared" ref="G117:H117" si="120">if($A117&gt;1,E117-C117,"")</f>
        <v>0</v>
      </c>
      <c r="H117" s="19">
        <f t="shared" si="120"/>
        <v>0</v>
      </c>
      <c r="I117" s="16">
        <v>7.5</v>
      </c>
      <c r="J117" s="15"/>
      <c r="K117" s="16" t="s">
        <v>22</v>
      </c>
      <c r="L117" s="16" t="s">
        <v>22</v>
      </c>
      <c r="M117" s="16" t="s">
        <v>29</v>
      </c>
      <c r="N117" s="20" t="s">
        <v>105</v>
      </c>
      <c r="O117" s="16" t="b">
        <v>0</v>
      </c>
      <c r="P117" s="18">
        <v>42.0</v>
      </c>
      <c r="Q117" s="18">
        <v>92.0</v>
      </c>
      <c r="R117" s="18">
        <f>if(E117&gt;0,'DATES INPUT'!$B$8-E117,"")</f>
        <v>568.6</v>
      </c>
      <c r="S117" s="12">
        <f t="shared" ref="S117:S124" si="122">if($A117&gt;0,E117,"")</f>
        <v>1431.4</v>
      </c>
    </row>
    <row r="118">
      <c r="A118" s="10">
        <v>45063.0</v>
      </c>
      <c r="B118" s="11" t="s">
        <v>34</v>
      </c>
      <c r="C118" s="12">
        <v>1431.4</v>
      </c>
      <c r="D118" s="12">
        <v>1609.9</v>
      </c>
      <c r="E118" s="11">
        <v>1433.6</v>
      </c>
      <c r="F118" s="11">
        <v>1612.5</v>
      </c>
      <c r="G118" s="18">
        <f t="shared" ref="G118:H118" si="121">if($A118&gt;1,E118-C118,"")</f>
        <v>2.2</v>
      </c>
      <c r="H118" s="19">
        <f t="shared" si="121"/>
        <v>2.6</v>
      </c>
      <c r="I118" s="16">
        <v>7.5</v>
      </c>
      <c r="J118" s="15"/>
      <c r="K118" s="16" t="s">
        <v>22</v>
      </c>
      <c r="L118" s="16" t="s">
        <v>22</v>
      </c>
      <c r="M118" s="16" t="s">
        <v>36</v>
      </c>
      <c r="N118" s="20" t="s">
        <v>106</v>
      </c>
      <c r="O118" s="16" t="b">
        <v>0</v>
      </c>
      <c r="P118" s="18">
        <v>39.80000000000018</v>
      </c>
      <c r="Q118" s="18">
        <v>89.80000000000018</v>
      </c>
      <c r="R118" s="18">
        <f>if(E118&gt;0,'DATES INPUT'!$B$8-E118,"")</f>
        <v>566.4</v>
      </c>
      <c r="S118" s="12">
        <f t="shared" si="122"/>
        <v>1433.6</v>
      </c>
    </row>
    <row r="119">
      <c r="A119" s="10">
        <v>45074.0</v>
      </c>
      <c r="B119" s="11" t="s">
        <v>25</v>
      </c>
      <c r="C119" s="12">
        <v>1433.6</v>
      </c>
      <c r="D119" s="12">
        <v>1612.5</v>
      </c>
      <c r="E119" s="11">
        <v>1435.1</v>
      </c>
      <c r="F119" s="11">
        <v>1615.3</v>
      </c>
      <c r="G119" s="18">
        <f t="shared" ref="G119:H119" si="123">if($A119&gt;1,E119-C119,"")</f>
        <v>1.5</v>
      </c>
      <c r="H119" s="19">
        <f t="shared" si="123"/>
        <v>2.8</v>
      </c>
      <c r="I119" s="23" t="s">
        <v>70</v>
      </c>
      <c r="J119" s="15"/>
      <c r="K119" s="16" t="s">
        <v>22</v>
      </c>
      <c r="L119" s="16" t="s">
        <v>107</v>
      </c>
      <c r="M119" s="16" t="s">
        <v>36</v>
      </c>
      <c r="N119" s="20" t="s">
        <v>108</v>
      </c>
      <c r="O119" s="16" t="b">
        <v>0</v>
      </c>
      <c r="P119" s="18">
        <v>38.30000000000018</v>
      </c>
      <c r="Q119" s="18">
        <v>88.30000000000018</v>
      </c>
      <c r="R119" s="18">
        <f>if(E119&gt;0,'DATES INPUT'!$B$8-E119,"")</f>
        <v>564.9</v>
      </c>
      <c r="S119" s="12">
        <f t="shared" si="122"/>
        <v>1435.1</v>
      </c>
    </row>
    <row r="120">
      <c r="A120" s="10">
        <v>45075.0</v>
      </c>
      <c r="B120" s="11" t="s">
        <v>25</v>
      </c>
      <c r="C120" s="12">
        <v>1435.1</v>
      </c>
      <c r="D120" s="12">
        <v>1615.3</v>
      </c>
      <c r="E120" s="11">
        <v>1437.7</v>
      </c>
      <c r="F120" s="11">
        <v>1617.1</v>
      </c>
      <c r="G120" s="18">
        <f t="shared" ref="G120:H120" si="124">if($A120&gt;1,E120-C120,"")</f>
        <v>2.6</v>
      </c>
      <c r="H120" s="19">
        <f t="shared" si="124"/>
        <v>1.8</v>
      </c>
      <c r="I120" s="23" t="s">
        <v>72</v>
      </c>
      <c r="J120" s="15"/>
      <c r="K120" s="16" t="s">
        <v>107</v>
      </c>
      <c r="L120" s="16" t="s">
        <v>22</v>
      </c>
      <c r="M120" s="16" t="s">
        <v>36</v>
      </c>
      <c r="N120" s="17"/>
      <c r="O120" s="16" t="b">
        <v>0</v>
      </c>
      <c r="P120" s="18">
        <v>35.700000000000045</v>
      </c>
      <c r="Q120" s="18">
        <v>85.70000000000005</v>
      </c>
      <c r="R120" s="18">
        <f>if(E120&gt;0,'DATES INPUT'!$B$8-E120,"")</f>
        <v>562.3</v>
      </c>
      <c r="S120" s="12">
        <f t="shared" si="122"/>
        <v>1437.7</v>
      </c>
    </row>
    <row r="121">
      <c r="A121" s="10">
        <v>45075.0</v>
      </c>
      <c r="B121" s="11" t="s">
        <v>25</v>
      </c>
      <c r="C121" s="12">
        <v>1437.7</v>
      </c>
      <c r="D121" s="12">
        <v>1617.1</v>
      </c>
      <c r="E121" s="11">
        <v>1438.4</v>
      </c>
      <c r="F121" s="11">
        <v>1618.0</v>
      </c>
      <c r="G121" s="18">
        <f t="shared" ref="G121:H121" si="125">if($A121&gt;1,E121-C121,"")</f>
        <v>0.7</v>
      </c>
      <c r="H121" s="19">
        <f t="shared" si="125"/>
        <v>0.9</v>
      </c>
      <c r="I121" s="23" t="s">
        <v>72</v>
      </c>
      <c r="J121" s="15"/>
      <c r="K121" s="16" t="s">
        <v>22</v>
      </c>
      <c r="L121" s="16" t="s">
        <v>81</v>
      </c>
      <c r="M121" s="16" t="s">
        <v>36</v>
      </c>
      <c r="N121" s="17"/>
      <c r="O121" s="16" t="b">
        <v>0</v>
      </c>
      <c r="P121" s="18">
        <v>35.0</v>
      </c>
      <c r="Q121" s="18">
        <v>85.0</v>
      </c>
      <c r="R121" s="18">
        <f>if(E121&gt;0,'DATES INPUT'!$B$8-E121,"")</f>
        <v>561.6</v>
      </c>
      <c r="S121" s="12">
        <f t="shared" si="122"/>
        <v>1438.4</v>
      </c>
    </row>
    <row r="122">
      <c r="A122" s="10">
        <v>45075.0</v>
      </c>
      <c r="B122" s="11" t="s">
        <v>25</v>
      </c>
      <c r="C122" s="12">
        <v>1438.4</v>
      </c>
      <c r="D122" s="12">
        <v>1618.0</v>
      </c>
      <c r="E122" s="11">
        <v>1439.2</v>
      </c>
      <c r="F122" s="11">
        <v>1618.9</v>
      </c>
      <c r="G122" s="18">
        <f t="shared" ref="G122:H122" si="126">if($A122&gt;1,E122-C122,"")</f>
        <v>0.8</v>
      </c>
      <c r="H122" s="19">
        <f t="shared" si="126"/>
        <v>0.9</v>
      </c>
      <c r="I122" s="23" t="s">
        <v>72</v>
      </c>
      <c r="J122" s="15"/>
      <c r="K122" s="16" t="s">
        <v>81</v>
      </c>
      <c r="L122" s="16" t="s">
        <v>22</v>
      </c>
      <c r="M122" s="16" t="s">
        <v>36</v>
      </c>
      <c r="N122" s="20" t="s">
        <v>106</v>
      </c>
      <c r="O122" s="16" t="b">
        <v>0</v>
      </c>
      <c r="P122" s="18">
        <v>34.200000000000045</v>
      </c>
      <c r="Q122" s="18">
        <v>84.20000000000005</v>
      </c>
      <c r="R122" s="18">
        <f>if(E122&gt;0,'DATES INPUT'!$B$8-E122,"")</f>
        <v>560.8</v>
      </c>
      <c r="S122" s="12">
        <f t="shared" si="122"/>
        <v>1439.2</v>
      </c>
    </row>
    <row r="123">
      <c r="A123" s="10">
        <v>45077.0</v>
      </c>
      <c r="B123" s="11" t="s">
        <v>25</v>
      </c>
      <c r="C123" s="12">
        <v>1439.2</v>
      </c>
      <c r="D123" s="12">
        <v>1618.9</v>
      </c>
      <c r="E123" s="11">
        <v>1439.8</v>
      </c>
      <c r="F123" s="11">
        <v>1619.7</v>
      </c>
      <c r="G123" s="18">
        <f t="shared" ref="G123:H123" si="127">if($A123&gt;1,E123-C123,"")</f>
        <v>0.6</v>
      </c>
      <c r="H123" s="19">
        <f t="shared" si="127"/>
        <v>0.8</v>
      </c>
      <c r="I123" s="23" t="s">
        <v>77</v>
      </c>
      <c r="J123" s="15"/>
      <c r="K123" s="16" t="s">
        <v>22</v>
      </c>
      <c r="L123" s="16" t="s">
        <v>35</v>
      </c>
      <c r="M123" s="16" t="s">
        <v>26</v>
      </c>
      <c r="N123" s="20" t="s">
        <v>106</v>
      </c>
      <c r="O123" s="16" t="b">
        <v>0</v>
      </c>
      <c r="P123" s="18">
        <v>33.600000000000136</v>
      </c>
      <c r="Q123" s="18">
        <v>83.60000000000014</v>
      </c>
      <c r="R123" s="18">
        <f>if(E123&gt;0,'DATES INPUT'!$B$8-E123,"")</f>
        <v>560.2</v>
      </c>
      <c r="S123" s="12">
        <f t="shared" si="122"/>
        <v>1439.8</v>
      </c>
    </row>
    <row r="124">
      <c r="A124" s="10">
        <v>45077.0</v>
      </c>
      <c r="B124" s="11" t="s">
        <v>25</v>
      </c>
      <c r="C124" s="12">
        <v>1439.8</v>
      </c>
      <c r="D124" s="12">
        <v>1619.7</v>
      </c>
      <c r="E124" s="11">
        <v>1440.5</v>
      </c>
      <c r="F124" s="11">
        <v>1620.6</v>
      </c>
      <c r="G124" s="18">
        <f t="shared" ref="G124:H124" si="128">if($A124&gt;1,E124-C124,"")</f>
        <v>0.7</v>
      </c>
      <c r="H124" s="19">
        <f t="shared" si="128"/>
        <v>0.9</v>
      </c>
      <c r="I124" s="23" t="s">
        <v>77</v>
      </c>
      <c r="J124" s="15"/>
      <c r="K124" s="16" t="s">
        <v>35</v>
      </c>
      <c r="L124" s="16" t="s">
        <v>22</v>
      </c>
      <c r="M124" s="16" t="s">
        <v>26</v>
      </c>
      <c r="N124" s="17"/>
      <c r="O124" s="16" t="b">
        <v>0</v>
      </c>
      <c r="P124" s="18">
        <v>32.90000000000009</v>
      </c>
      <c r="Q124" s="18">
        <v>82.90000000000009</v>
      </c>
      <c r="R124" s="18">
        <f>if(E124&gt;0,'DATES INPUT'!$B$8-E124,"")</f>
        <v>559.5</v>
      </c>
      <c r="S124" s="12">
        <f t="shared" si="122"/>
        <v>1440.5</v>
      </c>
    </row>
    <row r="125">
      <c r="A125" s="10">
        <v>45082.0</v>
      </c>
      <c r="B125" s="11" t="s">
        <v>29</v>
      </c>
      <c r="C125" s="12">
        <v>1440.5</v>
      </c>
      <c r="D125" s="12">
        <v>1620.6</v>
      </c>
      <c r="E125" s="11">
        <v>1440.8</v>
      </c>
      <c r="F125" s="11">
        <v>1621.2</v>
      </c>
      <c r="G125" s="18">
        <f t="shared" ref="G125:H125" si="129">if($A125&gt;1,E125-C125,"")</f>
        <v>0.3</v>
      </c>
      <c r="H125" s="19">
        <f t="shared" si="129"/>
        <v>0.6</v>
      </c>
      <c r="I125" s="16" t="s">
        <v>20</v>
      </c>
      <c r="J125" s="16">
        <v>2.0</v>
      </c>
      <c r="K125" s="16" t="s">
        <v>22</v>
      </c>
      <c r="L125" s="16" t="s">
        <v>22</v>
      </c>
      <c r="M125" s="16" t="s">
        <v>29</v>
      </c>
      <c r="N125" s="20" t="s">
        <v>109</v>
      </c>
      <c r="O125" s="16" t="b">
        <v>0</v>
      </c>
      <c r="P125" s="18">
        <v>32.600000000000136</v>
      </c>
      <c r="Q125" s="18">
        <v>82.60000000000014</v>
      </c>
      <c r="R125" s="18">
        <f>if(E125&gt;0,'DATES INPUT'!$B$8-E125,"")</f>
        <v>559.2</v>
      </c>
      <c r="S125" s="12">
        <f t="shared" ref="S125:S127" si="131">if($A125&gt;0,E125,"")</f>
        <v>1440.8</v>
      </c>
    </row>
    <row r="126">
      <c r="A126" s="10">
        <v>45084.0</v>
      </c>
      <c r="B126" s="11" t="s">
        <v>25</v>
      </c>
      <c r="C126" s="12">
        <v>1440.8</v>
      </c>
      <c r="D126" s="12">
        <v>1621.2</v>
      </c>
      <c r="E126" s="11">
        <v>1442.7</v>
      </c>
      <c r="F126" s="11">
        <v>1623.3</v>
      </c>
      <c r="G126" s="18">
        <f t="shared" ref="G126:H126" si="130">if($A126&gt;1,E126-C126,"")</f>
        <v>1.9</v>
      </c>
      <c r="H126" s="19">
        <f t="shared" si="130"/>
        <v>2.1</v>
      </c>
      <c r="I126" s="16">
        <v>7.0</v>
      </c>
      <c r="J126" s="15"/>
      <c r="K126" s="16" t="s">
        <v>22</v>
      </c>
      <c r="L126" s="16" t="s">
        <v>110</v>
      </c>
      <c r="M126" s="16" t="s">
        <v>26</v>
      </c>
      <c r="N126" s="17"/>
      <c r="O126" s="16" t="b">
        <v>0</v>
      </c>
      <c r="P126" s="18">
        <v>30.700000000000045</v>
      </c>
      <c r="Q126" s="18">
        <v>80.70000000000005</v>
      </c>
      <c r="R126" s="18">
        <f>if(E126&gt;0,'DATES INPUT'!$B$8-E126,"")</f>
        <v>557.3</v>
      </c>
      <c r="S126" s="12">
        <f t="shared" si="131"/>
        <v>1442.7</v>
      </c>
    </row>
    <row r="127">
      <c r="A127" s="10">
        <v>45084.0</v>
      </c>
      <c r="B127" s="11" t="s">
        <v>25</v>
      </c>
      <c r="C127" s="12">
        <v>1442.7</v>
      </c>
      <c r="D127" s="12">
        <v>1623.3</v>
      </c>
      <c r="E127" s="11">
        <v>1444.7</v>
      </c>
      <c r="F127" s="11">
        <v>1625.4</v>
      </c>
      <c r="G127" s="18">
        <f t="shared" ref="G127:H127" si="132">if($A127&gt;1,E127-C127,"")</f>
        <v>2</v>
      </c>
      <c r="H127" s="19">
        <f t="shared" si="132"/>
        <v>2.1</v>
      </c>
      <c r="I127" s="16">
        <v>7.0</v>
      </c>
      <c r="J127" s="15"/>
      <c r="K127" s="16" t="s">
        <v>110</v>
      </c>
      <c r="L127" s="16" t="s">
        <v>22</v>
      </c>
      <c r="M127" s="16" t="s">
        <v>26</v>
      </c>
      <c r="N127" s="17"/>
      <c r="O127" s="16" t="b">
        <v>0</v>
      </c>
      <c r="P127" s="18">
        <v>28.700000000000045</v>
      </c>
      <c r="Q127" s="18">
        <v>78.70000000000005</v>
      </c>
      <c r="R127" s="18">
        <f>if(E127&gt;0,'DATES INPUT'!$B$8-E127,"")</f>
        <v>555.3</v>
      </c>
      <c r="S127" s="12">
        <f t="shared" si="131"/>
        <v>1444.7</v>
      </c>
    </row>
    <row r="128">
      <c r="A128" s="10">
        <v>45086.0</v>
      </c>
      <c r="B128" s="11" t="s">
        <v>34</v>
      </c>
      <c r="C128" s="12">
        <v>1444.7</v>
      </c>
      <c r="D128" s="12">
        <v>1625.4</v>
      </c>
      <c r="E128" s="11">
        <v>1445.9</v>
      </c>
      <c r="F128" s="11">
        <v>1626.6</v>
      </c>
      <c r="G128" s="18">
        <f t="shared" ref="G128:H128" si="133">if($A128&gt;1,E128-C128,"")</f>
        <v>1.2</v>
      </c>
      <c r="H128" s="19">
        <f t="shared" si="133"/>
        <v>1.2</v>
      </c>
      <c r="I128" s="23" t="s">
        <v>72</v>
      </c>
      <c r="J128" s="15"/>
      <c r="K128" s="16" t="s">
        <v>22</v>
      </c>
      <c r="L128" s="16" t="s">
        <v>22</v>
      </c>
      <c r="M128" s="16" t="s">
        <v>36</v>
      </c>
      <c r="N128" s="17"/>
      <c r="O128" s="16" t="b">
        <v>0</v>
      </c>
      <c r="P128" s="18">
        <v>27.5</v>
      </c>
      <c r="Q128" s="18">
        <v>77.5</v>
      </c>
      <c r="R128" s="18">
        <f>if(E128&gt;0,'DATES INPUT'!$B$8-E128,"")</f>
        <v>554.1</v>
      </c>
      <c r="S128" s="12">
        <f t="shared" ref="S128:S131" si="135">if($A128&gt;0,E128,"")</f>
        <v>1445.9</v>
      </c>
    </row>
    <row r="129">
      <c r="A129" s="10">
        <v>45092.0</v>
      </c>
      <c r="B129" s="11" t="s">
        <v>25</v>
      </c>
      <c r="C129" s="12">
        <v>1445.9</v>
      </c>
      <c r="D129" s="12">
        <v>1626.6</v>
      </c>
      <c r="E129" s="11">
        <v>1447.4</v>
      </c>
      <c r="F129" s="11">
        <v>1628.3</v>
      </c>
      <c r="G129" s="18">
        <f t="shared" ref="G129:H129" si="134">if($A129&gt;1,E129-C129,"")</f>
        <v>1.5</v>
      </c>
      <c r="H129" s="19">
        <f t="shared" si="134"/>
        <v>1.7</v>
      </c>
      <c r="I129" s="23" t="s">
        <v>72</v>
      </c>
      <c r="J129" s="15"/>
      <c r="K129" s="16" t="s">
        <v>22</v>
      </c>
      <c r="L129" s="16" t="s">
        <v>111</v>
      </c>
      <c r="M129" s="16" t="s">
        <v>66</v>
      </c>
      <c r="N129" s="17"/>
      <c r="O129" s="16" t="b">
        <v>0</v>
      </c>
      <c r="P129" s="18">
        <v>26.0</v>
      </c>
      <c r="Q129" s="18">
        <v>76.0</v>
      </c>
      <c r="R129" s="18">
        <f>if(E129&gt;0,'DATES INPUT'!$B$8-E129,"")</f>
        <v>552.6</v>
      </c>
      <c r="S129" s="12">
        <f t="shared" si="135"/>
        <v>1447.4</v>
      </c>
    </row>
    <row r="130">
      <c r="A130" s="10">
        <v>45093.0</v>
      </c>
      <c r="B130" s="11" t="s">
        <v>25</v>
      </c>
      <c r="C130" s="12">
        <v>1447.4</v>
      </c>
      <c r="D130" s="12">
        <v>1628.3</v>
      </c>
      <c r="E130" s="11">
        <v>1448.9</v>
      </c>
      <c r="F130" s="11">
        <v>1630.0</v>
      </c>
      <c r="G130" s="18">
        <f t="shared" ref="G130:H130" si="136">if($A130&gt;1,E130-C130,"")</f>
        <v>1.5</v>
      </c>
      <c r="H130" s="19">
        <f t="shared" si="136"/>
        <v>1.7</v>
      </c>
      <c r="I130" s="23" t="s">
        <v>72</v>
      </c>
      <c r="J130" s="15"/>
      <c r="K130" s="16" t="s">
        <v>111</v>
      </c>
      <c r="L130" s="16" t="s">
        <v>22</v>
      </c>
      <c r="M130" s="16" t="s">
        <v>66</v>
      </c>
      <c r="N130" s="17"/>
      <c r="O130" s="16" t="b">
        <v>0</v>
      </c>
      <c r="P130" s="18">
        <v>24.5</v>
      </c>
      <c r="Q130" s="18">
        <v>74.5</v>
      </c>
      <c r="R130" s="18">
        <f>if(E130&gt;0,'DATES INPUT'!$B$8-E130,"")</f>
        <v>551.1</v>
      </c>
      <c r="S130" s="12">
        <f t="shared" si="135"/>
        <v>1448.9</v>
      </c>
    </row>
    <row r="131">
      <c r="A131" s="10">
        <v>45093.0</v>
      </c>
      <c r="B131" s="11" t="s">
        <v>34</v>
      </c>
      <c r="C131" s="12">
        <v>1448.9</v>
      </c>
      <c r="D131" s="12">
        <v>1630.0</v>
      </c>
      <c r="E131" s="22">
        <v>1449.4</v>
      </c>
      <c r="F131" s="22">
        <v>1630.6</v>
      </c>
      <c r="G131" s="18">
        <f t="shared" ref="G131:H131" si="137">if($A131&gt;1,E131-C131,"")</f>
        <v>0.5</v>
      </c>
      <c r="H131" s="19">
        <f t="shared" si="137"/>
        <v>0.6</v>
      </c>
      <c r="I131" s="23" t="s">
        <v>72</v>
      </c>
      <c r="J131" s="15"/>
      <c r="K131" s="16" t="s">
        <v>22</v>
      </c>
      <c r="L131" s="16" t="s">
        <v>35</v>
      </c>
      <c r="M131" s="16" t="s">
        <v>36</v>
      </c>
      <c r="N131" s="17"/>
      <c r="O131" s="16" t="b">
        <v>0</v>
      </c>
      <c r="P131" s="18">
        <v>24.0</v>
      </c>
      <c r="Q131" s="18">
        <v>74.0</v>
      </c>
      <c r="R131" s="18">
        <f>if(E131&gt;0,'DATES INPUT'!$B$8-E131,"")</f>
        <v>550.6</v>
      </c>
      <c r="S131" s="12">
        <f t="shared" si="135"/>
        <v>1449.4</v>
      </c>
    </row>
    <row r="132">
      <c r="A132" s="10">
        <v>45096.0</v>
      </c>
      <c r="B132" s="11" t="s">
        <v>34</v>
      </c>
      <c r="C132" s="18">
        <v>1449.4</v>
      </c>
      <c r="D132" s="18">
        <v>1630.6</v>
      </c>
      <c r="E132" s="11">
        <v>1449.9</v>
      </c>
      <c r="F132" s="11">
        <v>1631.2</v>
      </c>
      <c r="G132" s="18">
        <f t="shared" ref="G132:H132" si="138">if($A132&gt;1,E132-C132,"")</f>
        <v>0.5</v>
      </c>
      <c r="H132" s="19">
        <f t="shared" si="138"/>
        <v>0.6</v>
      </c>
      <c r="I132" s="16">
        <v>6.0</v>
      </c>
      <c r="J132" s="15"/>
      <c r="K132" s="16" t="s">
        <v>35</v>
      </c>
      <c r="L132" s="16" t="s">
        <v>22</v>
      </c>
      <c r="M132" s="16" t="s">
        <v>36</v>
      </c>
      <c r="N132" s="17"/>
      <c r="O132" s="16" t="b">
        <v>0</v>
      </c>
      <c r="P132" s="18">
        <v>23.5</v>
      </c>
      <c r="Q132" s="18">
        <v>73.5</v>
      </c>
      <c r="R132" s="18">
        <f>if(E132&gt;0,'DATES INPUT'!$B$8-E132,"")</f>
        <v>550.1</v>
      </c>
      <c r="S132" s="12">
        <f t="shared" ref="S132:S141" si="140">if($A132&gt;0,E132,"")</f>
        <v>1449.9</v>
      </c>
    </row>
    <row r="133">
      <c r="A133" s="10">
        <v>45096.0</v>
      </c>
      <c r="B133" s="11" t="s">
        <v>29</v>
      </c>
      <c r="C133" s="12">
        <v>1449.9</v>
      </c>
      <c r="D133" s="12">
        <v>1631.2</v>
      </c>
      <c r="E133" s="22">
        <v>1450.1000000000001</v>
      </c>
      <c r="F133" s="11">
        <v>1631.4</v>
      </c>
      <c r="G133" s="18">
        <f t="shared" ref="G133:H133" si="139">if($A133&gt;1,E133-C133,"")</f>
        <v>0.2</v>
      </c>
      <c r="H133" s="19">
        <f t="shared" si="139"/>
        <v>0.2</v>
      </c>
      <c r="I133" s="16">
        <v>5.5</v>
      </c>
      <c r="J133" s="16">
        <v>1.0</v>
      </c>
      <c r="K133" s="16" t="s">
        <v>22</v>
      </c>
      <c r="L133" s="16" t="s">
        <v>22</v>
      </c>
      <c r="M133" s="16" t="s">
        <v>29</v>
      </c>
      <c r="N133" s="20" t="s">
        <v>112</v>
      </c>
      <c r="O133" s="16" t="b">
        <v>0</v>
      </c>
      <c r="P133" s="18">
        <v>23.299999999999955</v>
      </c>
      <c r="Q133" s="18">
        <v>73.29999999999995</v>
      </c>
      <c r="R133" s="18">
        <f>if(E133&gt;0,'DATES INPUT'!$B$8-E133,"")</f>
        <v>549.9</v>
      </c>
      <c r="S133" s="12">
        <f t="shared" si="140"/>
        <v>1450.1</v>
      </c>
    </row>
    <row r="134">
      <c r="A134" s="10">
        <v>45097.0</v>
      </c>
      <c r="B134" s="11" t="s">
        <v>34</v>
      </c>
      <c r="C134" s="18">
        <v>1450.1000000000001</v>
      </c>
      <c r="D134" s="12">
        <v>1631.4</v>
      </c>
      <c r="E134" s="11">
        <v>1456.7</v>
      </c>
      <c r="F134" s="11">
        <v>1638.0</v>
      </c>
      <c r="G134" s="18">
        <f t="shared" ref="G134:H134" si="141">if($A134&gt;1,E134-C134,"")</f>
        <v>6.6</v>
      </c>
      <c r="H134" s="19">
        <f t="shared" si="141"/>
        <v>6.6</v>
      </c>
      <c r="I134" s="16">
        <v>6.0</v>
      </c>
      <c r="J134" s="16"/>
      <c r="K134" s="16" t="s">
        <v>22</v>
      </c>
      <c r="L134" s="16" t="s">
        <v>38</v>
      </c>
      <c r="M134" s="16" t="s">
        <v>23</v>
      </c>
      <c r="N134" s="17"/>
      <c r="O134" s="16" t="b">
        <v>0</v>
      </c>
      <c r="P134" s="18">
        <v>16.700000000000045</v>
      </c>
      <c r="Q134" s="18">
        <v>66.70000000000005</v>
      </c>
      <c r="R134" s="18">
        <f>if(E134&gt;0,'DATES INPUT'!$B$8-E134,"")</f>
        <v>543.3</v>
      </c>
      <c r="S134" s="12">
        <f t="shared" si="140"/>
        <v>1456.7</v>
      </c>
    </row>
    <row r="135">
      <c r="A135" s="10">
        <v>45097.0</v>
      </c>
      <c r="B135" s="11" t="s">
        <v>34</v>
      </c>
      <c r="C135" s="12">
        <v>1456.7</v>
      </c>
      <c r="D135" s="12">
        <v>1638.0</v>
      </c>
      <c r="E135" s="11">
        <v>1463.1</v>
      </c>
      <c r="F135" s="11">
        <v>1644.3</v>
      </c>
      <c r="G135" s="18">
        <f t="shared" ref="G135:H135" si="142">if($A135&gt;1,E135-C135,"")</f>
        <v>6.4</v>
      </c>
      <c r="H135" s="19">
        <f t="shared" si="142"/>
        <v>6.3</v>
      </c>
      <c r="I135" s="16">
        <v>6.0</v>
      </c>
      <c r="J135" s="16">
        <v>1.0</v>
      </c>
      <c r="K135" s="16" t="s">
        <v>38</v>
      </c>
      <c r="L135" s="16" t="s">
        <v>113</v>
      </c>
      <c r="M135" s="16" t="s">
        <v>23</v>
      </c>
      <c r="N135" s="17"/>
      <c r="O135" s="16" t="b">
        <v>0</v>
      </c>
      <c r="P135" s="18">
        <v>10.300000000000182</v>
      </c>
      <c r="Q135" s="18">
        <v>60.30000000000018</v>
      </c>
      <c r="R135" s="18">
        <f>if(E135&gt;0,'DATES INPUT'!$B$8-E135,"")</f>
        <v>536.9</v>
      </c>
      <c r="S135" s="12">
        <f t="shared" si="140"/>
        <v>1463.1</v>
      </c>
    </row>
    <row r="136">
      <c r="A136" s="10">
        <v>45097.0</v>
      </c>
      <c r="B136" s="11" t="s">
        <v>34</v>
      </c>
      <c r="C136" s="12">
        <v>1463.1</v>
      </c>
      <c r="D136" s="12">
        <v>1644.3</v>
      </c>
      <c r="E136" s="11">
        <v>1468.1</v>
      </c>
      <c r="F136" s="11">
        <v>1649.3</v>
      </c>
      <c r="G136" s="18">
        <f t="shared" ref="G136:H136" si="143">if($A136&gt;1,E136-C136,"")</f>
        <v>5</v>
      </c>
      <c r="H136" s="19">
        <f t="shared" si="143"/>
        <v>5</v>
      </c>
      <c r="I136" s="16">
        <v>5.5</v>
      </c>
      <c r="J136" s="16">
        <v>2.0</v>
      </c>
      <c r="K136" s="16" t="s">
        <v>113</v>
      </c>
      <c r="L136" s="16" t="s">
        <v>114</v>
      </c>
      <c r="M136" s="16" t="s">
        <v>23</v>
      </c>
      <c r="N136" s="17"/>
      <c r="O136" s="16" t="b">
        <v>0</v>
      </c>
      <c r="P136" s="18">
        <v>5.300000000000182</v>
      </c>
      <c r="Q136" s="18">
        <v>55.30000000000018</v>
      </c>
      <c r="R136" s="18">
        <f>if(E136&gt;0,'DATES INPUT'!$B$8-E136,"")</f>
        <v>531.9</v>
      </c>
      <c r="S136" s="12">
        <f t="shared" si="140"/>
        <v>1468.1</v>
      </c>
    </row>
    <row r="137">
      <c r="A137" s="10">
        <v>45098.0</v>
      </c>
      <c r="B137" s="11" t="s">
        <v>25</v>
      </c>
      <c r="C137" s="12">
        <v>1468.1</v>
      </c>
      <c r="D137" s="12">
        <v>1649.3</v>
      </c>
      <c r="E137" s="11">
        <v>1470.5</v>
      </c>
      <c r="F137" s="11">
        <v>1652.0</v>
      </c>
      <c r="G137" s="18">
        <f t="shared" ref="G137:H137" si="144">if($A137&gt;1,E137-C137,"")</f>
        <v>2.4</v>
      </c>
      <c r="H137" s="19">
        <f t="shared" si="144"/>
        <v>2.7</v>
      </c>
      <c r="I137" s="16">
        <v>6.5</v>
      </c>
      <c r="J137" s="15"/>
      <c r="K137" s="16" t="s">
        <v>114</v>
      </c>
      <c r="L137" s="16" t="s">
        <v>115</v>
      </c>
      <c r="M137" s="16" t="s">
        <v>66</v>
      </c>
      <c r="N137" s="17"/>
      <c r="O137" s="16" t="b">
        <v>0</v>
      </c>
      <c r="P137" s="18">
        <v>2.900000000000091</v>
      </c>
      <c r="Q137" s="18">
        <v>52.90000000000009</v>
      </c>
      <c r="R137" s="18">
        <f>if(E137&gt;0,'DATES INPUT'!$B$8-E137,"")</f>
        <v>529.5</v>
      </c>
      <c r="S137" s="12">
        <f t="shared" si="140"/>
        <v>1470.5</v>
      </c>
    </row>
    <row r="138">
      <c r="A138" s="10">
        <v>45098.0</v>
      </c>
      <c r="B138" s="11" t="s">
        <v>25</v>
      </c>
      <c r="C138" s="12">
        <v>1470.5</v>
      </c>
      <c r="D138" s="12">
        <v>1652.0</v>
      </c>
      <c r="E138" s="11">
        <v>1473.1</v>
      </c>
      <c r="F138" s="11">
        <v>1654.7</v>
      </c>
      <c r="G138" s="18">
        <f t="shared" ref="G138:H138" si="145">if($A138&gt;1,E138-C138,"")</f>
        <v>2.6</v>
      </c>
      <c r="H138" s="19">
        <f t="shared" si="145"/>
        <v>2.7</v>
      </c>
      <c r="I138" s="16">
        <v>6.5</v>
      </c>
      <c r="J138" s="15"/>
      <c r="K138" s="16" t="s">
        <v>115</v>
      </c>
      <c r="L138" s="16" t="s">
        <v>114</v>
      </c>
      <c r="M138" s="16" t="s">
        <v>66</v>
      </c>
      <c r="N138" s="17"/>
      <c r="O138" s="16" t="b">
        <v>0</v>
      </c>
      <c r="P138" s="18">
        <v>0.3000000000001819</v>
      </c>
      <c r="Q138" s="18">
        <v>50.30000000000018</v>
      </c>
      <c r="R138" s="18">
        <f>if(E138&gt;0,'DATES INPUT'!$B$8-E138,"")</f>
        <v>526.9</v>
      </c>
      <c r="S138" s="12">
        <f t="shared" si="140"/>
        <v>1473.1</v>
      </c>
    </row>
    <row r="139">
      <c r="A139" s="10">
        <v>45099.0</v>
      </c>
      <c r="B139" s="11" t="s">
        <v>25</v>
      </c>
      <c r="C139" s="12">
        <v>1473.1</v>
      </c>
      <c r="D139" s="12">
        <v>1654.7</v>
      </c>
      <c r="E139" s="11">
        <v>1474.3</v>
      </c>
      <c r="F139" s="11">
        <v>1656.6</v>
      </c>
      <c r="G139" s="18">
        <f t="shared" ref="G139:H139" si="146">if($A139&gt;1,E139-C139,"")</f>
        <v>1.2</v>
      </c>
      <c r="H139" s="19">
        <f t="shared" si="146"/>
        <v>1.9</v>
      </c>
      <c r="I139" s="16">
        <v>6.0</v>
      </c>
      <c r="J139" s="15"/>
      <c r="K139" s="16" t="s">
        <v>114</v>
      </c>
      <c r="L139" s="16" t="s">
        <v>116</v>
      </c>
      <c r="M139" s="16" t="s">
        <v>36</v>
      </c>
      <c r="N139" s="20" t="s">
        <v>117</v>
      </c>
      <c r="O139" s="16" t="b">
        <v>1</v>
      </c>
      <c r="P139" s="18">
        <v>-0.8999999999998636</v>
      </c>
      <c r="Q139" s="18">
        <v>49.100000000000136</v>
      </c>
      <c r="R139" s="18">
        <f>if(E139&gt;0,'DATES INPUT'!$B$8-E139,"")</f>
        <v>525.7</v>
      </c>
      <c r="S139" s="12">
        <f t="shared" si="140"/>
        <v>1474.3</v>
      </c>
    </row>
    <row r="140">
      <c r="A140" s="10">
        <v>45099.0</v>
      </c>
      <c r="B140" s="11" t="s">
        <v>34</v>
      </c>
      <c r="C140" s="12">
        <v>1474.3</v>
      </c>
      <c r="D140" s="12">
        <v>1656.6</v>
      </c>
      <c r="E140" s="11">
        <v>1474.6000000000001</v>
      </c>
      <c r="F140" s="11">
        <v>1656.9</v>
      </c>
      <c r="G140" s="18">
        <f t="shared" ref="G140:H140" si="147">if($A140&gt;1,E140-C140,"")</f>
        <v>0.3</v>
      </c>
      <c r="H140" s="19">
        <f t="shared" si="147"/>
        <v>0.3</v>
      </c>
      <c r="I140" s="16">
        <v>6.0</v>
      </c>
      <c r="J140" s="15"/>
      <c r="K140" s="16" t="s">
        <v>116</v>
      </c>
      <c r="L140" s="16" t="s">
        <v>114</v>
      </c>
      <c r="M140" s="16" t="s">
        <v>23</v>
      </c>
      <c r="N140" s="20" t="s">
        <v>118</v>
      </c>
      <c r="O140" s="16" t="b">
        <v>1</v>
      </c>
      <c r="P140" s="18">
        <v>-1.2000000000000455</v>
      </c>
      <c r="Q140" s="18">
        <v>48.799999999999955</v>
      </c>
      <c r="R140" s="18">
        <f>if(E140&gt;0,'DATES INPUT'!$B$8-E140,"")</f>
        <v>525.4</v>
      </c>
      <c r="S140" s="12">
        <f t="shared" si="140"/>
        <v>1474.6</v>
      </c>
    </row>
    <row r="141">
      <c r="A141" s="10">
        <v>45099.0</v>
      </c>
      <c r="B141" s="11" t="s">
        <v>34</v>
      </c>
      <c r="C141" s="12">
        <v>1474.6000000000001</v>
      </c>
      <c r="D141" s="12">
        <v>1656.9</v>
      </c>
      <c r="E141" s="11">
        <v>1476.2</v>
      </c>
      <c r="F141" s="11">
        <v>1658.9</v>
      </c>
      <c r="G141" s="18">
        <f t="shared" ref="G141:H141" si="148">if($A141&gt;1,E141-C141,"")</f>
        <v>1.6</v>
      </c>
      <c r="H141" s="19">
        <f t="shared" si="148"/>
        <v>2</v>
      </c>
      <c r="I141" s="16">
        <v>5.5</v>
      </c>
      <c r="J141" s="16">
        <v>1.0</v>
      </c>
      <c r="K141" s="16" t="s">
        <v>114</v>
      </c>
      <c r="L141" s="16" t="s">
        <v>114</v>
      </c>
      <c r="M141" s="16" t="s">
        <v>36</v>
      </c>
      <c r="N141" s="17"/>
      <c r="O141" s="16" t="b">
        <v>0</v>
      </c>
      <c r="P141" s="18">
        <v>-2.7999999999999545</v>
      </c>
      <c r="Q141" s="18">
        <v>47.200000000000045</v>
      </c>
      <c r="R141" s="18">
        <f>if(E141&gt;0,'DATES INPUT'!$B$8-E141,"")</f>
        <v>523.8</v>
      </c>
      <c r="S141" s="12">
        <f t="shared" si="140"/>
        <v>1476.2</v>
      </c>
    </row>
    <row r="142">
      <c r="A142" s="10">
        <v>45101.0</v>
      </c>
      <c r="B142" s="11" t="s">
        <v>25</v>
      </c>
      <c r="C142" s="12">
        <v>1476.2</v>
      </c>
      <c r="D142" s="12">
        <v>1658.9</v>
      </c>
      <c r="E142" s="11">
        <v>1477.7</v>
      </c>
      <c r="F142" s="11">
        <v>1660.6</v>
      </c>
      <c r="G142" s="18">
        <f t="shared" ref="G142:H142" si="149">if($A142&gt;1,E142-C142,"")</f>
        <v>1.5</v>
      </c>
      <c r="H142" s="19">
        <f t="shared" si="149"/>
        <v>1.7</v>
      </c>
      <c r="I142" s="23" t="s">
        <v>76</v>
      </c>
      <c r="J142" s="15"/>
      <c r="K142" s="16" t="s">
        <v>114</v>
      </c>
      <c r="L142" s="16" t="s">
        <v>114</v>
      </c>
      <c r="M142" s="16" t="s">
        <v>36</v>
      </c>
      <c r="N142" s="17"/>
      <c r="O142" s="16" t="b">
        <v>0</v>
      </c>
      <c r="P142" s="18">
        <v>-4.2999999999999545</v>
      </c>
      <c r="Q142" s="18">
        <v>45.700000000000045</v>
      </c>
      <c r="R142" s="18">
        <f>if(E142&gt;0,'DATES INPUT'!$B$8-E142,"")</f>
        <v>522.3</v>
      </c>
      <c r="S142" s="12">
        <f t="shared" ref="S142:S148" si="151">if($A142&gt;0,E142,"")</f>
        <v>1477.7</v>
      </c>
    </row>
    <row r="143">
      <c r="A143" s="10">
        <v>45103.0</v>
      </c>
      <c r="B143" s="11" t="s">
        <v>25</v>
      </c>
      <c r="C143" s="12">
        <v>1477.7</v>
      </c>
      <c r="D143" s="12">
        <v>1660.6</v>
      </c>
      <c r="E143" s="26">
        <v>1480.5</v>
      </c>
      <c r="F143" s="11">
        <v>1663.6</v>
      </c>
      <c r="G143" s="18">
        <f t="shared" ref="G143:H143" si="150">if($A143&gt;1,E143-C143,"")</f>
        <v>2.8</v>
      </c>
      <c r="H143" s="19">
        <f t="shared" si="150"/>
        <v>3</v>
      </c>
      <c r="I143" s="16">
        <v>5.5</v>
      </c>
      <c r="J143" s="16">
        <v>1.0</v>
      </c>
      <c r="K143" s="16" t="s">
        <v>114</v>
      </c>
      <c r="L143" s="16" t="s">
        <v>119</v>
      </c>
      <c r="M143" s="16" t="s">
        <v>66</v>
      </c>
      <c r="N143" s="17"/>
      <c r="O143" s="16" t="b">
        <v>0</v>
      </c>
      <c r="P143" s="18">
        <v>-7.099999999999909</v>
      </c>
      <c r="Q143" s="18">
        <v>42.90000000000009</v>
      </c>
      <c r="R143" s="18">
        <f>if(E143&gt;0,'DATES INPUT'!$B$8-E143,"")</f>
        <v>519.5</v>
      </c>
      <c r="S143" s="12">
        <f t="shared" si="151"/>
        <v>1480.5</v>
      </c>
    </row>
    <row r="144">
      <c r="A144" s="10">
        <v>45103.0</v>
      </c>
      <c r="B144" s="11" t="s">
        <v>25</v>
      </c>
      <c r="C144" s="12">
        <v>1480.5</v>
      </c>
      <c r="D144" s="12">
        <v>1663.6</v>
      </c>
      <c r="E144" s="11">
        <v>1483.7</v>
      </c>
      <c r="F144" s="11">
        <v>1666.9</v>
      </c>
      <c r="G144" s="18">
        <f t="shared" ref="G144:H144" si="152">if($A144&gt;1,E144-C144,"")</f>
        <v>3.2</v>
      </c>
      <c r="H144" s="19">
        <f t="shared" si="152"/>
        <v>3.3</v>
      </c>
      <c r="I144" s="16">
        <v>6.0</v>
      </c>
      <c r="J144" s="15"/>
      <c r="K144" s="16" t="s">
        <v>119</v>
      </c>
      <c r="L144" s="16" t="s">
        <v>114</v>
      </c>
      <c r="M144" s="16" t="s">
        <v>66</v>
      </c>
      <c r="N144" s="17"/>
      <c r="O144" s="16" t="b">
        <v>0</v>
      </c>
      <c r="P144" s="18">
        <v>-10.299999999999955</v>
      </c>
      <c r="Q144" s="18">
        <v>39.700000000000045</v>
      </c>
      <c r="R144" s="18">
        <f>if(E144&gt;0,'DATES INPUT'!$B$8-E144,"")</f>
        <v>516.3</v>
      </c>
      <c r="S144" s="12">
        <f t="shared" si="151"/>
        <v>1483.7</v>
      </c>
    </row>
    <row r="145">
      <c r="A145" s="10">
        <v>45119.0</v>
      </c>
      <c r="B145" s="11" t="s">
        <v>29</v>
      </c>
      <c r="C145" s="12">
        <v>1483.7</v>
      </c>
      <c r="D145" s="12">
        <v>1666.9</v>
      </c>
      <c r="E145" s="11">
        <v>1483.8</v>
      </c>
      <c r="F145" s="11">
        <v>1667.2</v>
      </c>
      <c r="G145" s="18">
        <f t="shared" ref="G145:H145" si="153">if($A145&gt;1,E145-C145,"")</f>
        <v>0.1</v>
      </c>
      <c r="H145" s="19">
        <f t="shared" si="153"/>
        <v>0.3</v>
      </c>
      <c r="I145" s="16" t="s">
        <v>20</v>
      </c>
      <c r="J145" s="15"/>
      <c r="K145" s="16" t="s">
        <v>114</v>
      </c>
      <c r="L145" s="16" t="s">
        <v>114</v>
      </c>
      <c r="M145" s="16" t="s">
        <v>29</v>
      </c>
      <c r="N145" s="20" t="s">
        <v>120</v>
      </c>
      <c r="O145" s="16" t="b">
        <v>0</v>
      </c>
      <c r="P145" s="27">
        <v>89.40000000000009</v>
      </c>
      <c r="Q145" s="27">
        <v>139.4000000000001</v>
      </c>
      <c r="R145" s="27">
        <f>if(E145&gt;0,'DATES INPUT'!$B$8-E145,"")</f>
        <v>516.2</v>
      </c>
      <c r="S145" s="28">
        <f t="shared" si="151"/>
        <v>1483.8</v>
      </c>
    </row>
    <row r="146">
      <c r="A146" s="10">
        <v>45137.0</v>
      </c>
      <c r="B146" s="11" t="s">
        <v>25</v>
      </c>
      <c r="C146" s="12">
        <v>1483.8</v>
      </c>
      <c r="D146" s="12">
        <v>1667.2</v>
      </c>
      <c r="E146" s="11">
        <v>1484.4</v>
      </c>
      <c r="F146" s="11">
        <v>1668.2</v>
      </c>
      <c r="G146" s="18">
        <f t="shared" ref="G146:H146" si="154">if($A146&gt;1,E146-C146,"")</f>
        <v>0.6</v>
      </c>
      <c r="H146" s="19">
        <f t="shared" si="154"/>
        <v>1</v>
      </c>
      <c r="I146" s="23" t="s">
        <v>121</v>
      </c>
      <c r="J146" s="15"/>
      <c r="K146" s="16" t="s">
        <v>114</v>
      </c>
      <c r="L146" s="16" t="s">
        <v>114</v>
      </c>
      <c r="M146" s="16" t="s">
        <v>36</v>
      </c>
      <c r="N146" s="20" t="s">
        <v>122</v>
      </c>
      <c r="O146" s="16" t="b">
        <v>0</v>
      </c>
      <c r="P146" s="27">
        <v>88.79999999999995</v>
      </c>
      <c r="Q146" s="27">
        <v>138.79999999999995</v>
      </c>
      <c r="R146" s="27">
        <f>if(E146&gt;0,'DATES INPUT'!$B$8-E146,"")</f>
        <v>515.6</v>
      </c>
      <c r="S146" s="28">
        <f t="shared" si="151"/>
        <v>1484.4</v>
      </c>
    </row>
    <row r="147">
      <c r="A147" s="10">
        <v>45159.0</v>
      </c>
      <c r="B147" s="11" t="s">
        <v>29</v>
      </c>
      <c r="C147" s="12">
        <v>1484.4</v>
      </c>
      <c r="D147" s="12">
        <v>1668.2</v>
      </c>
      <c r="E147" s="11">
        <v>1484.4</v>
      </c>
      <c r="F147" s="11">
        <v>1668.2</v>
      </c>
      <c r="G147" s="18">
        <f t="shared" ref="G147:H147" si="155">if($A147&gt;1,E147-C147,"")</f>
        <v>0</v>
      </c>
      <c r="H147" s="19">
        <f t="shared" si="155"/>
        <v>0</v>
      </c>
      <c r="I147" s="16" t="s">
        <v>20</v>
      </c>
      <c r="J147" s="15"/>
      <c r="K147" s="16" t="s">
        <v>114</v>
      </c>
      <c r="L147" s="16" t="s">
        <v>114</v>
      </c>
      <c r="M147" s="16" t="s">
        <v>29</v>
      </c>
      <c r="N147" s="20" t="s">
        <v>123</v>
      </c>
      <c r="O147" s="16" t="b">
        <v>0</v>
      </c>
      <c r="P147" s="27">
        <v>88.79999999999995</v>
      </c>
      <c r="Q147" s="27">
        <v>138.79999999999995</v>
      </c>
      <c r="R147" s="27">
        <f>if(E147&gt;0,'DATES INPUT'!$B$8-E147,"")</f>
        <v>515.6</v>
      </c>
      <c r="S147" s="28">
        <f t="shared" si="151"/>
        <v>1484.4</v>
      </c>
    </row>
    <row r="148">
      <c r="A148" s="10">
        <v>45159.0</v>
      </c>
      <c r="B148" s="11" t="s">
        <v>25</v>
      </c>
      <c r="C148" s="12">
        <v>1484.4</v>
      </c>
      <c r="D148" s="12">
        <v>1668.2</v>
      </c>
      <c r="E148" s="11">
        <v>1486.8</v>
      </c>
      <c r="F148" s="11">
        <v>1671.1</v>
      </c>
      <c r="G148" s="18">
        <f t="shared" ref="G148:H148" si="156">if($A148&gt;1,E148-C148,"")</f>
        <v>2.4</v>
      </c>
      <c r="H148" s="19">
        <f t="shared" si="156"/>
        <v>2.9</v>
      </c>
      <c r="I148" s="16" t="s">
        <v>20</v>
      </c>
      <c r="J148" s="15"/>
      <c r="K148" s="16" t="s">
        <v>114</v>
      </c>
      <c r="L148" s="16" t="s">
        <v>114</v>
      </c>
      <c r="M148" s="16" t="s">
        <v>26</v>
      </c>
      <c r="N148" s="20" t="s">
        <v>124</v>
      </c>
      <c r="O148" s="16" t="b">
        <v>0</v>
      </c>
      <c r="P148" s="27">
        <v>86.40000000000009</v>
      </c>
      <c r="Q148" s="27">
        <v>136.4000000000001</v>
      </c>
      <c r="R148" s="27">
        <f>if(E148&gt;0,'DATES INPUT'!$B$8-E148,"")</f>
        <v>513.2</v>
      </c>
      <c r="S148" s="28">
        <f t="shared" si="151"/>
        <v>1486.8</v>
      </c>
    </row>
    <row r="149">
      <c r="A149" s="29">
        <v>45160.0</v>
      </c>
      <c r="B149" s="11" t="s">
        <v>25</v>
      </c>
      <c r="C149" s="12">
        <v>1486.8</v>
      </c>
      <c r="D149" s="12">
        <v>1671.1</v>
      </c>
      <c r="E149" s="11">
        <v>1487.4</v>
      </c>
      <c r="F149" s="11">
        <v>1672.0</v>
      </c>
      <c r="G149" s="18">
        <f t="shared" ref="G149:H149" si="157">if($A149&gt;1,E149-C149,"")</f>
        <v>0.6</v>
      </c>
      <c r="H149" s="19">
        <f t="shared" si="157"/>
        <v>0.9</v>
      </c>
      <c r="I149" s="16">
        <v>7.5</v>
      </c>
      <c r="J149" s="15"/>
      <c r="K149" s="16" t="s">
        <v>114</v>
      </c>
      <c r="L149" s="16" t="s">
        <v>114</v>
      </c>
      <c r="M149" s="16" t="s">
        <v>36</v>
      </c>
      <c r="N149" s="20" t="s">
        <v>125</v>
      </c>
      <c r="O149" s="16" t="b">
        <v>0</v>
      </c>
      <c r="P149" s="27">
        <v>85.79999999999995</v>
      </c>
      <c r="Q149" s="27">
        <v>135.79999999999995</v>
      </c>
      <c r="R149" s="27">
        <f>if(E149&gt;0,'DATES INPUT'!$B$8-E149,"")</f>
        <v>512.6</v>
      </c>
      <c r="S149" s="28">
        <f t="shared" ref="S149:S160" si="159">if($A149&gt;0,E149,"")</f>
        <v>1487.4</v>
      </c>
    </row>
    <row r="150">
      <c r="A150" s="10">
        <v>45160.0</v>
      </c>
      <c r="B150" s="11" t="s">
        <v>25</v>
      </c>
      <c r="C150" s="12">
        <v>1487.4</v>
      </c>
      <c r="D150" s="12">
        <v>1672.0</v>
      </c>
      <c r="E150" s="11">
        <v>1489.0</v>
      </c>
      <c r="F150" s="11">
        <v>1673.8</v>
      </c>
      <c r="G150" s="18">
        <f t="shared" ref="G150:H150" si="158">if($A150&gt;1,E150-C150,"")</f>
        <v>1.6</v>
      </c>
      <c r="H150" s="19">
        <f t="shared" si="158"/>
        <v>1.8</v>
      </c>
      <c r="I150" s="16">
        <v>7.0</v>
      </c>
      <c r="J150" s="15"/>
      <c r="K150" s="16" t="s">
        <v>114</v>
      </c>
      <c r="L150" s="16" t="s">
        <v>126</v>
      </c>
      <c r="M150" s="16" t="s">
        <v>26</v>
      </c>
      <c r="N150" s="20" t="s">
        <v>127</v>
      </c>
      <c r="O150" s="16" t="b">
        <v>0</v>
      </c>
      <c r="P150" s="27">
        <v>84.20000000000005</v>
      </c>
      <c r="Q150" s="27">
        <v>134.20000000000005</v>
      </c>
      <c r="R150" s="27">
        <f>if(E150&gt;0,'DATES INPUT'!$B$8-E150,"")</f>
        <v>511</v>
      </c>
      <c r="S150" s="28">
        <f t="shared" si="159"/>
        <v>1489</v>
      </c>
    </row>
    <row r="151">
      <c r="A151" s="10">
        <v>45160.0</v>
      </c>
      <c r="B151" s="11" t="s">
        <v>25</v>
      </c>
      <c r="C151" s="12">
        <v>1489.0</v>
      </c>
      <c r="D151" s="12">
        <v>1673.8</v>
      </c>
      <c r="E151" s="11">
        <v>1491.1</v>
      </c>
      <c r="F151" s="11">
        <v>1676.1</v>
      </c>
      <c r="G151" s="18">
        <f t="shared" ref="G151:H151" si="160">if($A151&gt;1,E151-C151,"")</f>
        <v>2.1</v>
      </c>
      <c r="H151" s="19">
        <f t="shared" si="160"/>
        <v>2.3</v>
      </c>
      <c r="I151" s="16">
        <v>7.0</v>
      </c>
      <c r="J151" s="15"/>
      <c r="K151" s="16" t="s">
        <v>126</v>
      </c>
      <c r="L151" s="16" t="s">
        <v>114</v>
      </c>
      <c r="M151" s="16" t="s">
        <v>26</v>
      </c>
      <c r="N151" s="20" t="s">
        <v>128</v>
      </c>
      <c r="O151" s="16" t="b">
        <v>0</v>
      </c>
      <c r="P151" s="27">
        <v>82.10000000000014</v>
      </c>
      <c r="Q151" s="27">
        <v>132.10000000000014</v>
      </c>
      <c r="R151" s="27">
        <f>if(E151&gt;0,'DATES INPUT'!$B$8-E151,"")</f>
        <v>508.9</v>
      </c>
      <c r="S151" s="28">
        <f t="shared" si="159"/>
        <v>1491.1</v>
      </c>
    </row>
    <row r="152">
      <c r="A152" s="10">
        <v>45160.0</v>
      </c>
      <c r="B152" s="11" t="s">
        <v>25</v>
      </c>
      <c r="C152" s="12">
        <v>1491.1</v>
      </c>
      <c r="D152" s="12">
        <v>1676.1</v>
      </c>
      <c r="E152" s="11">
        <v>1491.7</v>
      </c>
      <c r="F152" s="11">
        <v>1676.8</v>
      </c>
      <c r="G152" s="18">
        <f t="shared" ref="G152:H152" si="161">if($A152&gt;1,E152-C152,"")</f>
        <v>0.6</v>
      </c>
      <c r="H152" s="19">
        <f t="shared" si="161"/>
        <v>0.7</v>
      </c>
      <c r="I152" s="16">
        <v>6.5</v>
      </c>
      <c r="J152" s="15"/>
      <c r="K152" s="16" t="s">
        <v>114</v>
      </c>
      <c r="L152" s="16" t="s">
        <v>129</v>
      </c>
      <c r="M152" s="16" t="s">
        <v>23</v>
      </c>
      <c r="N152" s="20" t="s">
        <v>130</v>
      </c>
      <c r="O152" s="16" t="b">
        <v>0</v>
      </c>
      <c r="P152" s="27">
        <v>81.5</v>
      </c>
      <c r="Q152" s="27">
        <v>131.5</v>
      </c>
      <c r="R152" s="27">
        <f>if(E152&gt;0,'DATES INPUT'!$B$8-E152,"")</f>
        <v>508.3</v>
      </c>
      <c r="S152" s="28">
        <f t="shared" si="159"/>
        <v>1491.7</v>
      </c>
    </row>
    <row r="153">
      <c r="A153" s="10">
        <v>45161.0</v>
      </c>
      <c r="B153" s="11" t="s">
        <v>25</v>
      </c>
      <c r="C153" s="12">
        <v>1491.7</v>
      </c>
      <c r="D153" s="12">
        <v>1676.8</v>
      </c>
      <c r="E153" s="11">
        <v>1498.4</v>
      </c>
      <c r="F153" s="11">
        <v>1683.5</v>
      </c>
      <c r="G153" s="18">
        <f t="shared" ref="G153:H153" si="162">if($A153&gt;1,E153-C153,"")</f>
        <v>6.7</v>
      </c>
      <c r="H153" s="19">
        <f t="shared" si="162"/>
        <v>6.7</v>
      </c>
      <c r="I153" s="16">
        <v>6.0</v>
      </c>
      <c r="J153" s="16">
        <v>1.0</v>
      </c>
      <c r="K153" s="16" t="s">
        <v>129</v>
      </c>
      <c r="L153" s="16" t="s">
        <v>131</v>
      </c>
      <c r="M153" s="16" t="s">
        <v>23</v>
      </c>
      <c r="N153" s="20" t="s">
        <v>132</v>
      </c>
      <c r="O153" s="16" t="b">
        <v>0</v>
      </c>
      <c r="P153" s="27">
        <v>74.79999999999995</v>
      </c>
      <c r="Q153" s="27">
        <v>124.79999999999995</v>
      </c>
      <c r="R153" s="27">
        <f>if(E153&gt;0,'DATES INPUT'!$B$8-E153,"")</f>
        <v>501.6</v>
      </c>
      <c r="S153" s="28">
        <f t="shared" si="159"/>
        <v>1498.4</v>
      </c>
    </row>
    <row r="154">
      <c r="A154" s="10">
        <v>45162.0</v>
      </c>
      <c r="B154" s="11" t="s">
        <v>25</v>
      </c>
      <c r="C154" s="12">
        <v>1498.4</v>
      </c>
      <c r="D154" s="12">
        <v>1683.5</v>
      </c>
      <c r="E154" s="11">
        <v>1505.2</v>
      </c>
      <c r="F154" s="11">
        <v>1690.2</v>
      </c>
      <c r="G154" s="18">
        <f t="shared" ref="G154:H154" si="163">if($A154&gt;1,E154-C154,"")</f>
        <v>6.8</v>
      </c>
      <c r="H154" s="19">
        <f t="shared" si="163"/>
        <v>6.7</v>
      </c>
      <c r="I154" s="16">
        <v>6.0</v>
      </c>
      <c r="J154" s="16">
        <v>1.0</v>
      </c>
      <c r="K154" s="16" t="s">
        <v>131</v>
      </c>
      <c r="L154" s="16" t="s">
        <v>133</v>
      </c>
      <c r="M154" s="16" t="s">
        <v>23</v>
      </c>
      <c r="N154" s="20" t="s">
        <v>132</v>
      </c>
      <c r="O154" s="16" t="b">
        <v>0</v>
      </c>
      <c r="P154" s="27">
        <v>68.0</v>
      </c>
      <c r="Q154" s="27">
        <v>118.0</v>
      </c>
      <c r="R154" s="27">
        <f>if(E154&gt;0,'DATES INPUT'!$B$8-E154,"")</f>
        <v>494.8</v>
      </c>
      <c r="S154" s="28">
        <f t="shared" si="159"/>
        <v>1505.2</v>
      </c>
    </row>
    <row r="155">
      <c r="A155" s="10">
        <v>45162.0</v>
      </c>
      <c r="B155" s="11" t="s">
        <v>25</v>
      </c>
      <c r="C155" s="12">
        <v>1505.2</v>
      </c>
      <c r="D155" s="12">
        <v>1690.2</v>
      </c>
      <c r="E155" s="11">
        <v>1508.6</v>
      </c>
      <c r="F155" s="11">
        <v>1693.7</v>
      </c>
      <c r="G155" s="18">
        <f t="shared" ref="G155:H155" si="164">if($A155&gt;1,E155-C155,"")</f>
        <v>3.4</v>
      </c>
      <c r="H155" s="19">
        <f t="shared" si="164"/>
        <v>3.5</v>
      </c>
      <c r="I155" s="16">
        <v>6.0</v>
      </c>
      <c r="J155" s="16">
        <v>1.0</v>
      </c>
      <c r="K155" s="16" t="s">
        <v>133</v>
      </c>
      <c r="L155" s="16" t="s">
        <v>87</v>
      </c>
      <c r="M155" s="16" t="s">
        <v>23</v>
      </c>
      <c r="N155" s="20" t="s">
        <v>132</v>
      </c>
      <c r="O155" s="16" t="b">
        <v>1</v>
      </c>
      <c r="P155" s="27">
        <v>64.60000000000014</v>
      </c>
      <c r="Q155" s="27">
        <v>114.60000000000014</v>
      </c>
      <c r="R155" s="27">
        <f>if(E155&gt;0,'DATES INPUT'!$B$8-E155,"")</f>
        <v>491.4</v>
      </c>
      <c r="S155" s="28">
        <f t="shared" si="159"/>
        <v>1508.6</v>
      </c>
    </row>
    <row r="156">
      <c r="A156" s="10">
        <v>45166.0</v>
      </c>
      <c r="B156" s="11" t="s">
        <v>29</v>
      </c>
      <c r="C156" s="12">
        <v>1508.6</v>
      </c>
      <c r="D156" s="12">
        <v>1693.7</v>
      </c>
      <c r="E156" s="11">
        <v>1508.7</v>
      </c>
      <c r="F156" s="11">
        <v>1693.9</v>
      </c>
      <c r="G156" s="18">
        <f t="shared" ref="G156:H156" si="165">if($A156&gt;1,E156-C156,"")</f>
        <v>0.1</v>
      </c>
      <c r="H156" s="19">
        <f t="shared" si="165"/>
        <v>0.2</v>
      </c>
      <c r="I156" s="16">
        <v>6.0</v>
      </c>
      <c r="J156" s="16">
        <v>2.0</v>
      </c>
      <c r="K156" s="16" t="s">
        <v>87</v>
      </c>
      <c r="L156" s="16" t="s">
        <v>87</v>
      </c>
      <c r="M156" s="16" t="s">
        <v>29</v>
      </c>
      <c r="N156" s="20" t="s">
        <v>134</v>
      </c>
      <c r="O156" s="16" t="b">
        <v>0</v>
      </c>
      <c r="P156" s="27">
        <v>64.5</v>
      </c>
      <c r="Q156" s="27">
        <v>114.5</v>
      </c>
      <c r="R156" s="27">
        <f>if(E156&gt;0,'DATES INPUT'!$B$8-E156,"")</f>
        <v>491.3</v>
      </c>
      <c r="S156" s="28">
        <f t="shared" si="159"/>
        <v>1508.7</v>
      </c>
    </row>
    <row r="157">
      <c r="A157" s="10">
        <v>45167.0</v>
      </c>
      <c r="B157" s="11" t="s">
        <v>34</v>
      </c>
      <c r="C157" s="12">
        <v>1508.7</v>
      </c>
      <c r="D157" s="12">
        <v>1693.9</v>
      </c>
      <c r="E157" s="11">
        <v>1509.6</v>
      </c>
      <c r="F157" s="11">
        <v>1694.8</v>
      </c>
      <c r="G157" s="18">
        <f t="shared" ref="G157:H157" si="166">if($A157&gt;1,E157-C157,"")</f>
        <v>0.9</v>
      </c>
      <c r="H157" s="19">
        <f t="shared" si="166"/>
        <v>0.9</v>
      </c>
      <c r="I157" s="16">
        <v>8.0</v>
      </c>
      <c r="J157" s="15"/>
      <c r="K157" s="16" t="s">
        <v>87</v>
      </c>
      <c r="L157" s="16" t="s">
        <v>22</v>
      </c>
      <c r="M157" s="16" t="s">
        <v>23</v>
      </c>
      <c r="N157" s="20" t="s">
        <v>135</v>
      </c>
      <c r="O157" s="16" t="b">
        <v>0</v>
      </c>
      <c r="P157" s="27">
        <v>63.600000000000136</v>
      </c>
      <c r="Q157" s="27">
        <v>113.60000000000014</v>
      </c>
      <c r="R157" s="27">
        <f>if(E157&gt;0,'DATES INPUT'!$B$8-E157,"")</f>
        <v>490.4</v>
      </c>
      <c r="S157" s="28">
        <f t="shared" si="159"/>
        <v>1509.6</v>
      </c>
    </row>
    <row r="158">
      <c r="A158" s="10">
        <v>45177.0</v>
      </c>
      <c r="B158" s="11" t="s">
        <v>34</v>
      </c>
      <c r="C158" s="12">
        <v>1509.6</v>
      </c>
      <c r="D158" s="12">
        <v>1694.8</v>
      </c>
      <c r="E158" s="11">
        <v>1509.8</v>
      </c>
      <c r="F158" s="11">
        <v>1695.0</v>
      </c>
      <c r="G158" s="18">
        <f t="shared" ref="G158:H158" si="167">if($A158&gt;1,E158-C158,"")</f>
        <v>0.2</v>
      </c>
      <c r="H158" s="19">
        <f t="shared" si="167"/>
        <v>0.2</v>
      </c>
      <c r="I158" s="16" t="s">
        <v>20</v>
      </c>
      <c r="J158" s="15"/>
      <c r="K158" s="16" t="s">
        <v>22</v>
      </c>
      <c r="L158" s="16" t="s">
        <v>22</v>
      </c>
      <c r="M158" s="16" t="s">
        <v>23</v>
      </c>
      <c r="N158" s="20" t="s">
        <v>136</v>
      </c>
      <c r="O158" s="16" t="b">
        <v>0</v>
      </c>
      <c r="P158" s="27">
        <v>63.40000000000009</v>
      </c>
      <c r="Q158" s="27">
        <v>113.40000000000009</v>
      </c>
      <c r="R158" s="27">
        <f>if(E158&gt;0,'DATES INPUT'!$B$8-E158,"")</f>
        <v>490.2</v>
      </c>
      <c r="S158" s="28">
        <f t="shared" si="159"/>
        <v>1509.8</v>
      </c>
    </row>
    <row r="159">
      <c r="A159" s="10">
        <v>45179.0</v>
      </c>
      <c r="B159" s="11" t="s">
        <v>34</v>
      </c>
      <c r="C159" s="12">
        <v>1509.8</v>
      </c>
      <c r="D159" s="12">
        <v>1695.0</v>
      </c>
      <c r="E159" s="11">
        <v>1509.8</v>
      </c>
      <c r="F159" s="11">
        <v>1695.2</v>
      </c>
      <c r="G159" s="18">
        <f t="shared" ref="G159:H159" si="168">if($A159&gt;1,E159-C159,"")</f>
        <v>0</v>
      </c>
      <c r="H159" s="19">
        <f t="shared" si="168"/>
        <v>0.2</v>
      </c>
      <c r="I159" s="16" t="s">
        <v>20</v>
      </c>
      <c r="J159" s="15"/>
      <c r="K159" s="16" t="s">
        <v>22</v>
      </c>
      <c r="L159" s="16" t="s">
        <v>22</v>
      </c>
      <c r="M159" s="16" t="s">
        <v>29</v>
      </c>
      <c r="N159" s="20" t="s">
        <v>123</v>
      </c>
      <c r="O159" s="16" t="b">
        <v>0</v>
      </c>
      <c r="P159" s="27">
        <v>63.40000000000009</v>
      </c>
      <c r="Q159" s="27">
        <v>113.40000000000009</v>
      </c>
      <c r="R159" s="27">
        <f>if(E159&gt;0,'DATES INPUT'!$B$8-E159,"")</f>
        <v>490.2</v>
      </c>
      <c r="S159" s="28">
        <f t="shared" si="159"/>
        <v>1509.8</v>
      </c>
    </row>
    <row r="160">
      <c r="A160" s="10">
        <v>45179.0</v>
      </c>
      <c r="B160" s="11" t="s">
        <v>25</v>
      </c>
      <c r="C160" s="12">
        <v>1509.8</v>
      </c>
      <c r="D160" s="12">
        <v>1695.2</v>
      </c>
      <c r="E160" s="11">
        <v>1511.6</v>
      </c>
      <c r="F160" s="11">
        <v>1697.3</v>
      </c>
      <c r="G160" s="18">
        <f t="shared" ref="G160:H160" si="169">if($A160&gt;1,E160-C160,"")</f>
        <v>1.8</v>
      </c>
      <c r="H160" s="19">
        <f t="shared" si="169"/>
        <v>2.1</v>
      </c>
      <c r="I160" s="16" t="s">
        <v>20</v>
      </c>
      <c r="J160" s="15"/>
      <c r="K160" s="16" t="s">
        <v>22</v>
      </c>
      <c r="L160" s="16" t="s">
        <v>22</v>
      </c>
      <c r="M160" s="16" t="s">
        <v>36</v>
      </c>
      <c r="N160" s="20" t="s">
        <v>137</v>
      </c>
      <c r="O160" s="16" t="b">
        <v>0</v>
      </c>
      <c r="P160" s="27">
        <v>61.600000000000136</v>
      </c>
      <c r="Q160" s="27">
        <v>111.60000000000014</v>
      </c>
      <c r="R160" s="27">
        <f>if(E160&gt;0,'DATES INPUT'!$B$8-E160,"")</f>
        <v>488.4</v>
      </c>
      <c r="S160" s="28">
        <f t="shared" si="159"/>
        <v>1511.6</v>
      </c>
    </row>
    <row r="161">
      <c r="A161" s="10">
        <v>45181.0</v>
      </c>
      <c r="B161" s="11" t="s">
        <v>25</v>
      </c>
      <c r="C161" s="12">
        <v>1511.6</v>
      </c>
      <c r="D161" s="12">
        <v>1697.3</v>
      </c>
      <c r="E161" s="11">
        <v>1512.3</v>
      </c>
      <c r="F161" s="11">
        <v>1698.1</v>
      </c>
      <c r="G161" s="18">
        <f t="shared" ref="G161:H161" si="170">if($A161&gt;1,E161-C161,"")</f>
        <v>0.7</v>
      </c>
      <c r="H161" s="19">
        <f t="shared" si="170"/>
        <v>0.8</v>
      </c>
      <c r="I161" s="23" t="s">
        <v>138</v>
      </c>
      <c r="J161" s="15"/>
      <c r="K161" s="16" t="s">
        <v>22</v>
      </c>
      <c r="L161" s="16" t="s">
        <v>81</v>
      </c>
      <c r="M161" s="16" t="s">
        <v>66</v>
      </c>
      <c r="N161" s="17"/>
      <c r="O161" s="16" t="b">
        <v>0</v>
      </c>
      <c r="P161" s="27">
        <v>60.90000000000009</v>
      </c>
      <c r="Q161" s="27">
        <v>110.90000000000009</v>
      </c>
      <c r="R161" s="27">
        <f>if(E161&gt;0,'DATES INPUT'!$B$8-E161,"")</f>
        <v>487.7</v>
      </c>
      <c r="S161" s="28">
        <f t="shared" ref="S161:S166" si="172">if($A161&gt;0,E161,"")</f>
        <v>1512.3</v>
      </c>
    </row>
    <row r="162">
      <c r="A162" s="10">
        <v>45181.0</v>
      </c>
      <c r="B162" s="11" t="s">
        <v>25</v>
      </c>
      <c r="C162" s="12">
        <v>1512.3</v>
      </c>
      <c r="D162" s="12">
        <v>1698.1</v>
      </c>
      <c r="E162" s="11">
        <v>1513.1</v>
      </c>
      <c r="F162" s="11">
        <v>1699.2</v>
      </c>
      <c r="G162" s="18">
        <f t="shared" ref="G162:H162" si="171">if($A162&gt;1,E162-C162,"")</f>
        <v>0.8</v>
      </c>
      <c r="H162" s="19">
        <f t="shared" si="171"/>
        <v>1.1</v>
      </c>
      <c r="I162" s="23" t="s">
        <v>138</v>
      </c>
      <c r="J162" s="15"/>
      <c r="K162" s="16" t="s">
        <v>81</v>
      </c>
      <c r="L162" s="16" t="s">
        <v>71</v>
      </c>
      <c r="M162" s="16" t="s">
        <v>36</v>
      </c>
      <c r="N162" s="17"/>
      <c r="O162" s="16" t="b">
        <v>0</v>
      </c>
      <c r="P162" s="27">
        <v>60.100000000000136</v>
      </c>
      <c r="Q162" s="27">
        <v>110.10000000000014</v>
      </c>
      <c r="R162" s="27">
        <f>if(E162&gt;0,'DATES INPUT'!$B$8-E162,"")</f>
        <v>486.9</v>
      </c>
      <c r="S162" s="28">
        <f t="shared" si="172"/>
        <v>1513.1</v>
      </c>
    </row>
    <row r="163">
      <c r="A163" s="10">
        <v>45181.0</v>
      </c>
      <c r="B163" s="11" t="s">
        <v>25</v>
      </c>
      <c r="C163" s="12">
        <v>1513.1</v>
      </c>
      <c r="D163" s="12">
        <v>1699.2</v>
      </c>
      <c r="E163" s="11">
        <v>1514.1</v>
      </c>
      <c r="F163" s="11">
        <v>1700.2</v>
      </c>
      <c r="G163" s="18">
        <f t="shared" ref="G163:H163" si="173">if($A163&gt;1,E163-C163,"")</f>
        <v>1</v>
      </c>
      <c r="H163" s="19">
        <f t="shared" si="173"/>
        <v>1</v>
      </c>
      <c r="I163" s="23" t="s">
        <v>138</v>
      </c>
      <c r="J163" s="15"/>
      <c r="K163" s="16" t="s">
        <v>71</v>
      </c>
      <c r="L163" s="16" t="s">
        <v>81</v>
      </c>
      <c r="M163" s="16" t="s">
        <v>66</v>
      </c>
      <c r="N163" s="17"/>
      <c r="O163" s="16" t="b">
        <v>0</v>
      </c>
      <c r="P163" s="27">
        <v>59.100000000000136</v>
      </c>
      <c r="Q163" s="27">
        <v>109.10000000000014</v>
      </c>
      <c r="R163" s="27">
        <f>if(E163&gt;0,'DATES INPUT'!$B$8-E163,"")</f>
        <v>485.9</v>
      </c>
      <c r="S163" s="28">
        <f t="shared" si="172"/>
        <v>1514.1</v>
      </c>
    </row>
    <row r="164">
      <c r="A164" s="10">
        <v>45181.0</v>
      </c>
      <c r="B164" s="11" t="s">
        <v>25</v>
      </c>
      <c r="C164" s="12">
        <v>1514.1</v>
      </c>
      <c r="D164" s="12">
        <v>1700.2</v>
      </c>
      <c r="E164" s="11">
        <v>1514.6</v>
      </c>
      <c r="F164" s="11">
        <v>1700.8</v>
      </c>
      <c r="G164" s="18">
        <f t="shared" ref="G164:H164" si="174">if($A164&gt;1,E164-C164,"")</f>
        <v>0.5</v>
      </c>
      <c r="H164" s="19">
        <f t="shared" si="174"/>
        <v>0.6</v>
      </c>
      <c r="I164" s="23" t="s">
        <v>138</v>
      </c>
      <c r="J164" s="15"/>
      <c r="K164" s="16" t="s">
        <v>81</v>
      </c>
      <c r="L164" s="16" t="s">
        <v>22</v>
      </c>
      <c r="M164" s="16" t="s">
        <v>66</v>
      </c>
      <c r="N164" s="17"/>
      <c r="O164" s="16" t="b">
        <v>0</v>
      </c>
      <c r="P164" s="27">
        <v>58.600000000000136</v>
      </c>
      <c r="Q164" s="27">
        <v>108.60000000000014</v>
      </c>
      <c r="R164" s="27">
        <f>if(E164&gt;0,'DATES INPUT'!$B$8-E164,"")</f>
        <v>485.4</v>
      </c>
      <c r="S164" s="28">
        <f t="shared" si="172"/>
        <v>1514.6</v>
      </c>
    </row>
    <row r="165">
      <c r="A165" s="10">
        <v>45207.0</v>
      </c>
      <c r="B165" s="11" t="s">
        <v>25</v>
      </c>
      <c r="C165" s="12">
        <v>1514.6</v>
      </c>
      <c r="D165" s="12">
        <v>1700.8</v>
      </c>
      <c r="E165" s="11">
        <v>1515.5</v>
      </c>
      <c r="F165" s="11">
        <v>1701.7</v>
      </c>
      <c r="G165" s="18">
        <f t="shared" ref="G165:H165" si="175">if($A165&gt;1,E165-C165,"")</f>
        <v>0.9</v>
      </c>
      <c r="H165" s="19">
        <f t="shared" si="175"/>
        <v>0.9</v>
      </c>
      <c r="I165" s="23" t="s">
        <v>65</v>
      </c>
      <c r="J165" s="15"/>
      <c r="K165" s="16" t="s">
        <v>22</v>
      </c>
      <c r="L165" s="16" t="s">
        <v>71</v>
      </c>
      <c r="M165" s="16" t="s">
        <v>66</v>
      </c>
      <c r="N165" s="17"/>
      <c r="O165" s="16" t="b">
        <v>0</v>
      </c>
      <c r="P165" s="27">
        <v>57.700000000000045</v>
      </c>
      <c r="Q165" s="27">
        <v>107.70000000000005</v>
      </c>
      <c r="R165" s="27">
        <f>if(E165&gt;0,'DATES INPUT'!$B$8-E165,"")</f>
        <v>484.5</v>
      </c>
      <c r="S165" s="28">
        <f t="shared" si="172"/>
        <v>1515.5</v>
      </c>
    </row>
    <row r="166">
      <c r="A166" s="10">
        <v>45207.0</v>
      </c>
      <c r="B166" s="11" t="s">
        <v>25</v>
      </c>
      <c r="C166" s="12">
        <v>1515.5</v>
      </c>
      <c r="D166" s="12">
        <v>1701.7</v>
      </c>
      <c r="E166" s="11">
        <v>1516.6</v>
      </c>
      <c r="F166" s="11">
        <v>1703.1</v>
      </c>
      <c r="G166" s="18">
        <f t="shared" ref="G166:H166" si="176">if($A166&gt;1,E166-C166,"")</f>
        <v>1.1</v>
      </c>
      <c r="H166" s="19">
        <f t="shared" si="176"/>
        <v>1.4</v>
      </c>
      <c r="I166" s="23" t="s">
        <v>65</v>
      </c>
      <c r="J166" s="15"/>
      <c r="K166" s="16" t="s">
        <v>71</v>
      </c>
      <c r="L166" s="16" t="s">
        <v>22</v>
      </c>
      <c r="M166" s="16" t="s">
        <v>66</v>
      </c>
      <c r="N166" s="20" t="s">
        <v>139</v>
      </c>
      <c r="O166" s="16" t="b">
        <v>0</v>
      </c>
      <c r="P166" s="27">
        <v>56.600000000000136</v>
      </c>
      <c r="Q166" s="27">
        <v>106.60000000000014</v>
      </c>
      <c r="R166" s="27">
        <f>if(E166&gt;0,'DATES INPUT'!$B$8-E166,"")</f>
        <v>483.4</v>
      </c>
      <c r="S166" s="28">
        <f t="shared" si="172"/>
        <v>1516.6</v>
      </c>
    </row>
    <row r="167">
      <c r="A167" s="10">
        <v>45219.0</v>
      </c>
      <c r="B167" s="11" t="s">
        <v>25</v>
      </c>
      <c r="C167" s="12">
        <v>1516.6</v>
      </c>
      <c r="D167" s="12">
        <v>1703.1</v>
      </c>
      <c r="E167" s="11">
        <v>1517.4</v>
      </c>
      <c r="F167" s="11">
        <v>1704.1</v>
      </c>
      <c r="G167" s="18">
        <f t="shared" ref="G167:H167" si="177">if($A167&gt;1,E167-C167,"")</f>
        <v>0.8</v>
      </c>
      <c r="H167" s="19">
        <f t="shared" si="177"/>
        <v>1</v>
      </c>
      <c r="I167" s="23" t="s">
        <v>70</v>
      </c>
      <c r="J167" s="15"/>
      <c r="K167" s="16" t="s">
        <v>22</v>
      </c>
      <c r="L167" s="16" t="s">
        <v>71</v>
      </c>
      <c r="M167" s="16" t="s">
        <v>66</v>
      </c>
      <c r="N167" s="17"/>
      <c r="O167" s="16" t="b">
        <v>0</v>
      </c>
      <c r="P167" s="27">
        <v>55.799999999999955</v>
      </c>
      <c r="Q167" s="27">
        <v>105.79999999999995</v>
      </c>
      <c r="R167" s="27">
        <f>if(E167&gt;0,'DATES INPUT'!$B$8-E167,"")</f>
        <v>482.6</v>
      </c>
      <c r="S167" s="28">
        <f t="shared" ref="S167:S180" si="179">if($A167&gt;0,E167,"")</f>
        <v>1517.4</v>
      </c>
    </row>
    <row r="168">
      <c r="A168" s="10">
        <v>45219.0</v>
      </c>
      <c r="B168" s="11" t="s">
        <v>25</v>
      </c>
      <c r="C168" s="12">
        <v>1517.4</v>
      </c>
      <c r="D168" s="12">
        <v>1704.1</v>
      </c>
      <c r="E168" s="11">
        <v>1518.2</v>
      </c>
      <c r="F168" s="11">
        <v>1705.1</v>
      </c>
      <c r="G168" s="18">
        <f t="shared" ref="G168:H168" si="178">if($A168&gt;1,E168-C168,"")</f>
        <v>0.8</v>
      </c>
      <c r="H168" s="19">
        <f t="shared" si="178"/>
        <v>1</v>
      </c>
      <c r="I168" s="23" t="s">
        <v>70</v>
      </c>
      <c r="J168" s="15"/>
      <c r="K168" s="16" t="s">
        <v>71</v>
      </c>
      <c r="L168" s="16" t="s">
        <v>22</v>
      </c>
      <c r="M168" s="16" t="s">
        <v>66</v>
      </c>
      <c r="N168" s="17"/>
      <c r="O168" s="16" t="b">
        <v>0</v>
      </c>
      <c r="P168" s="27">
        <v>55.0</v>
      </c>
      <c r="Q168" s="27">
        <v>105.0</v>
      </c>
      <c r="R168" s="27">
        <f>if(E168&gt;0,'DATES INPUT'!$B$8-E168,"")</f>
        <v>481.8</v>
      </c>
      <c r="S168" s="28">
        <f t="shared" si="179"/>
        <v>1518.2</v>
      </c>
    </row>
    <row r="169">
      <c r="A169" s="10">
        <v>45219.0</v>
      </c>
      <c r="B169" s="11" t="s">
        <v>25</v>
      </c>
      <c r="C169" s="12">
        <v>1518.2</v>
      </c>
      <c r="D169" s="12">
        <v>1705.1</v>
      </c>
      <c r="E169" s="22">
        <v>1519.4</v>
      </c>
      <c r="F169" s="22">
        <v>1706.3999999999999</v>
      </c>
      <c r="G169" s="18">
        <f t="shared" ref="G169:H169" si="180">if($A169&gt;1,E169-C169,"")</f>
        <v>1.2</v>
      </c>
      <c r="H169" s="19">
        <f t="shared" si="180"/>
        <v>1.3</v>
      </c>
      <c r="I169" s="16">
        <v>7.0</v>
      </c>
      <c r="J169" s="15"/>
      <c r="K169" s="16" t="s">
        <v>22</v>
      </c>
      <c r="L169" s="16" t="s">
        <v>140</v>
      </c>
      <c r="M169" s="16" t="s">
        <v>36</v>
      </c>
      <c r="N169" s="17"/>
      <c r="O169" s="16" t="b">
        <v>0</v>
      </c>
      <c r="P169" s="27">
        <v>53.799999999999955</v>
      </c>
      <c r="Q169" s="27">
        <v>103.79999999999995</v>
      </c>
      <c r="R169" s="27">
        <f>if(E169&gt;0,'DATES INPUT'!$B$8-E169,"")</f>
        <v>480.6</v>
      </c>
      <c r="S169" s="28">
        <f t="shared" si="179"/>
        <v>1519.4</v>
      </c>
    </row>
    <row r="170">
      <c r="A170" s="10">
        <v>45219.0</v>
      </c>
      <c r="B170" s="11" t="s">
        <v>25</v>
      </c>
      <c r="C170" s="12">
        <v>1519.4</v>
      </c>
      <c r="D170" s="12">
        <v>1706.3999999999999</v>
      </c>
      <c r="E170" s="11">
        <v>1520.7</v>
      </c>
      <c r="F170" s="11">
        <v>1707.8</v>
      </c>
      <c r="G170" s="18">
        <f t="shared" ref="G170:H170" si="181">if($A170&gt;1,E170-C170,"")</f>
        <v>1.3</v>
      </c>
      <c r="H170" s="19">
        <f t="shared" si="181"/>
        <v>1.4</v>
      </c>
      <c r="I170" s="16">
        <v>6.5</v>
      </c>
      <c r="J170" s="15"/>
      <c r="K170" s="16" t="s">
        <v>140</v>
      </c>
      <c r="L170" s="16" t="s">
        <v>22</v>
      </c>
      <c r="M170" s="16" t="s">
        <v>36</v>
      </c>
      <c r="N170" s="17"/>
      <c r="O170" s="16" t="b">
        <v>0</v>
      </c>
      <c r="P170" s="27">
        <v>52.5</v>
      </c>
      <c r="Q170" s="27">
        <v>102.5</v>
      </c>
      <c r="R170" s="27">
        <f>if(E170&gt;0,'DATES INPUT'!$B$8-E170,"")</f>
        <v>479.3</v>
      </c>
      <c r="S170" s="28">
        <f t="shared" si="179"/>
        <v>1520.7</v>
      </c>
    </row>
    <row r="171">
      <c r="A171" s="10">
        <v>45219.0</v>
      </c>
      <c r="B171" s="11" t="s">
        <v>34</v>
      </c>
      <c r="C171" s="12">
        <v>1520.7</v>
      </c>
      <c r="D171" s="12">
        <v>1707.8</v>
      </c>
      <c r="E171" s="11">
        <v>1521.2</v>
      </c>
      <c r="F171" s="11">
        <v>1708.4</v>
      </c>
      <c r="G171" s="18">
        <f t="shared" ref="G171:H171" si="182">if($A171&gt;1,E171-C171,"")</f>
        <v>0.5</v>
      </c>
      <c r="H171" s="19">
        <f t="shared" si="182"/>
        <v>0.6</v>
      </c>
      <c r="I171" s="16">
        <v>6.5</v>
      </c>
      <c r="J171" s="15"/>
      <c r="K171" s="16" t="s">
        <v>22</v>
      </c>
      <c r="L171" s="16" t="s">
        <v>22</v>
      </c>
      <c r="M171" s="16" t="s">
        <v>36</v>
      </c>
      <c r="N171" s="17"/>
      <c r="O171" s="16" t="b">
        <v>0</v>
      </c>
      <c r="P171" s="30">
        <v>52.0</v>
      </c>
      <c r="Q171" s="30">
        <v>102.0</v>
      </c>
      <c r="R171" s="30">
        <f>if(E171&gt;0,'DATES INPUT'!$B$8-E171,"")</f>
        <v>478.8</v>
      </c>
      <c r="S171" s="30">
        <f t="shared" si="179"/>
        <v>1521.2</v>
      </c>
    </row>
    <row r="172">
      <c r="A172" s="10">
        <v>45219.0</v>
      </c>
      <c r="B172" s="11" t="s">
        <v>34</v>
      </c>
      <c r="C172" s="12">
        <v>1521.2</v>
      </c>
      <c r="D172" s="12">
        <v>1708.4</v>
      </c>
      <c r="E172" s="11">
        <v>1521.2</v>
      </c>
      <c r="F172" s="11">
        <v>1708.5</v>
      </c>
      <c r="G172" s="18">
        <f t="shared" ref="G172:H172" si="183">if($A172&gt;1,E172-C172,"")</f>
        <v>0</v>
      </c>
      <c r="H172" s="19">
        <f t="shared" si="183"/>
        <v>0.1</v>
      </c>
      <c r="I172" s="16" t="s">
        <v>20</v>
      </c>
      <c r="J172" s="15"/>
      <c r="K172" s="16" t="s">
        <v>22</v>
      </c>
      <c r="L172" s="16" t="s">
        <v>22</v>
      </c>
      <c r="M172" s="16" t="s">
        <v>29</v>
      </c>
      <c r="N172" s="20" t="s">
        <v>123</v>
      </c>
      <c r="O172" s="16" t="b">
        <v>0</v>
      </c>
      <c r="P172" s="30">
        <v>52.0</v>
      </c>
      <c r="Q172" s="30">
        <v>102.0</v>
      </c>
      <c r="R172" s="30">
        <f>if(E172&gt;0,'DATES INPUT'!$B$8-E172,"")</f>
        <v>478.8</v>
      </c>
      <c r="S172" s="30">
        <f t="shared" si="179"/>
        <v>1521.2</v>
      </c>
    </row>
    <row r="173">
      <c r="A173" s="10">
        <v>45237.0</v>
      </c>
      <c r="B173" s="11" t="s">
        <v>25</v>
      </c>
      <c r="C173" s="12">
        <v>1521.2</v>
      </c>
      <c r="D173" s="12">
        <v>1708.5</v>
      </c>
      <c r="E173" s="11">
        <v>1522.2</v>
      </c>
      <c r="F173" s="11">
        <v>1709.7</v>
      </c>
      <c r="G173" s="18">
        <f t="shared" ref="G173:H173" si="184">if($A173&gt;1,E173-C173,"")</f>
        <v>1</v>
      </c>
      <c r="H173" s="19">
        <f t="shared" si="184"/>
        <v>1.2</v>
      </c>
      <c r="I173" s="16">
        <v>6.0</v>
      </c>
      <c r="J173" s="15"/>
      <c r="K173" s="16" t="s">
        <v>22</v>
      </c>
      <c r="L173" s="16" t="s">
        <v>141</v>
      </c>
      <c r="M173" s="16" t="s">
        <v>26</v>
      </c>
      <c r="N173" s="17"/>
      <c r="O173" s="16" t="b">
        <v>0</v>
      </c>
      <c r="P173" s="30">
        <v>51.0</v>
      </c>
      <c r="Q173" s="30">
        <v>101.0</v>
      </c>
      <c r="R173" s="30">
        <f>if(E173&gt;0,'DATES INPUT'!$B$8-E173,"")</f>
        <v>477.8</v>
      </c>
      <c r="S173" s="30">
        <f t="shared" si="179"/>
        <v>1522.2</v>
      </c>
    </row>
    <row r="174">
      <c r="A174" s="10">
        <v>45237.0</v>
      </c>
      <c r="B174" s="11" t="s">
        <v>25</v>
      </c>
      <c r="C174" s="12">
        <v>1522.2</v>
      </c>
      <c r="D174" s="12">
        <v>1709.7</v>
      </c>
      <c r="E174" s="11">
        <v>1523.2</v>
      </c>
      <c r="F174" s="11">
        <v>1710.9</v>
      </c>
      <c r="G174" s="18">
        <f t="shared" ref="G174:H174" si="185">if($A174&gt;1,E174-C174,"")</f>
        <v>1</v>
      </c>
      <c r="H174" s="19">
        <f t="shared" si="185"/>
        <v>1.2</v>
      </c>
      <c r="I174" s="16">
        <v>6.0</v>
      </c>
      <c r="J174" s="15"/>
      <c r="K174" s="16" t="s">
        <v>141</v>
      </c>
      <c r="L174" s="16" t="s">
        <v>22</v>
      </c>
      <c r="M174" s="16" t="s">
        <v>36</v>
      </c>
      <c r="N174" s="17"/>
      <c r="O174" s="16" t="b">
        <v>0</v>
      </c>
      <c r="P174" s="30">
        <v>50.0</v>
      </c>
      <c r="Q174" s="30">
        <v>100.0</v>
      </c>
      <c r="R174" s="30">
        <f>if(E174&gt;0,'DATES INPUT'!$B$8-E174,"")</f>
        <v>476.8</v>
      </c>
      <c r="S174" s="30">
        <f t="shared" si="179"/>
        <v>1523.2</v>
      </c>
    </row>
    <row r="175">
      <c r="A175" s="10">
        <v>45238.0</v>
      </c>
      <c r="B175" s="11" t="s">
        <v>29</v>
      </c>
      <c r="C175" s="12">
        <v>1523.2</v>
      </c>
      <c r="D175" s="12">
        <v>1710.9</v>
      </c>
      <c r="E175" s="11">
        <v>1523.7</v>
      </c>
      <c r="F175" s="11">
        <v>1711.4</v>
      </c>
      <c r="G175" s="18">
        <f t="shared" ref="G175:H175" si="186">if($A175&gt;1,E175-C175,"")</f>
        <v>0.5</v>
      </c>
      <c r="H175" s="19">
        <f t="shared" si="186"/>
        <v>0.5</v>
      </c>
      <c r="I175" s="16">
        <v>9.0</v>
      </c>
      <c r="J175" s="15"/>
      <c r="K175" s="16" t="s">
        <v>22</v>
      </c>
      <c r="L175" s="16" t="s">
        <v>22</v>
      </c>
      <c r="M175" s="16" t="s">
        <v>29</v>
      </c>
      <c r="N175" s="20" t="s">
        <v>142</v>
      </c>
      <c r="O175" s="16" t="b">
        <v>0</v>
      </c>
      <c r="P175" s="27">
        <v>49.5</v>
      </c>
      <c r="Q175" s="27">
        <v>99.5</v>
      </c>
      <c r="R175" s="27">
        <f>if(E175&gt;0,'DATES INPUT'!$B$8-E175,"")</f>
        <v>476.3</v>
      </c>
      <c r="S175" s="28">
        <f t="shared" si="179"/>
        <v>1523.7</v>
      </c>
    </row>
    <row r="176">
      <c r="A176" s="10">
        <v>45240.0</v>
      </c>
      <c r="B176" s="11" t="s">
        <v>34</v>
      </c>
      <c r="C176" s="12">
        <v>1523.7</v>
      </c>
      <c r="D176" s="12">
        <v>1711.4</v>
      </c>
      <c r="E176" s="11">
        <v>1524.1</v>
      </c>
      <c r="F176" s="11">
        <v>1711.9</v>
      </c>
      <c r="G176" s="18">
        <f t="shared" ref="G176:H176" si="187">if($A176&gt;1,E176-C176,"")</f>
        <v>0.4</v>
      </c>
      <c r="H176" s="19">
        <f t="shared" si="187"/>
        <v>0.5</v>
      </c>
      <c r="I176" s="16">
        <v>9.0</v>
      </c>
      <c r="J176" s="15"/>
      <c r="K176" s="16" t="s">
        <v>22</v>
      </c>
      <c r="L176" s="16" t="s">
        <v>35</v>
      </c>
      <c r="M176" s="16" t="s">
        <v>36</v>
      </c>
      <c r="N176" s="17"/>
      <c r="O176" s="16" t="b">
        <v>0</v>
      </c>
      <c r="P176" s="27">
        <v>49.100000000000136</v>
      </c>
      <c r="Q176" s="27">
        <v>99.10000000000014</v>
      </c>
      <c r="R176" s="27">
        <f>if(E176&gt;0,'DATES INPUT'!$B$8-E176,"")</f>
        <v>475.9</v>
      </c>
      <c r="S176" s="28">
        <f t="shared" si="179"/>
        <v>1524.1</v>
      </c>
    </row>
    <row r="177">
      <c r="A177" s="10">
        <v>45241.0</v>
      </c>
      <c r="B177" s="11" t="s">
        <v>34</v>
      </c>
      <c r="C177" s="12">
        <v>1524.1</v>
      </c>
      <c r="D177" s="12">
        <v>1711.9</v>
      </c>
      <c r="E177" s="11">
        <v>1524.5</v>
      </c>
      <c r="F177" s="11">
        <v>1712.5</v>
      </c>
      <c r="G177" s="18">
        <f t="shared" ref="G177:H177" si="188">if($A177&gt;1,E177-C177,"")</f>
        <v>0.4</v>
      </c>
      <c r="H177" s="19">
        <f t="shared" si="188"/>
        <v>0.6</v>
      </c>
      <c r="I177" s="16">
        <v>9.0</v>
      </c>
      <c r="J177" s="15"/>
      <c r="K177" s="16" t="s">
        <v>35</v>
      </c>
      <c r="L177" s="16" t="s">
        <v>22</v>
      </c>
      <c r="M177" s="16" t="s">
        <v>36</v>
      </c>
      <c r="N177" s="17"/>
      <c r="O177" s="16" t="b">
        <v>0</v>
      </c>
      <c r="P177" s="27">
        <v>48.700000000000045</v>
      </c>
      <c r="Q177" s="27">
        <v>98.70000000000005</v>
      </c>
      <c r="R177" s="27">
        <f>if(E177&gt;0,'DATES INPUT'!$B$8-E177,"")</f>
        <v>475.5</v>
      </c>
      <c r="S177" s="28">
        <f t="shared" si="179"/>
        <v>1524.5</v>
      </c>
    </row>
    <row r="178">
      <c r="A178" s="10">
        <v>45255.0</v>
      </c>
      <c r="B178" s="11" t="s">
        <v>34</v>
      </c>
      <c r="C178" s="12">
        <v>1524.5</v>
      </c>
      <c r="D178" s="12">
        <v>1712.5</v>
      </c>
      <c r="E178" s="11">
        <v>1524.5</v>
      </c>
      <c r="F178" s="11">
        <v>1712.5</v>
      </c>
      <c r="G178" s="18">
        <f t="shared" ref="G178:H178" si="189">if($A178&gt;1,E178-C178,"")</f>
        <v>0</v>
      </c>
      <c r="H178" s="19">
        <f t="shared" si="189"/>
        <v>0</v>
      </c>
      <c r="I178" s="16">
        <v>9.0</v>
      </c>
      <c r="J178" s="15"/>
      <c r="K178" s="16" t="s">
        <v>22</v>
      </c>
      <c r="L178" s="16" t="s">
        <v>22</v>
      </c>
      <c r="M178" s="16" t="s">
        <v>29</v>
      </c>
      <c r="N178" s="20" t="s">
        <v>123</v>
      </c>
      <c r="O178" s="16" t="b">
        <v>0</v>
      </c>
      <c r="P178" s="18">
        <v>48.700000000000045</v>
      </c>
      <c r="Q178" s="18">
        <v>98.70000000000005</v>
      </c>
      <c r="R178" s="18">
        <f>if(E178&gt;0,'DATES INPUT'!$B$8-E178,"")</f>
        <v>475.5</v>
      </c>
      <c r="S178" s="12">
        <f t="shared" si="179"/>
        <v>1524.5</v>
      </c>
    </row>
    <row r="179">
      <c r="A179" s="10">
        <v>45264.0</v>
      </c>
      <c r="B179" s="11" t="s">
        <v>29</v>
      </c>
      <c r="C179" s="12">
        <v>1524.5</v>
      </c>
      <c r="D179" s="12">
        <v>1712.5</v>
      </c>
      <c r="E179" s="11">
        <v>1524.5</v>
      </c>
      <c r="F179" s="11">
        <v>1712.5</v>
      </c>
      <c r="G179" s="18">
        <f t="shared" ref="G179:H179" si="190">if($A179&gt;1,E179-C179,"")</f>
        <v>0</v>
      </c>
      <c r="H179" s="19">
        <f t="shared" si="190"/>
        <v>0</v>
      </c>
      <c r="I179" s="16">
        <v>9.0</v>
      </c>
      <c r="J179" s="15"/>
      <c r="K179" s="16" t="s">
        <v>22</v>
      </c>
      <c r="L179" s="16" t="s">
        <v>22</v>
      </c>
      <c r="M179" s="16" t="s">
        <v>29</v>
      </c>
      <c r="N179" s="20" t="s">
        <v>143</v>
      </c>
      <c r="O179" s="16" t="b">
        <v>0</v>
      </c>
      <c r="P179" s="18">
        <v>48.700000000000045</v>
      </c>
      <c r="Q179" s="18">
        <v>98.70000000000005</v>
      </c>
      <c r="R179" s="18">
        <f>if(E179&gt;0,'DATES INPUT'!$B$8-E179,"")</f>
        <v>475.5</v>
      </c>
      <c r="S179" s="12">
        <f t="shared" si="179"/>
        <v>1524.5</v>
      </c>
    </row>
    <row r="180">
      <c r="A180" s="10">
        <v>45265.0</v>
      </c>
      <c r="B180" s="11" t="s">
        <v>34</v>
      </c>
      <c r="C180" s="12">
        <v>1524.5</v>
      </c>
      <c r="D180" s="12">
        <v>1712.5</v>
      </c>
      <c r="E180" s="11">
        <v>1524.6</v>
      </c>
      <c r="F180" s="11">
        <v>1712.6</v>
      </c>
      <c r="G180" s="18">
        <f t="shared" ref="G180:H180" si="191">if($A180&gt;1,E180-C180,"")</f>
        <v>0.1</v>
      </c>
      <c r="H180" s="19">
        <f t="shared" si="191"/>
        <v>0.1</v>
      </c>
      <c r="I180" s="16">
        <v>8.5</v>
      </c>
      <c r="J180" s="15"/>
      <c r="K180" s="16" t="s">
        <v>22</v>
      </c>
      <c r="L180" s="16" t="s">
        <v>22</v>
      </c>
      <c r="M180" s="16" t="s">
        <v>23</v>
      </c>
      <c r="N180" s="20" t="s">
        <v>144</v>
      </c>
      <c r="O180" s="16" t="b">
        <v>0</v>
      </c>
      <c r="P180" s="18">
        <v>48.600000000000136</v>
      </c>
      <c r="Q180" s="18">
        <v>98.60000000000014</v>
      </c>
      <c r="R180" s="18">
        <f>if(E180&gt;0,'DATES INPUT'!$B$8-E180,"")</f>
        <v>475.4</v>
      </c>
      <c r="S180" s="12">
        <f t="shared" si="179"/>
        <v>1524.6</v>
      </c>
    </row>
    <row r="181">
      <c r="A181" s="10">
        <v>45267.0</v>
      </c>
      <c r="B181" s="11" t="s">
        <v>25</v>
      </c>
      <c r="C181" s="12">
        <v>1524.6</v>
      </c>
      <c r="D181" s="12">
        <v>1712.6</v>
      </c>
      <c r="E181" s="11">
        <v>1526.4</v>
      </c>
      <c r="F181" s="11">
        <v>1714.5</v>
      </c>
      <c r="G181" s="18">
        <f t="shared" ref="G181:H181" si="192">if($A181&gt;1,E181-C181,"")</f>
        <v>1.8</v>
      </c>
      <c r="H181" s="19">
        <f t="shared" si="192"/>
        <v>1.9</v>
      </c>
      <c r="I181" s="16">
        <v>8.5</v>
      </c>
      <c r="J181" s="15"/>
      <c r="K181" s="16" t="s">
        <v>22</v>
      </c>
      <c r="L181" s="16" t="s">
        <v>96</v>
      </c>
      <c r="M181" s="16" t="s">
        <v>66</v>
      </c>
      <c r="N181" s="17"/>
      <c r="O181" s="16" t="b">
        <v>0</v>
      </c>
      <c r="P181" s="18">
        <v>46.799999999999955</v>
      </c>
      <c r="Q181" s="18">
        <v>96.79999999999995</v>
      </c>
      <c r="R181" s="18">
        <f>if(E181&gt;0,'DATES INPUT'!$B$8-E181,"")</f>
        <v>473.6</v>
      </c>
      <c r="S181" s="12">
        <f>if($A181&gt;0,E181,"")</f>
        <v>1526.4</v>
      </c>
    </row>
    <row r="182">
      <c r="A182" s="10">
        <v>45267.0</v>
      </c>
      <c r="B182" s="11" t="s">
        <v>25</v>
      </c>
      <c r="C182" s="12">
        <v>1526.4</v>
      </c>
      <c r="D182" s="12">
        <v>1714.5</v>
      </c>
      <c r="E182" s="11">
        <v>1528.0</v>
      </c>
      <c r="F182" s="11">
        <v>1716.4</v>
      </c>
      <c r="G182" s="18">
        <f t="shared" ref="G182:H182" si="193">if($A182&gt;1,E182-C182,"")</f>
        <v>1.6</v>
      </c>
      <c r="H182" s="19">
        <f t="shared" si="193"/>
        <v>1.9</v>
      </c>
      <c r="I182" s="16">
        <v>8.5</v>
      </c>
      <c r="J182" s="15"/>
      <c r="K182" s="16" t="s">
        <v>96</v>
      </c>
      <c r="L182" s="16" t="s">
        <v>22</v>
      </c>
      <c r="M182" s="16" t="s">
        <v>66</v>
      </c>
      <c r="N182" s="17"/>
      <c r="O182" s="16" t="b">
        <v>0</v>
      </c>
      <c r="P182" s="18">
        <v>45.200000000000045</v>
      </c>
      <c r="Q182" s="18">
        <v>95.20000000000005</v>
      </c>
      <c r="R182" s="18">
        <f>if(E182&gt;0,'DATES INPUT'!$B$8-E182,"")</f>
        <v>472</v>
      </c>
      <c r="S182" s="12">
        <f t="shared" ref="S182:S183" si="195">if($A182&gt;0,E182,"")</f>
        <v>1528</v>
      </c>
    </row>
    <row r="183">
      <c r="A183" s="10">
        <v>45271.0</v>
      </c>
      <c r="B183" s="11" t="s">
        <v>34</v>
      </c>
      <c r="C183" s="12">
        <v>1528.0</v>
      </c>
      <c r="D183" s="12">
        <v>1716.4</v>
      </c>
      <c r="E183" s="11">
        <v>1529.8</v>
      </c>
      <c r="F183" s="11">
        <v>1718.3</v>
      </c>
      <c r="G183" s="18">
        <f t="shared" ref="G183:H183" si="194">if($A183&gt;1,E183-C183,"")</f>
        <v>1.8</v>
      </c>
      <c r="H183" s="19">
        <f t="shared" si="194"/>
        <v>1.9</v>
      </c>
      <c r="I183" s="16">
        <v>8.0</v>
      </c>
      <c r="J183" s="15"/>
      <c r="K183" s="16" t="s">
        <v>22</v>
      </c>
      <c r="L183" s="16" t="s">
        <v>22</v>
      </c>
      <c r="M183" s="16" t="s">
        <v>36</v>
      </c>
      <c r="N183" s="20" t="s">
        <v>145</v>
      </c>
      <c r="O183" s="16" t="b">
        <v>0</v>
      </c>
      <c r="P183" s="18">
        <v>43.40000000000009</v>
      </c>
      <c r="Q183" s="18">
        <v>93.40000000000009</v>
      </c>
      <c r="R183" s="18">
        <f>if(E183&gt;0,'DATES INPUT'!$B$8-E183,"")</f>
        <v>470.2</v>
      </c>
      <c r="S183" s="12">
        <f t="shared" si="195"/>
        <v>1529.8</v>
      </c>
    </row>
    <row r="184">
      <c r="A184" s="10">
        <v>45284.0</v>
      </c>
      <c r="B184" s="11" t="s">
        <v>25</v>
      </c>
      <c r="C184" s="12">
        <v>1529.8</v>
      </c>
      <c r="D184" s="12">
        <v>1718.3</v>
      </c>
      <c r="E184" s="11">
        <v>1530.3</v>
      </c>
      <c r="F184" s="11">
        <v>1719.1</v>
      </c>
      <c r="G184" s="18">
        <f t="shared" ref="G184:H184" si="196">if($A184&gt;1,E184-C184,"")</f>
        <v>0.5</v>
      </c>
      <c r="H184" s="19">
        <f t="shared" si="196"/>
        <v>0.8</v>
      </c>
      <c r="I184" s="23" t="s">
        <v>70</v>
      </c>
      <c r="J184" s="15"/>
      <c r="K184" s="16" t="s">
        <v>22</v>
      </c>
      <c r="L184" s="16" t="s">
        <v>22</v>
      </c>
      <c r="M184" s="16" t="s">
        <v>26</v>
      </c>
      <c r="N184" s="20" t="s">
        <v>146</v>
      </c>
      <c r="O184" s="16" t="b">
        <v>0</v>
      </c>
      <c r="P184" s="18">
        <v>42.90000000000009</v>
      </c>
      <c r="Q184" s="18">
        <v>92.90000000000009</v>
      </c>
      <c r="R184" s="18">
        <f>if(E184&gt;0,'DATES INPUT'!$B$8-E184,"")</f>
        <v>469.7</v>
      </c>
      <c r="S184" s="12">
        <f>if($A184&gt;0,E184,"")</f>
        <v>1530.3</v>
      </c>
    </row>
    <row r="185">
      <c r="A185" s="10">
        <v>45652.0</v>
      </c>
      <c r="B185" s="11" t="s">
        <v>25</v>
      </c>
      <c r="C185" s="12">
        <v>1530.3</v>
      </c>
      <c r="D185" s="12">
        <v>1719.1</v>
      </c>
      <c r="E185" s="11">
        <v>1532.1</v>
      </c>
      <c r="F185" s="11">
        <v>1721.1</v>
      </c>
      <c r="G185" s="18">
        <f t="shared" ref="G185:H185" si="197">if($A185&gt;1,E185-C185,"")</f>
        <v>1.8</v>
      </c>
      <c r="H185" s="19">
        <f t="shared" si="197"/>
        <v>2</v>
      </c>
      <c r="I185" s="16">
        <v>6.5</v>
      </c>
      <c r="J185" s="31"/>
      <c r="K185" s="16" t="s">
        <v>22</v>
      </c>
      <c r="L185" s="16" t="s">
        <v>22</v>
      </c>
      <c r="M185" s="16" t="s">
        <v>36</v>
      </c>
      <c r="N185" s="20" t="s">
        <v>147</v>
      </c>
      <c r="O185" s="16" t="b">
        <v>0</v>
      </c>
      <c r="P185" s="27">
        <v>41.100000000000136</v>
      </c>
      <c r="Q185" s="27">
        <v>91.10000000000014</v>
      </c>
      <c r="R185" s="27">
        <f>if(E185&gt;0,'DATES INPUT'!$B$8-E185,"")</f>
        <v>467.9</v>
      </c>
      <c r="S185" s="28">
        <f t="shared" ref="S185:S189" si="199">if($A185&gt;0,E185,"")</f>
        <v>1532.1</v>
      </c>
    </row>
    <row r="186">
      <c r="A186" s="10">
        <v>45290.0</v>
      </c>
      <c r="B186" s="11" t="s">
        <v>34</v>
      </c>
      <c r="C186" s="12">
        <v>1532.1</v>
      </c>
      <c r="D186" s="12">
        <v>1721.1</v>
      </c>
      <c r="E186" s="11">
        <v>1532.6</v>
      </c>
      <c r="F186" s="11">
        <v>1721.8</v>
      </c>
      <c r="G186" s="18">
        <f t="shared" ref="G186:H186" si="198">if($A186&gt;1,E186-C186,"")</f>
        <v>0.5</v>
      </c>
      <c r="H186" s="19">
        <f t="shared" si="198"/>
        <v>0.7</v>
      </c>
      <c r="I186" s="16">
        <v>6.0</v>
      </c>
      <c r="J186" s="16">
        <v>1.0</v>
      </c>
      <c r="K186" s="16" t="s">
        <v>22</v>
      </c>
      <c r="L186" s="16" t="s">
        <v>35</v>
      </c>
      <c r="M186" s="16" t="s">
        <v>36</v>
      </c>
      <c r="N186" s="20" t="s">
        <v>35</v>
      </c>
      <c r="O186" s="16" t="b">
        <v>0</v>
      </c>
      <c r="P186" s="18">
        <v>40.600000000000136</v>
      </c>
      <c r="Q186" s="18">
        <v>90.60000000000014</v>
      </c>
      <c r="R186" s="18">
        <f>if(E186&gt;0,'DATES INPUT'!$B$8-E186,"")</f>
        <v>467.4</v>
      </c>
      <c r="S186" s="12">
        <f t="shared" si="199"/>
        <v>1532.6</v>
      </c>
    </row>
    <row r="187">
      <c r="A187" s="10">
        <v>45291.0</v>
      </c>
      <c r="B187" s="11" t="s">
        <v>34</v>
      </c>
      <c r="C187" s="12">
        <v>1532.6</v>
      </c>
      <c r="D187" s="12">
        <v>1721.8</v>
      </c>
      <c r="E187" s="11">
        <v>1533.2</v>
      </c>
      <c r="F187" s="22">
        <v>1722.5</v>
      </c>
      <c r="G187" s="18">
        <f t="shared" ref="G187:H187" si="200">if($A187&gt;1,E187-C187,"")</f>
        <v>0.6</v>
      </c>
      <c r="H187" s="19">
        <f t="shared" si="200"/>
        <v>0.7</v>
      </c>
      <c r="I187" s="16">
        <v>7.0</v>
      </c>
      <c r="J187" s="15"/>
      <c r="K187" s="16" t="s">
        <v>35</v>
      </c>
      <c r="L187" s="16" t="s">
        <v>22</v>
      </c>
      <c r="M187" s="16" t="s">
        <v>36</v>
      </c>
      <c r="N187" s="20" t="s">
        <v>148</v>
      </c>
      <c r="O187" s="16" t="b">
        <v>0</v>
      </c>
      <c r="P187" s="18">
        <v>40.0</v>
      </c>
      <c r="Q187" s="18">
        <v>90.0</v>
      </c>
      <c r="R187" s="18">
        <f>if(E187&gt;0,'DATES INPUT'!$B$8-E187,"")</f>
        <v>466.8</v>
      </c>
      <c r="S187" s="12">
        <f t="shared" si="199"/>
        <v>1533.2</v>
      </c>
    </row>
    <row r="188">
      <c r="A188" s="10">
        <v>45292.0</v>
      </c>
      <c r="B188" s="11" t="s">
        <v>34</v>
      </c>
      <c r="C188" s="12">
        <v>1533.2</v>
      </c>
      <c r="D188" s="18">
        <v>1722.5</v>
      </c>
      <c r="E188" s="11">
        <v>1533.2</v>
      </c>
      <c r="F188" s="22">
        <v>1722.6</v>
      </c>
      <c r="G188" s="18">
        <f t="shared" ref="G188:H188" si="201">if($A188&gt;1,E188-C188,"")</f>
        <v>0</v>
      </c>
      <c r="H188" s="19">
        <f t="shared" si="201"/>
        <v>0.1</v>
      </c>
      <c r="I188" s="16">
        <v>7.0</v>
      </c>
      <c r="J188" s="15"/>
      <c r="K188" s="16" t="s">
        <v>22</v>
      </c>
      <c r="L188" s="16" t="s">
        <v>22</v>
      </c>
      <c r="M188" s="16" t="s">
        <v>29</v>
      </c>
      <c r="N188" s="20" t="s">
        <v>149</v>
      </c>
      <c r="O188" s="16" t="b">
        <v>0</v>
      </c>
      <c r="P188" s="18">
        <v>40.0</v>
      </c>
      <c r="Q188" s="18">
        <v>90.0</v>
      </c>
      <c r="R188" s="18">
        <f>if(E188&gt;0,'DATES INPUT'!$B$8-E188,"")</f>
        <v>466.8</v>
      </c>
      <c r="S188" s="12">
        <f t="shared" si="199"/>
        <v>1533.2</v>
      </c>
    </row>
    <row r="189">
      <c r="A189" s="10">
        <v>45292.0</v>
      </c>
      <c r="B189" s="11" t="s">
        <v>25</v>
      </c>
      <c r="C189" s="12">
        <v>1533.2</v>
      </c>
      <c r="D189" s="18">
        <v>1722.6</v>
      </c>
      <c r="E189" s="11">
        <v>1534.9</v>
      </c>
      <c r="F189" s="11">
        <v>1724.2</v>
      </c>
      <c r="G189" s="18">
        <f t="shared" ref="G189:H189" si="202">if($A189&gt;1,E189-C189,"")</f>
        <v>1.7</v>
      </c>
      <c r="H189" s="19">
        <f t="shared" si="202"/>
        <v>1.6</v>
      </c>
      <c r="I189" s="16">
        <v>7.0</v>
      </c>
      <c r="J189" s="15"/>
      <c r="K189" s="16" t="s">
        <v>22</v>
      </c>
      <c r="L189" s="16" t="s">
        <v>96</v>
      </c>
      <c r="M189" s="16" t="s">
        <v>36</v>
      </c>
      <c r="N189" s="17"/>
      <c r="O189" s="16" t="b">
        <v>0</v>
      </c>
      <c r="P189" s="18">
        <v>38.299999999999955</v>
      </c>
      <c r="Q189" s="18">
        <v>88.29999999999995</v>
      </c>
      <c r="R189" s="18">
        <f>if(E189&gt;0,'DATES INPUT'!$B$8-E189,"")</f>
        <v>465.1</v>
      </c>
      <c r="S189" s="12">
        <f t="shared" si="199"/>
        <v>1534.9</v>
      </c>
    </row>
    <row r="190">
      <c r="A190" s="10">
        <v>45300.0</v>
      </c>
      <c r="B190" s="11" t="s">
        <v>25</v>
      </c>
      <c r="C190" s="12">
        <v>1534.9</v>
      </c>
      <c r="D190" s="12">
        <v>1724.2</v>
      </c>
      <c r="E190" s="11">
        <v>1536.8</v>
      </c>
      <c r="F190" s="11">
        <v>1726.3</v>
      </c>
      <c r="G190" s="18">
        <f t="shared" ref="G190:H190" si="203">if($A190&gt;1,E190-C190,"")</f>
        <v>1.9</v>
      </c>
      <c r="H190" s="19">
        <f t="shared" si="203"/>
        <v>2.1</v>
      </c>
      <c r="I190" s="23" t="s">
        <v>72</v>
      </c>
      <c r="J190" s="15"/>
      <c r="K190" s="16" t="s">
        <v>96</v>
      </c>
      <c r="L190" s="16" t="s">
        <v>22</v>
      </c>
      <c r="M190" s="16" t="s">
        <v>36</v>
      </c>
      <c r="N190" s="17"/>
      <c r="O190" s="16" t="b">
        <v>0</v>
      </c>
      <c r="P190" s="18">
        <v>36.40000000000009</v>
      </c>
      <c r="Q190" s="18">
        <v>86.40000000000009</v>
      </c>
      <c r="R190" s="18">
        <f>if(E190&gt;0,'DATES INPUT'!$B$8-E190,"")</f>
        <v>463.2</v>
      </c>
      <c r="S190" s="12">
        <f t="shared" ref="S190:S192" si="205">if($A190&gt;0,E190,"")</f>
        <v>1536.8</v>
      </c>
    </row>
    <row r="191">
      <c r="A191" s="10">
        <v>45304.0</v>
      </c>
      <c r="B191" s="11" t="s">
        <v>25</v>
      </c>
      <c r="C191" s="12">
        <v>1536.8</v>
      </c>
      <c r="D191" s="12">
        <v>1726.3</v>
      </c>
      <c r="E191" s="11">
        <v>1538.0</v>
      </c>
      <c r="F191" s="11">
        <v>1727.7</v>
      </c>
      <c r="G191" s="18">
        <f t="shared" ref="G191:H191" si="204">if($A191&gt;1,E191-C191,"")</f>
        <v>1.2</v>
      </c>
      <c r="H191" s="19">
        <f t="shared" si="204"/>
        <v>1.4</v>
      </c>
      <c r="I191" s="23" t="s">
        <v>76</v>
      </c>
      <c r="J191" s="15"/>
      <c r="K191" s="16" t="s">
        <v>22</v>
      </c>
      <c r="L191" s="16" t="s">
        <v>150</v>
      </c>
      <c r="M191" s="16" t="s">
        <v>36</v>
      </c>
      <c r="N191" s="17"/>
      <c r="O191" s="16" t="b">
        <v>0</v>
      </c>
      <c r="P191" s="18">
        <v>35.200000000000045</v>
      </c>
      <c r="Q191" s="18">
        <v>85.20000000000005</v>
      </c>
      <c r="R191" s="18">
        <f>if(E191&gt;0,'DATES INPUT'!$B$8-E191,"")</f>
        <v>462</v>
      </c>
      <c r="S191" s="12">
        <f t="shared" si="205"/>
        <v>1538</v>
      </c>
    </row>
    <row r="192">
      <c r="A192" s="10">
        <v>45304.0</v>
      </c>
      <c r="B192" s="11" t="s">
        <v>25</v>
      </c>
      <c r="C192" s="12">
        <v>1538.0</v>
      </c>
      <c r="D192" s="12">
        <v>1727.7</v>
      </c>
      <c r="E192" s="11">
        <v>1539.0</v>
      </c>
      <c r="F192" s="11">
        <v>1728.8</v>
      </c>
      <c r="G192" s="18">
        <f t="shared" ref="G192:H192" si="206">if($A192&gt;1,E192-C192,"")</f>
        <v>1</v>
      </c>
      <c r="H192" s="19">
        <f t="shared" si="206"/>
        <v>1.1</v>
      </c>
      <c r="I192" s="23" t="s">
        <v>76</v>
      </c>
      <c r="J192" s="15"/>
      <c r="K192" s="16" t="s">
        <v>150</v>
      </c>
      <c r="L192" s="16" t="s">
        <v>22</v>
      </c>
      <c r="M192" s="16" t="s">
        <v>36</v>
      </c>
      <c r="N192" s="17"/>
      <c r="O192" s="16" t="b">
        <v>0</v>
      </c>
      <c r="P192" s="18">
        <v>34.200000000000045</v>
      </c>
      <c r="Q192" s="18">
        <v>84.20000000000005</v>
      </c>
      <c r="R192" s="18">
        <f>if(E192&gt;0,'DATES INPUT'!$B$8-E192,"")</f>
        <v>461</v>
      </c>
      <c r="S192" s="12">
        <f t="shared" si="205"/>
        <v>1539</v>
      </c>
    </row>
    <row r="193">
      <c r="A193" s="10">
        <v>45309.0</v>
      </c>
      <c r="B193" s="11" t="s">
        <v>25</v>
      </c>
      <c r="C193" s="12">
        <v>1539.0</v>
      </c>
      <c r="D193" s="12">
        <v>1728.8</v>
      </c>
      <c r="E193" s="26">
        <v>1542.3</v>
      </c>
      <c r="F193" s="11">
        <v>1732.4</v>
      </c>
      <c r="G193" s="18">
        <f t="shared" ref="G193:H193" si="207">if($A193&gt;1,E193-C193,"")</f>
        <v>3.3</v>
      </c>
      <c r="H193" s="19">
        <f t="shared" si="207"/>
        <v>3.6</v>
      </c>
      <c r="I193" s="16">
        <v>6.0</v>
      </c>
      <c r="J193" s="15"/>
      <c r="K193" s="16" t="s">
        <v>22</v>
      </c>
      <c r="L193" s="16" t="s">
        <v>22</v>
      </c>
      <c r="M193" s="16" t="s">
        <v>36</v>
      </c>
      <c r="N193" s="20" t="s">
        <v>151</v>
      </c>
      <c r="O193" s="16" t="b">
        <v>0</v>
      </c>
      <c r="P193" s="18">
        <v>30.90000000000009</v>
      </c>
      <c r="Q193" s="18">
        <v>80.90000000000009</v>
      </c>
      <c r="R193" s="18">
        <f>if(E193&gt;0,'DATES INPUT'!$B$8-E193,"")</f>
        <v>457.7</v>
      </c>
      <c r="S193" s="12">
        <f t="shared" ref="S193:S201" si="209">if($A193&gt;0,E193,"")</f>
        <v>1542.3</v>
      </c>
    </row>
    <row r="194">
      <c r="A194" s="10">
        <v>45310.0</v>
      </c>
      <c r="B194" s="11" t="s">
        <v>25</v>
      </c>
      <c r="C194" s="12">
        <v>1542.3</v>
      </c>
      <c r="D194" s="12">
        <v>1732.4</v>
      </c>
      <c r="E194" s="26">
        <v>1544.1</v>
      </c>
      <c r="F194" s="26">
        <v>1734.7</v>
      </c>
      <c r="G194" s="18">
        <f t="shared" ref="G194:H194" si="208">if($A194&gt;1,E194-C194,"")</f>
        <v>1.8</v>
      </c>
      <c r="H194" s="19">
        <f t="shared" si="208"/>
        <v>2.3</v>
      </c>
      <c r="I194" s="16">
        <v>6.0</v>
      </c>
      <c r="J194" s="16">
        <v>1.0</v>
      </c>
      <c r="K194" s="16" t="s">
        <v>22</v>
      </c>
      <c r="L194" s="16" t="s">
        <v>22</v>
      </c>
      <c r="M194" s="16" t="s">
        <v>36</v>
      </c>
      <c r="N194" s="20" t="s">
        <v>152</v>
      </c>
      <c r="O194" s="16" t="b">
        <v>1</v>
      </c>
      <c r="P194" s="18">
        <v>29.100000000000136</v>
      </c>
      <c r="Q194" s="18">
        <v>79.10000000000014</v>
      </c>
      <c r="R194" s="18">
        <f>if(E194&gt;0,'DATES INPUT'!$B$8-E194,"")</f>
        <v>455.9</v>
      </c>
      <c r="S194" s="12">
        <f t="shared" si="209"/>
        <v>1544.1</v>
      </c>
    </row>
    <row r="195">
      <c r="A195" s="10">
        <v>45311.0</v>
      </c>
      <c r="B195" s="11" t="s">
        <v>25</v>
      </c>
      <c r="C195" s="28">
        <v>1544.1</v>
      </c>
      <c r="D195" s="28">
        <v>1734.7</v>
      </c>
      <c r="E195" s="11">
        <v>1545.4</v>
      </c>
      <c r="F195" s="11">
        <v>1736.3</v>
      </c>
      <c r="G195" s="18">
        <f t="shared" ref="G195:H195" si="210">if($A195&gt;1,E195-C195,"")</f>
        <v>1.3</v>
      </c>
      <c r="H195" s="19">
        <f t="shared" si="210"/>
        <v>1.6</v>
      </c>
      <c r="I195" s="16">
        <v>6.0</v>
      </c>
      <c r="J195" s="16">
        <v>1.0</v>
      </c>
      <c r="K195" s="16" t="s">
        <v>22</v>
      </c>
      <c r="L195" s="16" t="s">
        <v>22</v>
      </c>
      <c r="M195" s="16" t="s">
        <v>36</v>
      </c>
      <c r="N195" s="20" t="s">
        <v>35</v>
      </c>
      <c r="O195" s="16" t="b">
        <v>0</v>
      </c>
      <c r="P195" s="18">
        <v>27.799999999999955</v>
      </c>
      <c r="Q195" s="18">
        <v>77.79999999999995</v>
      </c>
      <c r="R195" s="18">
        <f>if(E195&gt;0,'DATES INPUT'!$B$8-E195,"")</f>
        <v>454.6</v>
      </c>
      <c r="S195" s="12">
        <f t="shared" si="209"/>
        <v>1545.4</v>
      </c>
    </row>
    <row r="196">
      <c r="A196" s="10">
        <v>45313.0</v>
      </c>
      <c r="B196" s="11" t="s">
        <v>153</v>
      </c>
      <c r="C196" s="12">
        <v>1545.4</v>
      </c>
      <c r="D196" s="12">
        <v>1736.3</v>
      </c>
      <c r="E196" s="22">
        <v>1545.6000000000001</v>
      </c>
      <c r="F196" s="22">
        <v>1736.5</v>
      </c>
      <c r="G196" s="18">
        <f t="shared" ref="G196:H196" si="211">if($A196&gt;1,E196-C196,"")</f>
        <v>0.2</v>
      </c>
      <c r="H196" s="19">
        <f t="shared" si="211"/>
        <v>0.2</v>
      </c>
      <c r="I196" s="16">
        <v>7.0</v>
      </c>
      <c r="J196" s="16">
        <v>1.0</v>
      </c>
      <c r="K196" s="16" t="s">
        <v>22</v>
      </c>
      <c r="L196" s="16" t="s">
        <v>22</v>
      </c>
      <c r="M196" s="16" t="s">
        <v>29</v>
      </c>
      <c r="N196" s="20" t="s">
        <v>154</v>
      </c>
      <c r="O196" s="16" t="b">
        <v>0</v>
      </c>
      <c r="P196" s="18">
        <v>27.59999999999991</v>
      </c>
      <c r="Q196" s="18">
        <v>77.59999999999991</v>
      </c>
      <c r="R196" s="18">
        <f>if(E196&gt;0,'DATES INPUT'!$B$8-E196,"")</f>
        <v>454.4</v>
      </c>
      <c r="S196" s="12">
        <f t="shared" si="209"/>
        <v>1545.6</v>
      </c>
    </row>
    <row r="197">
      <c r="A197" s="10">
        <v>45323.0</v>
      </c>
      <c r="B197" s="11" t="s">
        <v>34</v>
      </c>
      <c r="C197" s="18">
        <v>1545.6000000000001</v>
      </c>
      <c r="D197" s="18">
        <v>1736.5</v>
      </c>
      <c r="E197" s="11">
        <v>1545.7</v>
      </c>
      <c r="F197" s="11">
        <v>1736.6</v>
      </c>
      <c r="G197" s="18">
        <f t="shared" ref="G197:H197" si="212">if($A197&gt;1,E197-C197,"")</f>
        <v>0.1</v>
      </c>
      <c r="H197" s="19">
        <f t="shared" si="212"/>
        <v>0.1</v>
      </c>
      <c r="I197" s="16">
        <v>7.0</v>
      </c>
      <c r="J197" s="15"/>
      <c r="K197" s="16" t="s">
        <v>22</v>
      </c>
      <c r="L197" s="16" t="s">
        <v>22</v>
      </c>
      <c r="M197" s="16" t="s">
        <v>29</v>
      </c>
      <c r="N197" s="20" t="s">
        <v>155</v>
      </c>
      <c r="O197" s="16" t="b">
        <v>0</v>
      </c>
      <c r="P197" s="18">
        <v>27.5</v>
      </c>
      <c r="Q197" s="18">
        <v>77.5</v>
      </c>
      <c r="R197" s="18">
        <f>if(E197&gt;0,'DATES INPUT'!$B$8-E197,"")</f>
        <v>454.3</v>
      </c>
      <c r="S197" s="12">
        <f t="shared" si="209"/>
        <v>1545.7</v>
      </c>
    </row>
    <row r="198">
      <c r="A198" s="10">
        <v>45323.0</v>
      </c>
      <c r="B198" s="11" t="s">
        <v>34</v>
      </c>
      <c r="C198" s="18">
        <v>1545.7</v>
      </c>
      <c r="D198" s="18">
        <v>1736.6</v>
      </c>
      <c r="E198" s="11">
        <v>1547.9</v>
      </c>
      <c r="F198" s="11">
        <v>1738.8999999999999</v>
      </c>
      <c r="G198" s="18">
        <f t="shared" ref="G198:H198" si="213">if($A198&gt;1,E198-C198,"")</f>
        <v>2.2</v>
      </c>
      <c r="H198" s="19">
        <f t="shared" si="213"/>
        <v>2.3</v>
      </c>
      <c r="I198" s="16">
        <v>7.0</v>
      </c>
      <c r="J198" s="15"/>
      <c r="K198" s="16" t="s">
        <v>22</v>
      </c>
      <c r="L198" s="16" t="s">
        <v>22</v>
      </c>
      <c r="M198" s="16" t="s">
        <v>36</v>
      </c>
      <c r="N198" s="20" t="s">
        <v>156</v>
      </c>
      <c r="O198" s="16" t="b">
        <v>1</v>
      </c>
      <c r="P198" s="18">
        <v>25.299999999999955</v>
      </c>
      <c r="Q198" s="18">
        <v>75.29999999999995</v>
      </c>
      <c r="R198" s="18">
        <f>if(E198&gt;0,'DATES INPUT'!$B$8-E198,"")</f>
        <v>452.1</v>
      </c>
      <c r="S198" s="12">
        <f t="shared" si="209"/>
        <v>1547.9</v>
      </c>
    </row>
    <row r="199">
      <c r="A199" s="10">
        <v>45328.0</v>
      </c>
      <c r="B199" s="11" t="s">
        <v>25</v>
      </c>
      <c r="C199" s="12">
        <v>1547.9</v>
      </c>
      <c r="D199" s="12">
        <v>1738.8999999999999</v>
      </c>
      <c r="E199" s="11">
        <v>1548.6</v>
      </c>
      <c r="F199" s="11">
        <v>1739.8</v>
      </c>
      <c r="G199" s="18">
        <f t="shared" ref="G199:H199" si="214">if($A199&gt;1,E199-C199,"")</f>
        <v>0.7</v>
      </c>
      <c r="H199" s="19">
        <f t="shared" si="214"/>
        <v>0.9</v>
      </c>
      <c r="I199" s="16">
        <v>7.0</v>
      </c>
      <c r="J199" s="15"/>
      <c r="K199" s="16" t="s">
        <v>22</v>
      </c>
      <c r="L199" s="16" t="s">
        <v>35</v>
      </c>
      <c r="M199" s="16" t="s">
        <v>26</v>
      </c>
      <c r="N199" s="20" t="s">
        <v>157</v>
      </c>
      <c r="O199" s="16" t="b">
        <v>0</v>
      </c>
      <c r="P199" s="18">
        <v>24.600000000000136</v>
      </c>
      <c r="Q199" s="18">
        <v>74.60000000000014</v>
      </c>
      <c r="R199" s="18">
        <f>if(E199&gt;0,'DATES INPUT'!$B$8-E199,"")</f>
        <v>451.4</v>
      </c>
      <c r="S199" s="12">
        <f t="shared" si="209"/>
        <v>1548.6</v>
      </c>
    </row>
    <row r="200">
      <c r="A200" s="10">
        <v>45328.0</v>
      </c>
      <c r="B200" s="11" t="s">
        <v>25</v>
      </c>
      <c r="C200" s="12">
        <v>1548.6</v>
      </c>
      <c r="D200" s="12">
        <v>1739.8</v>
      </c>
      <c r="E200" s="22">
        <v>1548.8999999999999</v>
      </c>
      <c r="F200" s="22">
        <v>1740.3</v>
      </c>
      <c r="G200" s="18">
        <f t="shared" ref="G200:H200" si="215">if($A200&gt;1,E200-C200,"")</f>
        <v>0.3</v>
      </c>
      <c r="H200" s="19">
        <f t="shared" si="215"/>
        <v>0.5</v>
      </c>
      <c r="I200" s="16">
        <v>7.0</v>
      </c>
      <c r="J200" s="15"/>
      <c r="K200" s="16" t="s">
        <v>35</v>
      </c>
      <c r="L200" s="16" t="s">
        <v>35</v>
      </c>
      <c r="M200" s="16" t="s">
        <v>26</v>
      </c>
      <c r="N200" s="20" t="s">
        <v>158</v>
      </c>
      <c r="O200" s="16" t="b">
        <v>0</v>
      </c>
      <c r="P200" s="18">
        <v>24.300000000000182</v>
      </c>
      <c r="Q200" s="18">
        <v>74.30000000000018</v>
      </c>
      <c r="R200" s="18">
        <f>if(E200&gt;0,'DATES INPUT'!$B$8-E200,"")</f>
        <v>451.1</v>
      </c>
      <c r="S200" s="12">
        <f t="shared" si="209"/>
        <v>1548.9</v>
      </c>
    </row>
    <row r="201">
      <c r="A201" s="10">
        <v>45328.0</v>
      </c>
      <c r="B201" s="11" t="s">
        <v>25</v>
      </c>
      <c r="C201" s="18">
        <v>1548.8999999999999</v>
      </c>
      <c r="D201" s="18">
        <v>1740.3</v>
      </c>
      <c r="E201" s="11">
        <v>1549.5</v>
      </c>
      <c r="F201" s="11">
        <v>1741.0</v>
      </c>
      <c r="G201" s="18">
        <f t="shared" ref="G201:H201" si="216">if($A201&gt;1,E201-C201,"")</f>
        <v>0.6</v>
      </c>
      <c r="H201" s="19">
        <f t="shared" si="216"/>
        <v>0.7</v>
      </c>
      <c r="I201" s="16">
        <v>6.5</v>
      </c>
      <c r="J201" s="15"/>
      <c r="K201" s="16" t="s">
        <v>35</v>
      </c>
      <c r="L201" s="16" t="s">
        <v>22</v>
      </c>
      <c r="M201" s="16" t="s">
        <v>36</v>
      </c>
      <c r="N201" s="17"/>
      <c r="O201" s="16" t="b">
        <v>0</v>
      </c>
      <c r="P201" s="18">
        <v>23.700000000000045</v>
      </c>
      <c r="Q201" s="18">
        <v>73.70000000000005</v>
      </c>
      <c r="R201" s="18">
        <f>if(E201&gt;0,'DATES INPUT'!$B$8-E201,"")</f>
        <v>450.5</v>
      </c>
      <c r="S201" s="12">
        <f t="shared" si="209"/>
        <v>1549.5</v>
      </c>
    </row>
    <row r="202">
      <c r="A202" s="10">
        <v>45332.0</v>
      </c>
      <c r="B202" s="11" t="s">
        <v>25</v>
      </c>
      <c r="C202" s="12">
        <v>1549.5</v>
      </c>
      <c r="D202" s="12">
        <v>1741.0</v>
      </c>
      <c r="E202" s="11">
        <v>1551.7</v>
      </c>
      <c r="F202" s="11">
        <v>1743.4</v>
      </c>
      <c r="G202" s="18">
        <f t="shared" ref="G202:H202" si="217">if($A202&gt;1,E202-C202,"")</f>
        <v>2.2</v>
      </c>
      <c r="H202" s="19">
        <f t="shared" si="217"/>
        <v>2.4</v>
      </c>
      <c r="I202" s="23" t="s">
        <v>72</v>
      </c>
      <c r="J202" s="15"/>
      <c r="K202" s="16" t="s">
        <v>22</v>
      </c>
      <c r="L202" s="16" t="s">
        <v>95</v>
      </c>
      <c r="M202" s="16" t="s">
        <v>36</v>
      </c>
      <c r="N202" s="17"/>
      <c r="O202" s="16" t="b">
        <v>0</v>
      </c>
      <c r="P202" s="18">
        <v>21.5</v>
      </c>
      <c r="Q202" s="18">
        <v>71.5</v>
      </c>
      <c r="R202" s="18">
        <f>if(E202&gt;0,'DATES INPUT'!$B$8-E202,"")</f>
        <v>448.3</v>
      </c>
      <c r="S202" s="12">
        <f>if($A202&gt;0,E202,"")</f>
        <v>1551.7</v>
      </c>
    </row>
    <row r="203">
      <c r="A203" s="10">
        <v>45333.0</v>
      </c>
      <c r="B203" s="11" t="s">
        <v>25</v>
      </c>
      <c r="C203" s="12">
        <v>1551.7</v>
      </c>
      <c r="D203" s="12">
        <v>1743.4</v>
      </c>
      <c r="E203" s="11">
        <v>1554.3</v>
      </c>
      <c r="F203" s="11">
        <v>1746.2</v>
      </c>
      <c r="G203" s="18">
        <f t="shared" ref="G203:H203" si="218">if($A203&gt;1,E203-C203,"")</f>
        <v>2.6</v>
      </c>
      <c r="H203" s="19">
        <f t="shared" si="218"/>
        <v>2.8</v>
      </c>
      <c r="I203" s="16">
        <v>6.0</v>
      </c>
      <c r="J203" s="15"/>
      <c r="K203" s="16" t="s">
        <v>95</v>
      </c>
      <c r="L203" s="16" t="s">
        <v>22</v>
      </c>
      <c r="M203" s="16" t="s">
        <v>36</v>
      </c>
      <c r="N203" s="17"/>
      <c r="O203" s="16" t="b">
        <v>0</v>
      </c>
      <c r="P203" s="18">
        <v>18.90000000000009</v>
      </c>
      <c r="Q203" s="18">
        <v>68.90000000000009</v>
      </c>
      <c r="R203" s="18">
        <f>if(E203&gt;0,'DATES INPUT'!$B$8-E203,"")</f>
        <v>445.7</v>
      </c>
      <c r="S203" s="12">
        <f t="shared" ref="S203:S205" si="220">if($A203&gt;0,E203,"")</f>
        <v>1554.3</v>
      </c>
    </row>
    <row r="204">
      <c r="A204" s="10">
        <v>45336.0</v>
      </c>
      <c r="B204" s="11" t="s">
        <v>34</v>
      </c>
      <c r="C204" s="12">
        <v>1554.3</v>
      </c>
      <c r="D204" s="12">
        <v>1746.2</v>
      </c>
      <c r="E204" s="11">
        <v>1555.7</v>
      </c>
      <c r="F204" s="11">
        <v>1747.7</v>
      </c>
      <c r="G204" s="18">
        <f t="shared" ref="G204:H204" si="219">if($A204&gt;1,E204-C204,"")</f>
        <v>1.4</v>
      </c>
      <c r="H204" s="19">
        <f t="shared" si="219"/>
        <v>1.5</v>
      </c>
      <c r="I204" s="16">
        <v>6.0</v>
      </c>
      <c r="J204" s="16">
        <v>1.0</v>
      </c>
      <c r="K204" s="16" t="s">
        <v>22</v>
      </c>
      <c r="L204" s="16" t="s">
        <v>159</v>
      </c>
      <c r="M204" s="16" t="s">
        <v>36</v>
      </c>
      <c r="N204" s="17"/>
      <c r="O204" s="15"/>
      <c r="P204" s="18">
        <v>17.5</v>
      </c>
      <c r="Q204" s="18">
        <v>67.5</v>
      </c>
      <c r="R204" s="18">
        <f>if(E204&gt;0,'DATES INPUT'!$B$8-E204,"")</f>
        <v>444.3</v>
      </c>
      <c r="S204" s="12">
        <f t="shared" si="220"/>
        <v>1555.7</v>
      </c>
    </row>
    <row r="205">
      <c r="A205" s="10">
        <v>45336.0</v>
      </c>
      <c r="B205" s="11" t="s">
        <v>34</v>
      </c>
      <c r="C205" s="12">
        <v>1555.7</v>
      </c>
      <c r="D205" s="12">
        <v>1747.7</v>
      </c>
      <c r="E205" s="11">
        <v>1557.1</v>
      </c>
      <c r="F205" s="11">
        <v>1749.2</v>
      </c>
      <c r="G205" s="18">
        <f t="shared" ref="G205:H205" si="221">if($A205&gt;1,E205-C205,"")</f>
        <v>1.4</v>
      </c>
      <c r="H205" s="19">
        <f t="shared" si="221"/>
        <v>1.5</v>
      </c>
      <c r="I205" s="16">
        <v>7.0</v>
      </c>
      <c r="J205" s="15"/>
      <c r="K205" s="16" t="s">
        <v>159</v>
      </c>
      <c r="L205" s="16" t="s">
        <v>22</v>
      </c>
      <c r="M205" s="16" t="s">
        <v>36</v>
      </c>
      <c r="N205" s="17"/>
      <c r="O205" s="15"/>
      <c r="P205" s="18">
        <v>16.100000000000136</v>
      </c>
      <c r="Q205" s="18">
        <v>66.10000000000014</v>
      </c>
      <c r="R205" s="18">
        <f>if(E205&gt;0,'DATES INPUT'!$B$8-E205,"")</f>
        <v>442.9</v>
      </c>
      <c r="S205" s="12">
        <f t="shared" si="220"/>
        <v>1557.1</v>
      </c>
    </row>
    <row r="206">
      <c r="A206" s="10">
        <v>45346.0</v>
      </c>
      <c r="B206" s="11" t="s">
        <v>25</v>
      </c>
      <c r="C206" s="12">
        <v>1557.1</v>
      </c>
      <c r="D206" s="12">
        <v>1749.2</v>
      </c>
      <c r="E206" s="11">
        <v>1558.7</v>
      </c>
      <c r="F206" s="11">
        <v>1750.9</v>
      </c>
      <c r="G206" s="18">
        <f t="shared" ref="G206:H206" si="222">if($A206&gt;1,E206-C206,"")</f>
        <v>1.6</v>
      </c>
      <c r="H206" s="19">
        <f t="shared" si="222"/>
        <v>1.7</v>
      </c>
      <c r="I206" s="23" t="s">
        <v>72</v>
      </c>
      <c r="J206" s="15"/>
      <c r="K206" s="16" t="s">
        <v>22</v>
      </c>
      <c r="L206" s="16" t="s">
        <v>160</v>
      </c>
      <c r="M206" s="16" t="s">
        <v>66</v>
      </c>
      <c r="N206" s="20" t="s">
        <v>161</v>
      </c>
      <c r="O206" s="16" t="b">
        <v>0</v>
      </c>
      <c r="P206" s="18">
        <v>14.5</v>
      </c>
      <c r="Q206" s="18">
        <v>64.5</v>
      </c>
      <c r="R206" s="18">
        <f>if(E206&gt;0,'DATES INPUT'!$B$8-E206,"")</f>
        <v>441.3</v>
      </c>
      <c r="S206" s="12">
        <f t="shared" ref="S206:S207" si="224">if($A206&gt;0,E206,"")</f>
        <v>1558.7</v>
      </c>
    </row>
    <row r="207">
      <c r="A207" s="10">
        <v>45347.0</v>
      </c>
      <c r="B207" s="11" t="s">
        <v>25</v>
      </c>
      <c r="C207" s="12">
        <v>1558.7</v>
      </c>
      <c r="D207" s="12">
        <v>1750.9</v>
      </c>
      <c r="E207" s="11">
        <v>1560.2</v>
      </c>
      <c r="F207" s="11">
        <v>1752.6</v>
      </c>
      <c r="G207" s="18">
        <f t="shared" ref="G207:H207" si="223">if($A207&gt;1,E207-C207,"")</f>
        <v>1.5</v>
      </c>
      <c r="H207" s="19">
        <f t="shared" si="223"/>
        <v>1.7</v>
      </c>
      <c r="I207" s="23" t="s">
        <v>77</v>
      </c>
      <c r="J207" s="15"/>
      <c r="K207" s="16" t="s">
        <v>160</v>
      </c>
      <c r="L207" s="16" t="s">
        <v>22</v>
      </c>
      <c r="M207" s="16" t="s">
        <v>66</v>
      </c>
      <c r="N207" s="17"/>
      <c r="O207" s="16" t="b">
        <v>0</v>
      </c>
      <c r="P207" s="18">
        <v>13.0</v>
      </c>
      <c r="Q207" s="18">
        <v>63.0</v>
      </c>
      <c r="R207" s="18">
        <f>if(E207&gt;0,'DATES INPUT'!$B$8-E207,"")</f>
        <v>439.8</v>
      </c>
      <c r="S207" s="12">
        <f t="shared" si="224"/>
        <v>1560.2</v>
      </c>
    </row>
    <row r="208">
      <c r="A208" s="10">
        <v>45383.0</v>
      </c>
      <c r="B208" s="11" t="s">
        <v>29</v>
      </c>
      <c r="C208" s="12">
        <v>1560.2</v>
      </c>
      <c r="D208" s="12">
        <v>1752.6</v>
      </c>
      <c r="E208" s="22">
        <v>1560.6000000000001</v>
      </c>
      <c r="F208" s="22">
        <v>1753.1999999999998</v>
      </c>
      <c r="G208" s="18">
        <f t="shared" ref="G208:H208" si="225">if($A208&gt;1,E208-C208,"")</f>
        <v>0.4</v>
      </c>
      <c r="H208" s="19">
        <f t="shared" si="225"/>
        <v>0.6</v>
      </c>
      <c r="I208" s="15"/>
      <c r="J208" s="16">
        <v>8.0</v>
      </c>
      <c r="K208" s="16" t="s">
        <v>22</v>
      </c>
      <c r="L208" s="16" t="s">
        <v>22</v>
      </c>
      <c r="M208" s="16" t="s">
        <v>29</v>
      </c>
      <c r="N208" s="20" t="s">
        <v>162</v>
      </c>
      <c r="O208" s="16" t="b">
        <v>0</v>
      </c>
      <c r="P208" s="18">
        <v>12.599999999999909</v>
      </c>
      <c r="Q208" s="18">
        <v>62.59999999999991</v>
      </c>
      <c r="R208" s="18">
        <f>if(E208&gt;0,'DATES INPUT'!$B$8-E208,"")</f>
        <v>439.4</v>
      </c>
      <c r="S208" s="12">
        <f t="shared" ref="S208:S209" si="227">if($A208&gt;0,E208,"")</f>
        <v>1560.6</v>
      </c>
    </row>
    <row r="209">
      <c r="A209" s="32">
        <v>45386.0</v>
      </c>
      <c r="B209" s="33" t="s">
        <v>34</v>
      </c>
      <c r="C209" s="34">
        <v>1560.6000000000001</v>
      </c>
      <c r="D209" s="34">
        <v>1753.1999999999998</v>
      </c>
      <c r="E209" s="35">
        <v>1560.6000000000001</v>
      </c>
      <c r="F209" s="35">
        <v>1753.1999999999998</v>
      </c>
      <c r="G209" s="34">
        <f t="shared" ref="G209:H209" si="226">if($A209&gt;1,E209-C209,"")</f>
        <v>0</v>
      </c>
      <c r="H209" s="36">
        <f t="shared" si="226"/>
        <v>0</v>
      </c>
      <c r="I209" s="16">
        <v>8.0</v>
      </c>
      <c r="J209" s="24"/>
      <c r="K209" s="24" t="s">
        <v>22</v>
      </c>
      <c r="L209" s="24" t="s">
        <v>22</v>
      </c>
      <c r="M209" s="24" t="s">
        <v>29</v>
      </c>
      <c r="N209" s="20" t="s">
        <v>149</v>
      </c>
      <c r="O209" s="24" t="b">
        <v>0</v>
      </c>
      <c r="P209" s="34">
        <f>if(E209&gt;0,'DATES INPUT'!$B$3-E209,"")</f>
        <v>95.2</v>
      </c>
      <c r="Q209" s="34">
        <f>if(E209&gt;0,'DATES INPUT'!$B$4-E209,"")</f>
        <v>145.2</v>
      </c>
      <c r="R209" s="34">
        <f>if(E209&gt;0,'DATES INPUT'!$B$8-E209,"")</f>
        <v>439.4</v>
      </c>
      <c r="S209" s="34">
        <f t="shared" si="227"/>
        <v>1560.6</v>
      </c>
    </row>
    <row r="210">
      <c r="A210" s="10">
        <v>45387.0</v>
      </c>
      <c r="B210" s="11" t="s">
        <v>25</v>
      </c>
      <c r="C210" s="28">
        <v>1560.6000000000001</v>
      </c>
      <c r="D210" s="28">
        <v>1753.1999999999998</v>
      </c>
      <c r="E210" s="11">
        <v>1561.7</v>
      </c>
      <c r="F210" s="11">
        <v>1754.6</v>
      </c>
      <c r="G210" s="18">
        <f t="shared" ref="G210:H210" si="228">if($A210&gt;1,E210-C210,"")</f>
        <v>1.1</v>
      </c>
      <c r="H210" s="19">
        <f t="shared" si="228"/>
        <v>1.4</v>
      </c>
      <c r="I210" s="16">
        <v>8.0</v>
      </c>
      <c r="J210" s="15"/>
      <c r="K210" s="24" t="s">
        <v>22</v>
      </c>
      <c r="L210" s="24" t="s">
        <v>22</v>
      </c>
      <c r="M210" s="15"/>
      <c r="N210" s="17"/>
      <c r="O210" s="16" t="b">
        <v>0</v>
      </c>
      <c r="P210" s="18">
        <f>if(E210&gt;0,'DATES INPUT'!$B$3-E210,"")</f>
        <v>94.1</v>
      </c>
      <c r="Q210" s="18">
        <f>if(E210&gt;0,'DATES INPUT'!$B$4-E210,"")</f>
        <v>144.1</v>
      </c>
      <c r="R210" s="18">
        <f>if(E210&gt;0,'DATES INPUT'!$B$8-E210,"")</f>
        <v>438.3</v>
      </c>
      <c r="S210" s="12">
        <f>if($A210&gt;0,E210,"")</f>
        <v>1561.7</v>
      </c>
    </row>
    <row r="211">
      <c r="A211" s="10">
        <v>45392.0</v>
      </c>
      <c r="B211" s="11" t="s">
        <v>25</v>
      </c>
      <c r="C211" s="12">
        <v>1561.7</v>
      </c>
      <c r="D211" s="12">
        <v>1754.6</v>
      </c>
      <c r="E211" s="11">
        <v>1563.0</v>
      </c>
      <c r="F211" s="11">
        <v>1756.1</v>
      </c>
      <c r="G211" s="18">
        <f t="shared" ref="G211:H211" si="229">if($A211&gt;1,E211-C211,"")</f>
        <v>1.3</v>
      </c>
      <c r="H211" s="19">
        <f t="shared" si="229"/>
        <v>1.5</v>
      </c>
      <c r="I211" s="16">
        <v>8.0</v>
      </c>
      <c r="J211" s="15"/>
      <c r="K211" s="16" t="s">
        <v>22</v>
      </c>
      <c r="L211" s="16" t="s">
        <v>111</v>
      </c>
      <c r="M211" s="15"/>
      <c r="N211" s="17"/>
      <c r="O211" s="15"/>
      <c r="P211" s="18">
        <f>if(E211&gt;0,'DATES INPUT'!$B$3-E211,"")</f>
        <v>92.8</v>
      </c>
      <c r="Q211" s="18">
        <f>if(E211&gt;0,'DATES INPUT'!$B$4-E211,"")</f>
        <v>142.8</v>
      </c>
      <c r="R211" s="18">
        <f>if(E211&gt;0,'DATES INPUT'!$B$8-E211,"")</f>
        <v>437</v>
      </c>
      <c r="S211" s="12">
        <f t="shared" ref="S211:S216" si="231">if($A211&gt;0,E211,"")</f>
        <v>1563</v>
      </c>
    </row>
    <row r="212">
      <c r="A212" s="10">
        <v>45394.0</v>
      </c>
      <c r="B212" s="11" t="s">
        <v>25</v>
      </c>
      <c r="C212" s="12">
        <v>1563.0</v>
      </c>
      <c r="D212" s="12">
        <v>1756.1</v>
      </c>
      <c r="E212" s="11">
        <v>1564.4</v>
      </c>
      <c r="F212" s="11">
        <v>1757.6</v>
      </c>
      <c r="G212" s="18">
        <f t="shared" ref="G212:H212" si="230">if($A212&gt;1,E212-C212,"")</f>
        <v>1.4</v>
      </c>
      <c r="H212" s="19">
        <f t="shared" si="230"/>
        <v>1.5</v>
      </c>
      <c r="I212" s="16">
        <v>7.0</v>
      </c>
      <c r="J212" s="15"/>
      <c r="K212" s="16" t="s">
        <v>111</v>
      </c>
      <c r="L212" s="16" t="s">
        <v>22</v>
      </c>
      <c r="M212" s="15"/>
      <c r="N212" s="17"/>
      <c r="O212" s="15"/>
      <c r="P212" s="18">
        <f>if(E212&gt;0,'DATES INPUT'!$B$3-E212,"")</f>
        <v>91.4</v>
      </c>
      <c r="Q212" s="18">
        <f>if(E212&gt;0,'DATES INPUT'!$B$4-E212,"")</f>
        <v>141.4</v>
      </c>
      <c r="R212" s="18">
        <f>if(E212&gt;0,'DATES INPUT'!$B$8-E212,"")</f>
        <v>435.6</v>
      </c>
      <c r="S212" s="12">
        <f t="shared" si="231"/>
        <v>1564.4</v>
      </c>
    </row>
    <row r="213">
      <c r="A213" s="10">
        <v>45396.0</v>
      </c>
      <c r="B213" s="11" t="s">
        <v>25</v>
      </c>
      <c r="C213" s="12">
        <v>1564.4</v>
      </c>
      <c r="D213" s="12">
        <v>1757.6</v>
      </c>
      <c r="E213" s="11">
        <v>1566.3</v>
      </c>
      <c r="F213" s="11">
        <v>1759.9</v>
      </c>
      <c r="G213" s="18">
        <f t="shared" ref="G213:H213" si="232">if($A213&gt;1,E213-C213,"")</f>
        <v>1.9</v>
      </c>
      <c r="H213" s="19">
        <f t="shared" si="232"/>
        <v>2.3</v>
      </c>
      <c r="I213" s="16">
        <v>7.0</v>
      </c>
      <c r="J213" s="15"/>
      <c r="K213" s="16" t="s">
        <v>22</v>
      </c>
      <c r="L213" s="16" t="s">
        <v>22</v>
      </c>
      <c r="M213" s="15"/>
      <c r="N213" s="20" t="s">
        <v>150</v>
      </c>
      <c r="O213" s="15"/>
      <c r="P213" s="18">
        <f>if(E213&gt;0,'DATES INPUT'!$B$3-E213,"")</f>
        <v>89.5</v>
      </c>
      <c r="Q213" s="18">
        <f>if(E213&gt;0,'DATES INPUT'!$B$4-E213,"")</f>
        <v>139.5</v>
      </c>
      <c r="R213" s="18">
        <f>if(E213&gt;0,'DATES INPUT'!$B$8-E213,"")</f>
        <v>433.7</v>
      </c>
      <c r="S213" s="12">
        <f t="shared" si="231"/>
        <v>1566.3</v>
      </c>
    </row>
    <row r="214">
      <c r="A214" s="10">
        <v>45397.0</v>
      </c>
      <c r="B214" s="33" t="s">
        <v>34</v>
      </c>
      <c r="C214" s="12">
        <v>1566.3</v>
      </c>
      <c r="D214" s="12">
        <v>1759.9</v>
      </c>
      <c r="E214" s="22">
        <v>1566.8</v>
      </c>
      <c r="F214" s="11">
        <v>1760.7</v>
      </c>
      <c r="G214" s="18">
        <f t="shared" ref="G214:H214" si="233">if($A214&gt;1,E214-C214,"")</f>
        <v>0.5</v>
      </c>
      <c r="H214" s="19">
        <f t="shared" si="233"/>
        <v>0.8</v>
      </c>
      <c r="I214" s="16">
        <v>7.0</v>
      </c>
      <c r="J214" s="15"/>
      <c r="K214" s="16" t="s">
        <v>22</v>
      </c>
      <c r="L214" s="16" t="s">
        <v>22</v>
      </c>
      <c r="M214" s="16" t="s">
        <v>36</v>
      </c>
      <c r="N214" s="20" t="s">
        <v>163</v>
      </c>
      <c r="O214" s="15"/>
      <c r="P214" s="18">
        <f>if(E214&gt;0,'DATES INPUT'!$B$3-E214,"")</f>
        <v>89</v>
      </c>
      <c r="Q214" s="18">
        <f>if(E214&gt;0,'DATES INPUT'!$B$4-E214,"")</f>
        <v>139</v>
      </c>
      <c r="R214" s="18">
        <f>if(E214&gt;0,'DATES INPUT'!$B$8-E214,"")</f>
        <v>433.2</v>
      </c>
      <c r="S214" s="12">
        <f t="shared" si="231"/>
        <v>1566.8</v>
      </c>
    </row>
    <row r="215">
      <c r="A215" s="10">
        <v>45401.0</v>
      </c>
      <c r="B215" s="11" t="s">
        <v>25</v>
      </c>
      <c r="C215" s="18">
        <v>1566.8</v>
      </c>
      <c r="D215" s="12">
        <v>1760.7</v>
      </c>
      <c r="E215" s="11">
        <v>1568.2</v>
      </c>
      <c r="F215" s="11">
        <v>1762.3</v>
      </c>
      <c r="G215" s="18">
        <f t="shared" ref="G215:H215" si="234">if($A215&gt;1,E215-C215,"")</f>
        <v>1.4</v>
      </c>
      <c r="H215" s="19">
        <f t="shared" si="234"/>
        <v>1.6</v>
      </c>
      <c r="I215" s="16">
        <v>7.0</v>
      </c>
      <c r="J215" s="15"/>
      <c r="K215" s="16" t="s">
        <v>22</v>
      </c>
      <c r="L215" s="16" t="s">
        <v>22</v>
      </c>
      <c r="M215" s="15"/>
      <c r="N215" s="20" t="s">
        <v>164</v>
      </c>
      <c r="O215" s="15"/>
      <c r="P215" s="18">
        <f>if(E215&gt;0,'DATES INPUT'!$B$3-E215,"")</f>
        <v>87.6</v>
      </c>
      <c r="Q215" s="18">
        <f>if(E215&gt;0,'DATES INPUT'!$B$4-E215,"")</f>
        <v>137.6</v>
      </c>
      <c r="R215" s="18">
        <f>if(E215&gt;0,'DATES INPUT'!$B$8-E215,"")</f>
        <v>431.8</v>
      </c>
      <c r="S215" s="12">
        <f t="shared" si="231"/>
        <v>1568.2</v>
      </c>
    </row>
    <row r="216">
      <c r="A216" s="10">
        <v>45401.0</v>
      </c>
      <c r="B216" s="33" t="s">
        <v>34</v>
      </c>
      <c r="C216" s="12">
        <v>1568.2</v>
      </c>
      <c r="D216" s="12">
        <v>1762.3</v>
      </c>
      <c r="E216" s="11">
        <v>1569.6</v>
      </c>
      <c r="F216" s="11">
        <v>1764.2</v>
      </c>
      <c r="G216" s="18">
        <f t="shared" ref="G216:H216" si="235">if($A216&gt;1,E216-C216,"")</f>
        <v>1.4</v>
      </c>
      <c r="H216" s="19">
        <f t="shared" si="235"/>
        <v>1.9</v>
      </c>
      <c r="I216" s="16">
        <v>6.5</v>
      </c>
      <c r="J216" s="15"/>
      <c r="K216" s="16" t="s">
        <v>22</v>
      </c>
      <c r="L216" s="16" t="s">
        <v>22</v>
      </c>
      <c r="M216" s="16" t="s">
        <v>36</v>
      </c>
      <c r="N216" s="20" t="s">
        <v>165</v>
      </c>
      <c r="O216" s="15"/>
      <c r="P216" s="18">
        <f>if(E216&gt;0,'DATES INPUT'!$B$3-E216,"")</f>
        <v>86.2</v>
      </c>
      <c r="Q216" s="18">
        <f>if(E216&gt;0,'DATES INPUT'!$B$4-E216,"")</f>
        <v>136.2</v>
      </c>
      <c r="R216" s="18">
        <f>if(E216&gt;0,'DATES INPUT'!$B$8-E216,"")</f>
        <v>430.4</v>
      </c>
      <c r="S216" s="12">
        <f t="shared" si="231"/>
        <v>1569.6</v>
      </c>
    </row>
    <row r="217">
      <c r="A217" s="10">
        <v>45413.0</v>
      </c>
      <c r="B217" s="11" t="s">
        <v>34</v>
      </c>
      <c r="C217" s="12">
        <v>1569.6</v>
      </c>
      <c r="D217" s="12">
        <v>1764.2</v>
      </c>
      <c r="E217" s="11">
        <v>1571.4</v>
      </c>
      <c r="F217" s="11">
        <v>1766.3</v>
      </c>
      <c r="G217" s="18">
        <f t="shared" ref="G217:H217" si="236">if($A217&gt;1,E217-C217,"")</f>
        <v>1.8</v>
      </c>
      <c r="H217" s="19">
        <f t="shared" si="236"/>
        <v>2.1</v>
      </c>
      <c r="I217" s="16">
        <v>6.5</v>
      </c>
      <c r="J217" s="15"/>
      <c r="K217" s="16" t="s">
        <v>22</v>
      </c>
      <c r="L217" s="16" t="s">
        <v>22</v>
      </c>
      <c r="M217" s="16" t="s">
        <v>36</v>
      </c>
      <c r="N217" s="20" t="s">
        <v>166</v>
      </c>
      <c r="O217" s="16" t="b">
        <v>0</v>
      </c>
      <c r="P217" s="18">
        <f>if(E217&gt;0,'DATES INPUT'!$B$3-E217,"")</f>
        <v>84.4</v>
      </c>
      <c r="Q217" s="18">
        <f>if(E217&gt;0,'DATES INPUT'!$B$4-E217,"")</f>
        <v>134.4</v>
      </c>
      <c r="R217" s="18">
        <f>if(E217&gt;0,'DATES INPUT'!$B$8-E217,"")</f>
        <v>428.6</v>
      </c>
      <c r="S217" s="12">
        <f t="shared" ref="S217:S218" si="238">if($A217&gt;0,E217,"")</f>
        <v>1571.4</v>
      </c>
    </row>
    <row r="218">
      <c r="A218" s="10">
        <v>45423.0</v>
      </c>
      <c r="B218" s="11" t="s">
        <v>25</v>
      </c>
      <c r="C218" s="12">
        <v>1571.4</v>
      </c>
      <c r="D218" s="12">
        <v>1766.3</v>
      </c>
      <c r="E218" s="11">
        <v>1572.8</v>
      </c>
      <c r="F218" s="11">
        <v>1767.9</v>
      </c>
      <c r="G218" s="18">
        <f t="shared" ref="G218:H218" si="237">if($A218&gt;1,E218-C218,"")</f>
        <v>1.4</v>
      </c>
      <c r="H218" s="19">
        <f t="shared" si="237"/>
        <v>1.6</v>
      </c>
      <c r="I218" s="16">
        <v>6.5</v>
      </c>
      <c r="J218" s="23" t="s">
        <v>78</v>
      </c>
      <c r="K218" s="16" t="s">
        <v>22</v>
      </c>
      <c r="L218" s="16" t="s">
        <v>22</v>
      </c>
      <c r="M218" s="16" t="s">
        <v>36</v>
      </c>
      <c r="N218" s="17"/>
      <c r="O218" s="16" t="b">
        <v>0</v>
      </c>
      <c r="P218" s="18">
        <f>if(E218&gt;0,'DATES INPUT'!$B$3-E218,"")</f>
        <v>83</v>
      </c>
      <c r="Q218" s="18">
        <f>if(E218&gt;0,'DATES INPUT'!$B$4-E218,"")</f>
        <v>133</v>
      </c>
      <c r="R218" s="18">
        <f>if(E218&gt;0,'DATES INPUT'!$B$8-E218,"")</f>
        <v>427.2</v>
      </c>
      <c r="S218" s="12">
        <f t="shared" si="238"/>
        <v>1572.8</v>
      </c>
    </row>
    <row r="219">
      <c r="A219" s="10">
        <v>45430.0</v>
      </c>
      <c r="B219" s="11" t="s">
        <v>34</v>
      </c>
      <c r="C219" s="12">
        <v>1572.8</v>
      </c>
      <c r="D219" s="12">
        <v>1767.9</v>
      </c>
      <c r="E219" s="11">
        <v>1574.3</v>
      </c>
      <c r="F219" s="11">
        <v>1769.3999999999999</v>
      </c>
      <c r="G219" s="18">
        <f t="shared" ref="G219:H219" si="239">if($A219&gt;1,E219-C219,"")</f>
        <v>1.5</v>
      </c>
      <c r="H219" s="19">
        <f t="shared" si="239"/>
        <v>1.5</v>
      </c>
      <c r="I219" s="15"/>
      <c r="J219" s="15"/>
      <c r="K219" s="16" t="s">
        <v>22</v>
      </c>
      <c r="L219" s="16" t="s">
        <v>22</v>
      </c>
      <c r="M219" s="16" t="s">
        <v>36</v>
      </c>
      <c r="N219" s="20" t="s">
        <v>167</v>
      </c>
      <c r="O219" s="15"/>
      <c r="P219" s="18">
        <f>if(E219&gt;0,'DATES INPUT'!$B$3-E219,"")</f>
        <v>81.5</v>
      </c>
      <c r="Q219" s="18">
        <f>if(E219&gt;0,'DATES INPUT'!$B$4-E219,"")</f>
        <v>131.5</v>
      </c>
      <c r="R219" s="18">
        <f>if(E219&gt;0,'DATES INPUT'!$B$8-E219,"")</f>
        <v>425.7</v>
      </c>
      <c r="S219" s="12">
        <f t="shared" ref="S219:S222" si="241">if($A219&gt;0,E219,"")</f>
        <v>1574.3</v>
      </c>
    </row>
    <row r="220">
      <c r="A220" s="10">
        <v>45430.0</v>
      </c>
      <c r="B220" s="11" t="s">
        <v>34</v>
      </c>
      <c r="C220" s="12">
        <v>1574.3</v>
      </c>
      <c r="D220" s="12">
        <v>1769.3999999999999</v>
      </c>
      <c r="E220" s="11">
        <v>1574.5</v>
      </c>
      <c r="F220" s="11">
        <v>1769.6</v>
      </c>
      <c r="G220" s="18">
        <f t="shared" ref="G220:H220" si="240">if($A220&gt;1,E220-C220,"")</f>
        <v>0.2</v>
      </c>
      <c r="H220" s="19">
        <f t="shared" si="240"/>
        <v>0.2</v>
      </c>
      <c r="I220" s="16">
        <v>7.5</v>
      </c>
      <c r="J220" s="15"/>
      <c r="K220" s="16" t="s">
        <v>22</v>
      </c>
      <c r="L220" s="16" t="s">
        <v>22</v>
      </c>
      <c r="M220" s="24" t="s">
        <v>29</v>
      </c>
      <c r="N220" s="20" t="s">
        <v>149</v>
      </c>
      <c r="O220" s="15"/>
      <c r="P220" s="18">
        <f>if(E220&gt;0,'DATES INPUT'!$B$3-E220,"")</f>
        <v>81.3</v>
      </c>
      <c r="Q220" s="18">
        <f>if(E220&gt;0,'DATES INPUT'!$B$4-E220,"")</f>
        <v>131.3</v>
      </c>
      <c r="R220" s="18">
        <f>if(E220&gt;0,'DATES INPUT'!$B$8-E220,"")</f>
        <v>425.5</v>
      </c>
      <c r="S220" s="12">
        <f t="shared" si="241"/>
        <v>1574.5</v>
      </c>
    </row>
    <row r="221">
      <c r="A221" s="10">
        <v>45437.0</v>
      </c>
      <c r="B221" s="11" t="s">
        <v>34</v>
      </c>
      <c r="C221" s="12">
        <v>1574.5</v>
      </c>
      <c r="D221" s="12">
        <v>1769.6</v>
      </c>
      <c r="E221" s="11">
        <v>1575.0</v>
      </c>
      <c r="F221" s="11">
        <v>1770.3</v>
      </c>
      <c r="G221" s="18">
        <f t="shared" ref="G221:H221" si="242">if($A221&gt;1,E221-C221,"")</f>
        <v>0.5</v>
      </c>
      <c r="H221" s="19">
        <f t="shared" si="242"/>
        <v>0.7</v>
      </c>
      <c r="I221" s="16">
        <v>7.0</v>
      </c>
      <c r="J221" s="15"/>
      <c r="K221" s="16" t="s">
        <v>22</v>
      </c>
      <c r="L221" s="16" t="s">
        <v>35</v>
      </c>
      <c r="M221" s="16" t="s">
        <v>36</v>
      </c>
      <c r="N221" s="17"/>
      <c r="O221" s="15"/>
      <c r="P221" s="18">
        <f>if(E221&gt;0,'DATES INPUT'!$B$3-E221,"")</f>
        <v>80.8</v>
      </c>
      <c r="Q221" s="18">
        <f>if(E221&gt;0,'DATES INPUT'!$B$4-E221,"")</f>
        <v>130.8</v>
      </c>
      <c r="R221" s="18">
        <f>if(E221&gt;0,'DATES INPUT'!$B$8-E221,"")</f>
        <v>425</v>
      </c>
      <c r="S221" s="12">
        <f t="shared" si="241"/>
        <v>1575</v>
      </c>
    </row>
    <row r="222">
      <c r="A222" s="10">
        <v>45439.0</v>
      </c>
      <c r="B222" s="11" t="s">
        <v>34</v>
      </c>
      <c r="C222" s="12">
        <v>1575.0</v>
      </c>
      <c r="D222" s="12">
        <v>1770.3</v>
      </c>
      <c r="E222" s="11">
        <v>1575.7</v>
      </c>
      <c r="F222" s="11">
        <v>1771.1</v>
      </c>
      <c r="G222" s="18">
        <f t="shared" ref="G222:H222" si="243">if($A222&gt;1,E222-C222,"")</f>
        <v>0.7</v>
      </c>
      <c r="H222" s="19">
        <f t="shared" si="243"/>
        <v>0.8</v>
      </c>
      <c r="I222" s="16">
        <v>7.0</v>
      </c>
      <c r="J222" s="15"/>
      <c r="K222" s="16" t="s">
        <v>35</v>
      </c>
      <c r="L222" s="16" t="s">
        <v>22</v>
      </c>
      <c r="M222" s="16" t="s">
        <v>36</v>
      </c>
      <c r="N222" s="17"/>
      <c r="O222" s="15"/>
      <c r="P222" s="18">
        <f>if(E222&gt;0,'DATES INPUT'!$B$3-E222,"")</f>
        <v>80.1</v>
      </c>
      <c r="Q222" s="18">
        <f>if(E222&gt;0,'DATES INPUT'!$B$4-E222,"")</f>
        <v>130.1</v>
      </c>
      <c r="R222" s="18">
        <f>if(E222&gt;0,'DATES INPUT'!$B$8-E222,"")</f>
        <v>424.3</v>
      </c>
      <c r="S222" s="12">
        <f t="shared" si="241"/>
        <v>1575.7</v>
      </c>
    </row>
    <row r="223">
      <c r="A223" s="10">
        <v>45441.0</v>
      </c>
      <c r="B223" s="11" t="s">
        <v>25</v>
      </c>
      <c r="C223" s="12">
        <v>1575.7</v>
      </c>
      <c r="D223" s="12">
        <v>1771.1</v>
      </c>
      <c r="E223" s="22">
        <v>1576.1000000000001</v>
      </c>
      <c r="F223" s="22">
        <v>1771.6</v>
      </c>
      <c r="G223" s="18">
        <f t="shared" ref="G223:H223" si="244">if($A223&gt;1,E223-C223,"")</f>
        <v>0.4</v>
      </c>
      <c r="H223" s="19">
        <f t="shared" si="244"/>
        <v>0.5</v>
      </c>
      <c r="I223" s="16">
        <v>7.0</v>
      </c>
      <c r="J223" s="15"/>
      <c r="K223" s="16" t="s">
        <v>22</v>
      </c>
      <c r="L223" s="16" t="s">
        <v>22</v>
      </c>
      <c r="M223" s="16" t="s">
        <v>36</v>
      </c>
      <c r="N223" s="20" t="s">
        <v>168</v>
      </c>
      <c r="O223" s="16" t="b">
        <v>1</v>
      </c>
      <c r="P223" s="18">
        <f>if(E223&gt;0,'DATES INPUT'!$B$3-E223,"")</f>
        <v>79.7</v>
      </c>
      <c r="Q223" s="18">
        <f>if(E223&gt;0,'DATES INPUT'!$B$4-E223,"")</f>
        <v>129.7</v>
      </c>
      <c r="R223" s="18">
        <f>if(E223&gt;0,'DATES INPUT'!$B$8-E223,"")</f>
        <v>423.9</v>
      </c>
      <c r="S223" s="12">
        <f t="shared" ref="S223:S225" si="246">if($A223&gt;0,E223,"")</f>
        <v>1576.1</v>
      </c>
    </row>
    <row r="224">
      <c r="A224" s="10">
        <v>45453.0</v>
      </c>
      <c r="B224" s="11" t="s">
        <v>29</v>
      </c>
      <c r="C224" s="18">
        <v>1576.1000000000001</v>
      </c>
      <c r="D224" s="18">
        <v>1771.6</v>
      </c>
      <c r="E224" s="22">
        <v>1576.7</v>
      </c>
      <c r="F224" s="22">
        <v>1772.3</v>
      </c>
      <c r="G224" s="18">
        <f t="shared" ref="G224:H224" si="245">if($A224&gt;1,E224-C224,"")</f>
        <v>0.6</v>
      </c>
      <c r="H224" s="19">
        <f t="shared" si="245"/>
        <v>0.7</v>
      </c>
      <c r="I224" s="16">
        <v>7.0</v>
      </c>
      <c r="J224" s="15"/>
      <c r="K224" s="16" t="s">
        <v>22</v>
      </c>
      <c r="L224" s="16" t="s">
        <v>22</v>
      </c>
      <c r="M224" s="24" t="s">
        <v>29</v>
      </c>
      <c r="N224" s="20" t="s">
        <v>169</v>
      </c>
      <c r="O224" s="16" t="b">
        <v>0</v>
      </c>
      <c r="P224" s="18">
        <f>if(E224&gt;0,'DATES INPUT'!$B$3-E224,"")</f>
        <v>79.1</v>
      </c>
      <c r="Q224" s="18">
        <f>if(E224&gt;0,'DATES INPUT'!$B$4-E224,"")</f>
        <v>129.1</v>
      </c>
      <c r="R224" s="18">
        <f>if(E224&gt;0,'DATES INPUT'!$B$8-E224,"")</f>
        <v>423.3</v>
      </c>
      <c r="S224" s="12">
        <f t="shared" si="246"/>
        <v>1576.7</v>
      </c>
    </row>
    <row r="225">
      <c r="A225" s="10">
        <v>45455.0</v>
      </c>
      <c r="B225" s="11" t="s">
        <v>34</v>
      </c>
      <c r="C225" s="18">
        <v>1576.7</v>
      </c>
      <c r="D225" s="18">
        <v>1772.3</v>
      </c>
      <c r="E225" s="11">
        <v>1579.1000000000001</v>
      </c>
      <c r="F225" s="11">
        <v>1775.2</v>
      </c>
      <c r="G225" s="18">
        <f t="shared" ref="G225:H225" si="247">if($A225&gt;1,E225-C225,"")</f>
        <v>2.4</v>
      </c>
      <c r="H225" s="19">
        <f t="shared" si="247"/>
        <v>2.9</v>
      </c>
      <c r="I225" s="16">
        <v>6.5</v>
      </c>
      <c r="J225" s="15"/>
      <c r="K225" s="16" t="s">
        <v>22</v>
      </c>
      <c r="L225" s="16" t="s">
        <v>22</v>
      </c>
      <c r="M225" s="16" t="s">
        <v>36</v>
      </c>
      <c r="N225" s="20" t="s">
        <v>170</v>
      </c>
      <c r="O225" s="16" t="b">
        <v>0</v>
      </c>
      <c r="P225" s="18">
        <f>if(E225&gt;0,'DATES INPUT'!$B$3-E225,"")</f>
        <v>76.7</v>
      </c>
      <c r="Q225" s="18">
        <f>if(E225&gt;0,'DATES INPUT'!$B$4-E225,"")</f>
        <v>126.7</v>
      </c>
      <c r="R225" s="18">
        <f>if(E225&gt;0,'DATES INPUT'!$B$8-E225,"")</f>
        <v>420.9</v>
      </c>
      <c r="S225" s="12">
        <f t="shared" si="246"/>
        <v>1579.1</v>
      </c>
    </row>
    <row r="226">
      <c r="A226" s="10">
        <v>45463.0</v>
      </c>
      <c r="B226" s="11" t="s">
        <v>34</v>
      </c>
      <c r="C226" s="12">
        <v>1579.1000000000001</v>
      </c>
      <c r="D226" s="12">
        <v>1775.2</v>
      </c>
      <c r="E226" s="11">
        <v>1579.1000000000001</v>
      </c>
      <c r="F226" s="11">
        <v>1775.2</v>
      </c>
      <c r="G226" s="18">
        <f t="shared" ref="G226:H226" si="248">if($A226&gt;1,E226-C226,"")</f>
        <v>0</v>
      </c>
      <c r="H226" s="19">
        <f t="shared" si="248"/>
        <v>0</v>
      </c>
      <c r="I226" s="15"/>
      <c r="J226" s="15"/>
      <c r="K226" s="16" t="s">
        <v>22</v>
      </c>
      <c r="L226" s="16" t="s">
        <v>22</v>
      </c>
      <c r="M226" s="24" t="s">
        <v>29</v>
      </c>
      <c r="N226" s="20" t="s">
        <v>149</v>
      </c>
      <c r="O226" s="15"/>
      <c r="P226" s="18">
        <f>if(E226&gt;0,'DATES INPUT'!$B$3-E226,"")</f>
        <v>76.7</v>
      </c>
      <c r="Q226" s="18">
        <f>if(E226&gt;0,'DATES INPUT'!$B$4-E226,"")</f>
        <v>126.7</v>
      </c>
      <c r="R226" s="18">
        <f>if(E226&gt;0,'DATES INPUT'!$B$8-E226,"")</f>
        <v>420.9</v>
      </c>
      <c r="S226" s="12">
        <f t="shared" ref="S226:S228" si="250">if($A226&gt;0,E226,"")</f>
        <v>1579.1</v>
      </c>
    </row>
    <row r="227">
      <c r="A227" s="10">
        <v>45501.0</v>
      </c>
      <c r="B227" s="11" t="s">
        <v>34</v>
      </c>
      <c r="C227" s="12">
        <v>1579.1000000000001</v>
      </c>
      <c r="D227" s="12">
        <v>1775.2</v>
      </c>
      <c r="E227" s="11">
        <v>1579.2</v>
      </c>
      <c r="F227" s="11">
        <v>1775.3</v>
      </c>
      <c r="G227" s="18">
        <f t="shared" ref="G227:H227" si="249">if($A227&gt;1,E227-C227,"")</f>
        <v>0.1</v>
      </c>
      <c r="H227" s="19">
        <f t="shared" si="249"/>
        <v>0.1</v>
      </c>
      <c r="I227" s="16">
        <v>6.5</v>
      </c>
      <c r="J227" s="15"/>
      <c r="K227" s="16" t="s">
        <v>22</v>
      </c>
      <c r="L227" s="16" t="s">
        <v>22</v>
      </c>
      <c r="M227" s="24" t="s">
        <v>29</v>
      </c>
      <c r="N227" s="20" t="s">
        <v>171</v>
      </c>
      <c r="O227" s="15"/>
      <c r="P227" s="18">
        <f>if(E227&gt;0,'DATES INPUT'!$B$3-E227,"")</f>
        <v>76.6</v>
      </c>
      <c r="Q227" s="18">
        <f>if(E227&gt;0,'DATES INPUT'!$B$4-E227,"")</f>
        <v>126.6</v>
      </c>
      <c r="R227" s="18">
        <f>if(E227&gt;0,'DATES INPUT'!$B$8-E227,"")</f>
        <v>420.8</v>
      </c>
      <c r="S227" s="12">
        <f t="shared" si="250"/>
        <v>1579.2</v>
      </c>
    </row>
    <row r="228">
      <c r="A228" s="10">
        <v>45517.0</v>
      </c>
      <c r="B228" s="11" t="s">
        <v>153</v>
      </c>
      <c r="C228" s="12">
        <v>1579.2</v>
      </c>
      <c r="D228" s="12">
        <v>1775.3</v>
      </c>
      <c r="E228" s="11">
        <v>1579.4</v>
      </c>
      <c r="F228" s="11">
        <v>1775.5</v>
      </c>
      <c r="G228" s="18">
        <f t="shared" ref="G228:H228" si="251">if($A228&gt;1,E228-C228,"")</f>
        <v>0.2</v>
      </c>
      <c r="H228" s="19">
        <f t="shared" si="251"/>
        <v>0.2</v>
      </c>
      <c r="I228" s="15"/>
      <c r="J228" s="15"/>
      <c r="K228" s="16" t="s">
        <v>22</v>
      </c>
      <c r="L228" s="16" t="s">
        <v>22</v>
      </c>
      <c r="M228" s="24" t="s">
        <v>29</v>
      </c>
      <c r="N228" s="20" t="s">
        <v>172</v>
      </c>
      <c r="O228" s="15"/>
      <c r="P228" s="18">
        <f>if(E228&gt;0,'DATES INPUT'!$B$3-E228,"")</f>
        <v>76.4</v>
      </c>
      <c r="Q228" s="18">
        <f>if(E228&gt;0,'DATES INPUT'!$B$4-E228,"")</f>
        <v>126.4</v>
      </c>
      <c r="R228" s="18">
        <f>if(E228&gt;0,'DATES INPUT'!$B$8-E228,"")</f>
        <v>420.6</v>
      </c>
      <c r="S228" s="12">
        <f t="shared" si="250"/>
        <v>1579.4</v>
      </c>
    </row>
    <row r="229">
      <c r="A229" s="10">
        <v>45518.0</v>
      </c>
      <c r="B229" s="11" t="s">
        <v>25</v>
      </c>
      <c r="C229" s="12">
        <v>1579.4</v>
      </c>
      <c r="D229" s="12">
        <v>1775.5</v>
      </c>
      <c r="E229" s="11">
        <v>1579.9</v>
      </c>
      <c r="F229" s="11">
        <v>1776.2</v>
      </c>
      <c r="G229" s="18">
        <f t="shared" ref="G229:H229" si="252">if($A229&gt;1,E229-C229,"")</f>
        <v>0.5</v>
      </c>
      <c r="H229" s="19">
        <f t="shared" si="252"/>
        <v>0.7</v>
      </c>
      <c r="I229" s="23" t="s">
        <v>76</v>
      </c>
      <c r="J229" s="15"/>
      <c r="K229" s="16" t="s">
        <v>22</v>
      </c>
      <c r="L229" s="16" t="s">
        <v>22</v>
      </c>
      <c r="M229" s="16" t="s">
        <v>26</v>
      </c>
      <c r="N229" s="17"/>
      <c r="O229" s="16" t="b">
        <v>0</v>
      </c>
      <c r="P229" s="18">
        <f>if(E229&gt;0,'DATES INPUT'!$B$3-E229,"")</f>
        <v>75.9</v>
      </c>
      <c r="Q229" s="18">
        <f>if(E229&gt;0,'DATES INPUT'!$B$4-E229,"")</f>
        <v>125.9</v>
      </c>
      <c r="R229" s="18">
        <f>if(E229&gt;0,'DATES INPUT'!$B$8-E229,"")</f>
        <v>420.1</v>
      </c>
      <c r="S229" s="12">
        <f>if($A229&gt;0,E229,"")</f>
        <v>1579.9</v>
      </c>
    </row>
    <row r="230">
      <c r="A230" s="10">
        <v>45549.0</v>
      </c>
      <c r="B230" s="11" t="s">
        <v>34</v>
      </c>
      <c r="C230" s="12">
        <v>1579.9</v>
      </c>
      <c r="D230" s="12">
        <v>1776.2</v>
      </c>
      <c r="E230" s="11">
        <f>1580.3-0.2</f>
        <v>1580.1</v>
      </c>
      <c r="F230" s="11">
        <f>1776.9-0.4</f>
        <v>1776.5</v>
      </c>
      <c r="G230" s="18">
        <f t="shared" ref="G230:H230" si="253">if($A230&gt;1,E230-C230,"")</f>
        <v>0.2</v>
      </c>
      <c r="H230" s="19">
        <f t="shared" si="253"/>
        <v>0.3</v>
      </c>
      <c r="I230" s="15"/>
      <c r="J230" s="15"/>
      <c r="K230" s="16" t="s">
        <v>22</v>
      </c>
      <c r="L230" s="16" t="s">
        <v>22</v>
      </c>
      <c r="M230" s="24" t="s">
        <v>29</v>
      </c>
      <c r="N230" s="20" t="s">
        <v>173</v>
      </c>
      <c r="O230" s="15"/>
      <c r="P230" s="18">
        <f>if(E230&gt;0,'DATES INPUT'!$B$3-E230,"")</f>
        <v>75.7</v>
      </c>
      <c r="Q230" s="18">
        <f>if(E230&gt;0,'DATES INPUT'!$B$4-E230,"")</f>
        <v>125.7</v>
      </c>
      <c r="R230" s="18">
        <f>if(E230&gt;0,'DATES INPUT'!$B$8-E230,"")</f>
        <v>419.9</v>
      </c>
      <c r="S230" s="12">
        <f t="shared" ref="S230:S231" si="255">if($A230&gt;0,E230,"")</f>
        <v>1580.1</v>
      </c>
    </row>
    <row r="231">
      <c r="A231" s="10">
        <v>45571.0</v>
      </c>
      <c r="B231" s="11" t="s">
        <v>34</v>
      </c>
      <c r="C231" s="12">
        <v>1580.1</v>
      </c>
      <c r="D231" s="12">
        <v>1776.5</v>
      </c>
      <c r="E231" s="11">
        <v>1583.3</v>
      </c>
      <c r="F231" s="11">
        <v>1780.2</v>
      </c>
      <c r="G231" s="18">
        <f t="shared" ref="G231:H231" si="254">if($A231&gt;1,E231-C231,"")</f>
        <v>3.2</v>
      </c>
      <c r="H231" s="19">
        <f t="shared" si="254"/>
        <v>3.7</v>
      </c>
      <c r="I231" s="15"/>
      <c r="J231" s="15"/>
      <c r="K231" s="16" t="s">
        <v>22</v>
      </c>
      <c r="L231" s="16" t="s">
        <v>22</v>
      </c>
      <c r="M231" s="15"/>
      <c r="N231" s="20" t="s">
        <v>61</v>
      </c>
      <c r="O231" s="15"/>
      <c r="P231" s="18">
        <f>if(E231&gt;0,'DATES INPUT'!$B$3-E231,"")</f>
        <v>72.5</v>
      </c>
      <c r="Q231" s="18">
        <f>if(E231&gt;0,'DATES INPUT'!$B$4-E231,"")</f>
        <v>122.5</v>
      </c>
      <c r="R231" s="18">
        <f>if(E231&gt;0,'DATES INPUT'!$B$8-E231,"")</f>
        <v>416.7</v>
      </c>
      <c r="S231" s="12">
        <f t="shared" si="255"/>
        <v>1583.3</v>
      </c>
    </row>
    <row r="232">
      <c r="A232" s="10">
        <v>45589.0</v>
      </c>
      <c r="B232" s="11" t="s">
        <v>25</v>
      </c>
      <c r="C232" s="12">
        <v>1583.3</v>
      </c>
      <c r="D232" s="12">
        <v>1780.2</v>
      </c>
      <c r="E232" s="11">
        <v>1584.0</v>
      </c>
      <c r="F232" s="11">
        <v>1781.1</v>
      </c>
      <c r="G232" s="18">
        <f t="shared" ref="G232:H232" si="256">if($A232&gt;1,E232-C232,"")</f>
        <v>0.7</v>
      </c>
      <c r="H232" s="19">
        <f t="shared" si="256"/>
        <v>0.9</v>
      </c>
      <c r="I232" s="23" t="s">
        <v>76</v>
      </c>
      <c r="J232" s="23" t="s">
        <v>78</v>
      </c>
      <c r="K232" s="16" t="s">
        <v>22</v>
      </c>
      <c r="L232" s="16" t="s">
        <v>22</v>
      </c>
      <c r="M232" s="16" t="s">
        <v>26</v>
      </c>
      <c r="N232" s="17"/>
      <c r="O232" s="16" t="b">
        <v>0</v>
      </c>
      <c r="P232" s="18">
        <f>if(E232&gt;0,'DATES INPUT'!$B$3-E232,"")</f>
        <v>71.8</v>
      </c>
      <c r="Q232" s="18">
        <f>if(E232&gt;0,'DATES INPUT'!$B$4-E232,"")</f>
        <v>121.8</v>
      </c>
      <c r="R232" s="18">
        <f>if(E232&gt;0,'DATES INPUT'!$B$8-E232,"")</f>
        <v>416</v>
      </c>
      <c r="S232" s="12">
        <f t="shared" ref="S232:S235" si="258">if($A232&gt;0,E232,"")</f>
        <v>1584</v>
      </c>
    </row>
    <row r="233">
      <c r="A233" s="10">
        <v>45590.0</v>
      </c>
      <c r="B233" s="11" t="s">
        <v>25</v>
      </c>
      <c r="C233" s="12">
        <v>1584.0</v>
      </c>
      <c r="D233" s="12">
        <v>1781.1</v>
      </c>
      <c r="E233" s="11">
        <v>1585.9</v>
      </c>
      <c r="F233" s="11">
        <v>1783.4</v>
      </c>
      <c r="G233" s="18">
        <f t="shared" ref="G233:H233" si="257">if($A233&gt;1,E233-C233,"")</f>
        <v>1.9</v>
      </c>
      <c r="H233" s="19">
        <f t="shared" si="257"/>
        <v>2.3</v>
      </c>
      <c r="I233" s="23" t="s">
        <v>70</v>
      </c>
      <c r="J233" s="15"/>
      <c r="K233" s="16" t="s">
        <v>22</v>
      </c>
      <c r="L233" s="16" t="s">
        <v>96</v>
      </c>
      <c r="M233" s="16" t="s">
        <v>36</v>
      </c>
      <c r="N233" s="20" t="s">
        <v>174</v>
      </c>
      <c r="O233" s="16" t="b">
        <v>0</v>
      </c>
      <c r="P233" s="18">
        <f>if(E233&gt;0,'DATES INPUT'!$B$3-E233,"")</f>
        <v>69.9</v>
      </c>
      <c r="Q233" s="18">
        <f>if(E233&gt;0,'DATES INPUT'!$B$4-E233,"")</f>
        <v>119.9</v>
      </c>
      <c r="R233" s="18">
        <f>if(E233&gt;0,'DATES INPUT'!$B$8-E233,"")</f>
        <v>414.1</v>
      </c>
      <c r="S233" s="12">
        <f t="shared" si="258"/>
        <v>1585.9</v>
      </c>
    </row>
    <row r="234">
      <c r="A234" s="10">
        <v>45592.0</v>
      </c>
      <c r="B234" s="11" t="s">
        <v>25</v>
      </c>
      <c r="C234" s="12">
        <v>1585.9</v>
      </c>
      <c r="D234" s="12">
        <v>1783.4</v>
      </c>
      <c r="E234" s="11">
        <v>1587.6</v>
      </c>
      <c r="F234" s="11">
        <v>1785.2</v>
      </c>
      <c r="G234" s="18">
        <f t="shared" ref="G234:H234" si="259">if($A234&gt;1,E234-C234,"")</f>
        <v>1.7</v>
      </c>
      <c r="H234" s="19">
        <f t="shared" si="259"/>
        <v>1.8</v>
      </c>
      <c r="I234" s="23" t="s">
        <v>72</v>
      </c>
      <c r="J234" s="15"/>
      <c r="K234" s="16" t="s">
        <v>96</v>
      </c>
      <c r="L234" s="16" t="s">
        <v>22</v>
      </c>
      <c r="M234" s="16" t="s">
        <v>36</v>
      </c>
      <c r="N234" s="20" t="s">
        <v>175</v>
      </c>
      <c r="O234" s="16" t="b">
        <v>0</v>
      </c>
      <c r="P234" s="18">
        <f>if(E234&gt;0,'DATES INPUT'!$B$3-E234,"")</f>
        <v>68.2</v>
      </c>
      <c r="Q234" s="18">
        <f>if(E234&gt;0,'DATES INPUT'!$B$4-E234,"")</f>
        <v>118.2</v>
      </c>
      <c r="R234" s="18">
        <f>if(E234&gt;0,'DATES INPUT'!$B$8-E234,"")</f>
        <v>412.4</v>
      </c>
      <c r="S234" s="12">
        <f t="shared" si="258"/>
        <v>1587.6</v>
      </c>
    </row>
    <row r="235">
      <c r="A235" s="10">
        <v>45599.0</v>
      </c>
      <c r="B235" s="11" t="s">
        <v>25</v>
      </c>
      <c r="C235" s="12">
        <v>1587.6</v>
      </c>
      <c r="D235" s="12">
        <v>1785.2</v>
      </c>
      <c r="E235" s="11">
        <v>1588.1</v>
      </c>
      <c r="F235" s="11">
        <v>1785.9</v>
      </c>
      <c r="G235" s="18">
        <f t="shared" ref="G235:H235" si="260">if($A235&gt;1,E235-C235,"")</f>
        <v>0.5</v>
      </c>
      <c r="H235" s="19">
        <f t="shared" si="260"/>
        <v>0.7</v>
      </c>
      <c r="I235" s="23" t="s">
        <v>72</v>
      </c>
      <c r="J235" s="15"/>
      <c r="K235" s="16" t="s">
        <v>22</v>
      </c>
      <c r="L235" s="16" t="s">
        <v>22</v>
      </c>
      <c r="M235" s="16" t="s">
        <v>36</v>
      </c>
      <c r="N235" s="17"/>
      <c r="O235" s="16" t="b">
        <v>0</v>
      </c>
      <c r="P235" s="18">
        <f>if(E235&gt;0,'DATES INPUT'!$B$3-E235,"")</f>
        <v>67.7</v>
      </c>
      <c r="Q235" s="18">
        <f>if(E235&gt;0,'DATES INPUT'!$B$4-E235,"")</f>
        <v>117.7</v>
      </c>
      <c r="R235" s="18">
        <f>if(E235&gt;0,'DATES INPUT'!$B$8-E235,"")</f>
        <v>411.9</v>
      </c>
      <c r="S235" s="12">
        <f t="shared" si="258"/>
        <v>1588.1</v>
      </c>
    </row>
    <row r="236">
      <c r="A236" s="10">
        <v>45617.0</v>
      </c>
      <c r="B236" s="11" t="s">
        <v>34</v>
      </c>
      <c r="C236" s="12">
        <v>1588.1</v>
      </c>
      <c r="D236" s="12">
        <v>1785.9</v>
      </c>
      <c r="E236" s="11">
        <v>1588.1</v>
      </c>
      <c r="F236" s="22">
        <f>D236+0.2</f>
        <v>1786.1</v>
      </c>
      <c r="G236" s="18">
        <f t="shared" ref="G236:H236" si="261">if($A236&gt;1,E236-C236,"")</f>
        <v>0</v>
      </c>
      <c r="H236" s="19">
        <f t="shared" si="261"/>
        <v>0.2</v>
      </c>
      <c r="I236" s="16">
        <v>6.5</v>
      </c>
      <c r="J236" s="15"/>
      <c r="K236" s="16" t="s">
        <v>22</v>
      </c>
      <c r="L236" s="16" t="s">
        <v>22</v>
      </c>
      <c r="M236" s="24" t="s">
        <v>29</v>
      </c>
      <c r="N236" s="20" t="s">
        <v>149</v>
      </c>
      <c r="O236" s="15"/>
      <c r="P236" s="18">
        <f>if(E236&gt;0,'DATES INPUT'!$B$3-E236,"")</f>
        <v>67.7</v>
      </c>
      <c r="Q236" s="18">
        <f>if(E236&gt;0,'DATES INPUT'!$B$4-E236,"")</f>
        <v>117.7</v>
      </c>
      <c r="R236" s="18">
        <f>if(E236&gt;0,'DATES INPUT'!$B$8-E236,"")</f>
        <v>411.9</v>
      </c>
      <c r="S236" s="12">
        <f t="shared" ref="S236:S239" si="263">if($A236&gt;0,E236,"")</f>
        <v>1588.1</v>
      </c>
    </row>
    <row r="237">
      <c r="A237" s="10">
        <v>45622.0</v>
      </c>
      <c r="B237" s="11" t="s">
        <v>34</v>
      </c>
      <c r="C237" s="12">
        <v>1588.1</v>
      </c>
      <c r="D237" s="18">
        <v>1786.1000000000001</v>
      </c>
      <c r="E237" s="11">
        <v>1589.1</v>
      </c>
      <c r="F237" s="11">
        <v>1787.2</v>
      </c>
      <c r="G237" s="18">
        <f t="shared" ref="G237:H237" si="262">if($A237&gt;1,E237-C237,"")</f>
        <v>1</v>
      </c>
      <c r="H237" s="19">
        <f t="shared" si="262"/>
        <v>1.1</v>
      </c>
      <c r="I237" s="16">
        <v>6.5</v>
      </c>
      <c r="J237" s="15"/>
      <c r="K237" s="16" t="s">
        <v>22</v>
      </c>
      <c r="L237" s="16" t="s">
        <v>22</v>
      </c>
      <c r="M237" s="16" t="s">
        <v>36</v>
      </c>
      <c r="N237" s="20" t="s">
        <v>176</v>
      </c>
      <c r="O237" s="15"/>
      <c r="P237" s="18">
        <f>if(E237&gt;0,'DATES INPUT'!$B$3-E237,"")</f>
        <v>66.7</v>
      </c>
      <c r="Q237" s="18">
        <f>if(E237&gt;0,'DATES INPUT'!$B$4-E237,"")</f>
        <v>116.7</v>
      </c>
      <c r="R237" s="18">
        <f>if(E237&gt;0,'DATES INPUT'!$B$8-E237,"")</f>
        <v>410.9</v>
      </c>
      <c r="S237" s="12">
        <f t="shared" si="263"/>
        <v>1589.1</v>
      </c>
    </row>
    <row r="238">
      <c r="A238" s="10">
        <v>45632.0</v>
      </c>
      <c r="B238" s="11" t="s">
        <v>34</v>
      </c>
      <c r="C238" s="12">
        <v>1589.1</v>
      </c>
      <c r="D238" s="12">
        <v>1787.2</v>
      </c>
      <c r="E238" s="11">
        <v>1589.8</v>
      </c>
      <c r="F238" s="11">
        <v>1787.9</v>
      </c>
      <c r="G238" s="18">
        <f t="shared" ref="G238:H238" si="264">if($A238&gt;1,E238-C238,"")</f>
        <v>0.7</v>
      </c>
      <c r="H238" s="19">
        <f t="shared" si="264"/>
        <v>0.7</v>
      </c>
      <c r="I238" s="16">
        <v>6.5</v>
      </c>
      <c r="J238" s="15"/>
      <c r="K238" s="16" t="s">
        <v>22</v>
      </c>
      <c r="L238" s="16" t="s">
        <v>35</v>
      </c>
      <c r="M238" s="16" t="s">
        <v>36</v>
      </c>
      <c r="N238" s="17"/>
      <c r="O238" s="15"/>
      <c r="P238" s="18">
        <f>if(E238&gt;0,'DATES INPUT'!$B$3-E238,"")</f>
        <v>66</v>
      </c>
      <c r="Q238" s="18">
        <f>if(E238&gt;0,'DATES INPUT'!$B$4-E238,"")</f>
        <v>116</v>
      </c>
      <c r="R238" s="18">
        <f>if(E238&gt;0,'DATES INPUT'!$B$8-E238,"")</f>
        <v>410.2</v>
      </c>
      <c r="S238" s="12">
        <f t="shared" si="263"/>
        <v>1589.8</v>
      </c>
    </row>
    <row r="239">
      <c r="A239" s="10">
        <v>45634.0</v>
      </c>
      <c r="B239" s="11" t="s">
        <v>34</v>
      </c>
      <c r="C239" s="12">
        <v>1589.8</v>
      </c>
      <c r="D239" s="12">
        <v>1787.9</v>
      </c>
      <c r="E239" s="11">
        <v>1590.4</v>
      </c>
      <c r="F239" s="11">
        <v>1788.7</v>
      </c>
      <c r="G239" s="18">
        <f t="shared" ref="G239:H239" si="265">if($A239&gt;1,E239-C239,"")</f>
        <v>0.6</v>
      </c>
      <c r="H239" s="19">
        <f t="shared" si="265"/>
        <v>0.8</v>
      </c>
      <c r="I239" s="16">
        <v>6.0</v>
      </c>
      <c r="J239" s="23" t="s">
        <v>78</v>
      </c>
      <c r="K239" s="16" t="s">
        <v>35</v>
      </c>
      <c r="L239" s="16" t="s">
        <v>22</v>
      </c>
      <c r="M239" s="16" t="s">
        <v>36</v>
      </c>
      <c r="N239" s="17"/>
      <c r="O239" s="15"/>
      <c r="P239" s="18">
        <f>if(E239&gt;0,'DATES INPUT'!$B$3-E239,"")</f>
        <v>65.4</v>
      </c>
      <c r="Q239" s="18">
        <f>if(E239&gt;0,'DATES INPUT'!$B$4-E239,"")</f>
        <v>115.4</v>
      </c>
      <c r="R239" s="18">
        <f>if(E239&gt;0,'DATES INPUT'!$B$8-E239,"")</f>
        <v>409.6</v>
      </c>
      <c r="S239" s="12">
        <f t="shared" si="263"/>
        <v>1590.4</v>
      </c>
    </row>
    <row r="240">
      <c r="A240" s="10">
        <v>45648.0</v>
      </c>
      <c r="B240" s="11" t="s">
        <v>25</v>
      </c>
      <c r="C240" s="12">
        <v>1590.4</v>
      </c>
      <c r="D240" s="12">
        <v>1788.7</v>
      </c>
      <c r="E240" s="11">
        <v>1592.2</v>
      </c>
      <c r="F240" s="11">
        <v>1790.8</v>
      </c>
      <c r="G240" s="18">
        <f t="shared" ref="G240:H240" si="266">if($A240&gt;1,E240-C240,"")</f>
        <v>1.8</v>
      </c>
      <c r="H240" s="19">
        <f t="shared" si="266"/>
        <v>2.1</v>
      </c>
      <c r="I240" s="23" t="s">
        <v>70</v>
      </c>
      <c r="J240" s="15"/>
      <c r="K240" s="16" t="s">
        <v>22</v>
      </c>
      <c r="L240" s="16" t="s">
        <v>22</v>
      </c>
      <c r="M240" s="16" t="s">
        <v>36</v>
      </c>
      <c r="N240" s="20" t="s">
        <v>177</v>
      </c>
      <c r="O240" s="16" t="b">
        <v>0</v>
      </c>
      <c r="P240" s="18">
        <f>if(E240&gt;0,'DATES INPUT'!$B$3-E240,"")</f>
        <v>63.6</v>
      </c>
      <c r="Q240" s="18">
        <f>if(E240&gt;0,'DATES INPUT'!$B$4-E240,"")</f>
        <v>113.6</v>
      </c>
      <c r="R240" s="18">
        <f>if(E240&gt;0,'DATES INPUT'!$B$8-E240,"")</f>
        <v>407.8</v>
      </c>
      <c r="S240" s="12">
        <f>if($A240&gt;0,E240,"")</f>
        <v>1592.2</v>
      </c>
    </row>
    <row r="241">
      <c r="A241" s="10">
        <v>45653.0</v>
      </c>
      <c r="B241" s="11" t="s">
        <v>34</v>
      </c>
      <c r="C241" s="12">
        <v>1592.2</v>
      </c>
      <c r="D241" s="12">
        <v>1790.8</v>
      </c>
      <c r="E241" s="11">
        <v>1592.2</v>
      </c>
      <c r="F241" s="11">
        <v>1790.9</v>
      </c>
      <c r="G241" s="18">
        <f t="shared" ref="G241:H241" si="267">if($A241&gt;1,E241-C241,"")</f>
        <v>0</v>
      </c>
      <c r="H241" s="19">
        <f t="shared" si="267"/>
        <v>0.1</v>
      </c>
      <c r="I241" s="16">
        <v>7.0</v>
      </c>
      <c r="J241" s="15"/>
      <c r="K241" s="16" t="s">
        <v>22</v>
      </c>
      <c r="L241" s="16" t="s">
        <v>22</v>
      </c>
      <c r="M241" s="24" t="s">
        <v>29</v>
      </c>
      <c r="N241" s="20" t="s">
        <v>149</v>
      </c>
      <c r="O241" s="15"/>
      <c r="P241" s="18">
        <f>if(E241&gt;0,'DATES INPUT'!$B$3-E241,"")</f>
        <v>63.6</v>
      </c>
      <c r="Q241" s="18">
        <f>if(E241&gt;0,'DATES INPUT'!$B$4-E241,"")</f>
        <v>113.6</v>
      </c>
      <c r="R241" s="18">
        <f>if(E241&gt;0,'DATES INPUT'!$B$8-E241,"")</f>
        <v>407.8</v>
      </c>
      <c r="S241" s="12">
        <f>if($A241&gt;0,E241,"")</f>
        <v>1592.2</v>
      </c>
    </row>
    <row r="242">
      <c r="A242" s="10">
        <v>45656.0</v>
      </c>
      <c r="B242" s="11" t="s">
        <v>34</v>
      </c>
      <c r="C242" s="12">
        <v>1592.2</v>
      </c>
      <c r="D242" s="12">
        <v>1790.9</v>
      </c>
      <c r="E242" s="11">
        <v>1592.8</v>
      </c>
      <c r="F242" s="11">
        <v>1791.4</v>
      </c>
      <c r="G242" s="18">
        <f t="shared" ref="G242:H242" si="268">if($A242&gt;1,E242-C242,"")</f>
        <v>0.6</v>
      </c>
      <c r="H242" s="19">
        <f t="shared" si="268"/>
        <v>0.5</v>
      </c>
      <c r="I242" s="23" t="s">
        <v>72</v>
      </c>
      <c r="J242" s="15"/>
      <c r="K242" s="16" t="s">
        <v>22</v>
      </c>
      <c r="L242" s="16" t="s">
        <v>35</v>
      </c>
      <c r="M242" s="16" t="s">
        <v>36</v>
      </c>
      <c r="N242" s="17"/>
      <c r="O242" s="16" t="b">
        <v>0</v>
      </c>
      <c r="P242" s="18">
        <f>if(E242&gt;0,'DATES INPUT'!$B$3-E242,"")</f>
        <v>63</v>
      </c>
      <c r="Q242" s="18">
        <f>if(E242&gt;0,'DATES INPUT'!$B$4-E242,"")</f>
        <v>113</v>
      </c>
      <c r="R242" s="18">
        <f>if(E242&gt;0,'DATES INPUT'!$B$8-E242,"")</f>
        <v>407.2</v>
      </c>
      <c r="S242" s="12">
        <f t="shared" ref="S242:S243" si="270">if($A242&gt;0,E242,"")</f>
        <v>1592.8</v>
      </c>
    </row>
    <row r="243">
      <c r="A243" s="10">
        <v>45657.0</v>
      </c>
      <c r="B243" s="11" t="s">
        <v>34</v>
      </c>
      <c r="C243" s="12">
        <v>1592.8</v>
      </c>
      <c r="D243" s="12">
        <v>1791.4</v>
      </c>
      <c r="E243" s="11">
        <v>1593.5</v>
      </c>
      <c r="F243" s="11">
        <v>1792.1</v>
      </c>
      <c r="G243" s="18">
        <f t="shared" ref="G243:H243" si="269">if($A243&gt;1,E243-C243,"")</f>
        <v>0.7</v>
      </c>
      <c r="H243" s="19">
        <f t="shared" si="269"/>
        <v>0.7</v>
      </c>
      <c r="I243" s="23" t="s">
        <v>72</v>
      </c>
      <c r="J243" s="15"/>
      <c r="K243" s="16" t="s">
        <v>35</v>
      </c>
      <c r="L243" s="16" t="s">
        <v>22</v>
      </c>
      <c r="M243" s="16" t="s">
        <v>36</v>
      </c>
      <c r="N243" s="17"/>
      <c r="O243" s="16" t="b">
        <v>0</v>
      </c>
      <c r="P243" s="18">
        <f>if(E243&gt;0,'DATES INPUT'!$B$3-E243,"")</f>
        <v>62.3</v>
      </c>
      <c r="Q243" s="18">
        <f>if(E243&gt;0,'DATES INPUT'!$B$4-E243,"")</f>
        <v>112.3</v>
      </c>
      <c r="R243" s="18">
        <f>if(E243&gt;0,'DATES INPUT'!$B$8-E243,"")</f>
        <v>406.5</v>
      </c>
      <c r="S243" s="12">
        <f t="shared" si="270"/>
        <v>1593.5</v>
      </c>
    </row>
    <row r="244">
      <c r="A244" s="10">
        <v>45664.0</v>
      </c>
      <c r="B244" s="11" t="s">
        <v>34</v>
      </c>
      <c r="C244" s="12">
        <v>1593.5</v>
      </c>
      <c r="D244" s="12">
        <v>1792.1</v>
      </c>
      <c r="E244" s="11">
        <v>1594.6</v>
      </c>
      <c r="F244" s="11">
        <v>1793.5</v>
      </c>
      <c r="G244" s="18">
        <f t="shared" ref="G244:H244" si="271">if($A244&gt;1,E244-C244,"")</f>
        <v>1.1</v>
      </c>
      <c r="H244" s="19">
        <f t="shared" si="271"/>
        <v>1.4</v>
      </c>
      <c r="I244" s="16">
        <v>6.5</v>
      </c>
      <c r="J244" s="15"/>
      <c r="K244" s="16" t="s">
        <v>22</v>
      </c>
      <c r="L244" s="16" t="s">
        <v>22</v>
      </c>
      <c r="M244" s="16" t="s">
        <v>36</v>
      </c>
      <c r="N244" s="20" t="s">
        <v>35</v>
      </c>
      <c r="O244" s="16" t="b">
        <v>0</v>
      </c>
      <c r="P244" s="18">
        <f>if(E244&gt;0,'DATES INPUT'!$B$3-E244,"")</f>
        <v>61.2</v>
      </c>
      <c r="Q244" s="18">
        <f>if(E244&gt;0,'DATES INPUT'!$B$4-E244,"")</f>
        <v>111.2</v>
      </c>
      <c r="R244" s="18">
        <f>if(E244&gt;0,'DATES INPUT'!$B$8-E244,"")</f>
        <v>405.4</v>
      </c>
      <c r="S244" s="12">
        <f>if($A244&gt;0,E244,"")</f>
        <v>1594.6</v>
      </c>
    </row>
    <row r="245">
      <c r="A245" s="10">
        <v>45674.0</v>
      </c>
      <c r="B245" s="11" t="s">
        <v>25</v>
      </c>
      <c r="C245" s="12">
        <v>1594.6</v>
      </c>
      <c r="D245" s="12">
        <v>1793.5</v>
      </c>
      <c r="E245" s="11">
        <v>1596.2</v>
      </c>
      <c r="F245" s="11">
        <v>1795.1</v>
      </c>
      <c r="G245" s="18">
        <f t="shared" ref="G245:H245" si="272">if($A245&gt;1,E245-C245,"")</f>
        <v>1.6</v>
      </c>
      <c r="H245" s="19">
        <f t="shared" si="272"/>
        <v>1.6</v>
      </c>
      <c r="I245" s="16">
        <v>6.0</v>
      </c>
      <c r="J245" s="16">
        <v>0.8</v>
      </c>
      <c r="K245" s="16" t="s">
        <v>22</v>
      </c>
      <c r="L245" s="16" t="s">
        <v>178</v>
      </c>
      <c r="M245" s="16" t="s">
        <v>66</v>
      </c>
      <c r="N245" s="17"/>
      <c r="O245" s="16" t="b">
        <v>0</v>
      </c>
      <c r="P245" s="18">
        <f>if(E245&gt;0,'DATES INPUT'!$B$3-E245,"")</f>
        <v>59.6</v>
      </c>
      <c r="Q245" s="18">
        <f>if(E245&gt;0,'DATES INPUT'!$B$4-E245,"")</f>
        <v>109.6</v>
      </c>
      <c r="R245" s="18">
        <f>if(E245&gt;0,'DATES INPUT'!$B$8-E245,"")</f>
        <v>403.8</v>
      </c>
      <c r="S245" s="12">
        <f t="shared" ref="S245:S252" si="274">if($A245&gt;0,E245,"")</f>
        <v>1596.2</v>
      </c>
    </row>
    <row r="246">
      <c r="A246" s="10">
        <v>45674.0</v>
      </c>
      <c r="B246" s="11" t="s">
        <v>25</v>
      </c>
      <c r="C246" s="12">
        <v>1596.2</v>
      </c>
      <c r="D246" s="12">
        <v>1795.1</v>
      </c>
      <c r="E246" s="11">
        <v>1598.1</v>
      </c>
      <c r="F246" s="11">
        <v>1797.1</v>
      </c>
      <c r="G246" s="18">
        <f t="shared" ref="G246:H246" si="273">if($A246&gt;1,E246-C246,"")</f>
        <v>1.9</v>
      </c>
      <c r="H246" s="19">
        <f t="shared" si="273"/>
        <v>2</v>
      </c>
      <c r="I246" s="16">
        <v>7.0</v>
      </c>
      <c r="J246" s="15"/>
      <c r="K246" s="16" t="s">
        <v>178</v>
      </c>
      <c r="L246" s="16" t="s">
        <v>22</v>
      </c>
      <c r="M246" s="16" t="s">
        <v>66</v>
      </c>
      <c r="N246" s="17"/>
      <c r="O246" s="16" t="b">
        <v>0</v>
      </c>
      <c r="P246" s="18">
        <f>if(E246&gt;0,'DATES INPUT'!$B$3-E246,"")</f>
        <v>57.7</v>
      </c>
      <c r="Q246" s="18">
        <f>if(E246&gt;0,'DATES INPUT'!$B$4-E246,"")</f>
        <v>107.7</v>
      </c>
      <c r="R246" s="18">
        <f>if(E246&gt;0,'DATES INPUT'!$B$8-E246,"")</f>
        <v>401.9</v>
      </c>
      <c r="S246" s="12">
        <f t="shared" si="274"/>
        <v>1598.1</v>
      </c>
    </row>
    <row r="247">
      <c r="A247" s="10">
        <v>45677.0</v>
      </c>
      <c r="B247" s="11" t="s">
        <v>34</v>
      </c>
      <c r="C247" s="12">
        <v>1598.1</v>
      </c>
      <c r="D247" s="12">
        <v>1797.1</v>
      </c>
      <c r="E247" s="11">
        <v>1598.1</v>
      </c>
      <c r="F247" s="11">
        <v>1797.1</v>
      </c>
      <c r="G247" s="18">
        <f t="shared" ref="G247:H247" si="275">if($A247&gt;1,E247-C247,"")</f>
        <v>0</v>
      </c>
      <c r="H247" s="19">
        <f t="shared" si="275"/>
        <v>0</v>
      </c>
      <c r="I247" s="16"/>
      <c r="J247" s="15"/>
      <c r="K247" s="16" t="s">
        <v>22</v>
      </c>
      <c r="L247" s="16" t="s">
        <v>22</v>
      </c>
      <c r="M247" s="16" t="s">
        <v>29</v>
      </c>
      <c r="N247" s="20" t="s">
        <v>149</v>
      </c>
      <c r="O247" s="16" t="b">
        <v>0</v>
      </c>
      <c r="P247" s="18">
        <f>if(E247&gt;0,'DATES INPUT'!$B$3-E247,"")</f>
        <v>57.7</v>
      </c>
      <c r="Q247" s="18">
        <f>if(E247&gt;0,'DATES INPUT'!$B$4-E247,"")</f>
        <v>107.7</v>
      </c>
      <c r="R247" s="18">
        <f>if(E247&gt;0,'DATES INPUT'!$B$8-E247,"")</f>
        <v>401.9</v>
      </c>
      <c r="S247" s="12">
        <f t="shared" si="274"/>
        <v>1598.1</v>
      </c>
    </row>
    <row r="248">
      <c r="A248" s="10">
        <v>45689.0</v>
      </c>
      <c r="B248" s="11" t="s">
        <v>25</v>
      </c>
      <c r="C248" s="12">
        <v>1598.1</v>
      </c>
      <c r="D248" s="12">
        <v>1797.1</v>
      </c>
      <c r="E248" s="11">
        <v>1600.1</v>
      </c>
      <c r="F248" s="11">
        <v>1799.4</v>
      </c>
      <c r="G248" s="18">
        <f t="shared" ref="G248:H248" si="276">if($A248&gt;1,E248-C248,"")</f>
        <v>2</v>
      </c>
      <c r="H248" s="19">
        <f t="shared" si="276"/>
        <v>2.3</v>
      </c>
      <c r="I248" s="23" t="s">
        <v>72</v>
      </c>
      <c r="J248" s="15"/>
      <c r="K248" s="16" t="s">
        <v>22</v>
      </c>
      <c r="L248" s="16" t="s">
        <v>22</v>
      </c>
      <c r="M248" s="16" t="s">
        <v>26</v>
      </c>
      <c r="N248" s="20" t="s">
        <v>179</v>
      </c>
      <c r="O248" s="16" t="b">
        <v>0</v>
      </c>
      <c r="P248" s="18">
        <f>if(E248&gt;0,'DATES INPUT'!$B$3-E248,"")</f>
        <v>55.7</v>
      </c>
      <c r="Q248" s="18">
        <f>if(E248&gt;0,'DATES INPUT'!$B$4-E248,"")</f>
        <v>105.7</v>
      </c>
      <c r="R248" s="18">
        <f>if(E248&gt;0,'DATES INPUT'!$B$8-E248,"")</f>
        <v>399.9</v>
      </c>
      <c r="S248" s="12">
        <f t="shared" si="274"/>
        <v>1600.1</v>
      </c>
    </row>
    <row r="249">
      <c r="A249" s="10">
        <v>45690.0</v>
      </c>
      <c r="B249" s="11" t="s">
        <v>25</v>
      </c>
      <c r="C249" s="12">
        <v>1600.1</v>
      </c>
      <c r="D249" s="12">
        <v>1799.4</v>
      </c>
      <c r="E249" s="11">
        <v>1601.1</v>
      </c>
      <c r="F249" s="11">
        <v>1800.5</v>
      </c>
      <c r="G249" s="18">
        <f t="shared" ref="G249:H249" si="277">if($A249&gt;1,E249-C249,"")</f>
        <v>1</v>
      </c>
      <c r="H249" s="19">
        <f t="shared" si="277"/>
        <v>1.1</v>
      </c>
      <c r="I249" s="23" t="s">
        <v>72</v>
      </c>
      <c r="J249" s="23" t="s">
        <v>78</v>
      </c>
      <c r="K249" s="16" t="s">
        <v>22</v>
      </c>
      <c r="L249" s="16" t="s">
        <v>150</v>
      </c>
      <c r="M249" s="16" t="s">
        <v>36</v>
      </c>
      <c r="N249" s="17"/>
      <c r="O249" s="16" t="b">
        <v>0</v>
      </c>
      <c r="P249" s="18">
        <f>if(E249&gt;0,'DATES INPUT'!$B$3-E249,"")</f>
        <v>54.7</v>
      </c>
      <c r="Q249" s="18">
        <f>if(E249&gt;0,'DATES INPUT'!$B$4-E249,"")</f>
        <v>104.7</v>
      </c>
      <c r="R249" s="18">
        <f>if(E249&gt;0,'DATES INPUT'!$B$8-E249,"")</f>
        <v>398.9</v>
      </c>
      <c r="S249" s="12">
        <f t="shared" si="274"/>
        <v>1601.1</v>
      </c>
    </row>
    <row r="250">
      <c r="A250" s="10">
        <v>45690.0</v>
      </c>
      <c r="B250" s="11" t="s">
        <v>25</v>
      </c>
      <c r="C250" s="12">
        <v>1601.1</v>
      </c>
      <c r="D250" s="12">
        <v>1800.5</v>
      </c>
      <c r="E250" s="11">
        <v>1602.0</v>
      </c>
      <c r="F250" s="11">
        <v>1801.5</v>
      </c>
      <c r="G250" s="18">
        <f t="shared" ref="G250:H250" si="278">if($A250&gt;1,E250-C250,"")</f>
        <v>0.9</v>
      </c>
      <c r="H250" s="19">
        <f t="shared" si="278"/>
        <v>1</v>
      </c>
      <c r="I250" s="23" t="s">
        <v>121</v>
      </c>
      <c r="J250" s="15"/>
      <c r="K250" s="16" t="s">
        <v>150</v>
      </c>
      <c r="L250" s="16" t="s">
        <v>22</v>
      </c>
      <c r="M250" s="16" t="s">
        <v>36</v>
      </c>
      <c r="N250" s="17"/>
      <c r="O250" s="16" t="b">
        <v>0</v>
      </c>
      <c r="P250" s="18">
        <f>if(E250&gt;0,'DATES INPUT'!$B$3-E250,"")</f>
        <v>53.8</v>
      </c>
      <c r="Q250" s="18">
        <f>if(E250&gt;0,'DATES INPUT'!$B$4-E250,"")</f>
        <v>103.8</v>
      </c>
      <c r="R250" s="18">
        <f>if(E250&gt;0,'DATES INPUT'!$B$8-E250,"")</f>
        <v>398</v>
      </c>
      <c r="S250" s="12">
        <f t="shared" si="274"/>
        <v>1602</v>
      </c>
    </row>
    <row r="251">
      <c r="A251" s="10">
        <v>45693.0</v>
      </c>
      <c r="B251" s="11" t="s">
        <v>25</v>
      </c>
      <c r="C251" s="12">
        <v>1602.0</v>
      </c>
      <c r="D251" s="12">
        <v>1801.5</v>
      </c>
      <c r="E251" s="11">
        <v>1603.4</v>
      </c>
      <c r="F251" s="11">
        <v>1803.2</v>
      </c>
      <c r="G251" s="18">
        <f t="shared" ref="G251:H251" si="279">if($A251&gt;1,E251-C251,"")</f>
        <v>1.4</v>
      </c>
      <c r="H251" s="19">
        <f t="shared" si="279"/>
        <v>1.7</v>
      </c>
      <c r="I251" s="23" t="s">
        <v>121</v>
      </c>
      <c r="J251" s="15"/>
      <c r="K251" s="16" t="s">
        <v>22</v>
      </c>
      <c r="L251" s="16" t="s">
        <v>180</v>
      </c>
      <c r="M251" s="16" t="s">
        <v>36</v>
      </c>
      <c r="N251" s="20" t="s">
        <v>181</v>
      </c>
      <c r="O251" s="16" t="b">
        <v>0</v>
      </c>
      <c r="P251" s="18">
        <f>if(E251&gt;0,'DATES INPUT'!$B$3-E251,"")</f>
        <v>52.4</v>
      </c>
      <c r="Q251" s="18">
        <f>if(E251&gt;0,'DATES INPUT'!$B$4-E251,"")</f>
        <v>102.4</v>
      </c>
      <c r="R251" s="18">
        <f>if(E251&gt;0,'DATES INPUT'!$B$8-E251,"")</f>
        <v>396.6</v>
      </c>
      <c r="S251" s="12">
        <f t="shared" si="274"/>
        <v>1603.4</v>
      </c>
    </row>
    <row r="252">
      <c r="A252" s="10">
        <v>45693.0</v>
      </c>
      <c r="B252" s="11" t="s">
        <v>25</v>
      </c>
      <c r="C252" s="12">
        <v>1603.4</v>
      </c>
      <c r="D252" s="12">
        <v>1803.2</v>
      </c>
      <c r="E252" s="11">
        <v>1604.4</v>
      </c>
      <c r="F252" s="11">
        <v>1804.3</v>
      </c>
      <c r="G252" s="18">
        <f t="shared" ref="G252:H252" si="280">if($A252&gt;1,E252-C252,"")</f>
        <v>1</v>
      </c>
      <c r="H252" s="19">
        <f t="shared" si="280"/>
        <v>1.1</v>
      </c>
      <c r="I252" s="23" t="s">
        <v>121</v>
      </c>
      <c r="J252" s="15"/>
      <c r="K252" s="16" t="s">
        <v>180</v>
      </c>
      <c r="L252" s="16" t="s">
        <v>22</v>
      </c>
      <c r="M252" s="16" t="s">
        <v>36</v>
      </c>
      <c r="N252" s="17"/>
      <c r="O252" s="16" t="b">
        <v>0</v>
      </c>
      <c r="P252" s="18">
        <f>if(E252&gt;0,'DATES INPUT'!$B$3-E252,"")</f>
        <v>51.4</v>
      </c>
      <c r="Q252" s="18">
        <f>if(E252&gt;0,'DATES INPUT'!$B$4-E252,"")</f>
        <v>101.4</v>
      </c>
      <c r="R252" s="18">
        <f>if(E252&gt;0,'DATES INPUT'!$B$8-E252,"")</f>
        <v>395.6</v>
      </c>
      <c r="S252" s="12">
        <f t="shared" si="274"/>
        <v>1604.4</v>
      </c>
    </row>
    <row r="253">
      <c r="A253" s="10">
        <v>45709.0</v>
      </c>
      <c r="B253" s="11" t="s">
        <v>34</v>
      </c>
      <c r="C253" s="37">
        <v>1604.4</v>
      </c>
      <c r="D253" s="37">
        <v>1804.3</v>
      </c>
      <c r="E253" s="11">
        <v>1604.4</v>
      </c>
      <c r="F253" s="11">
        <v>1804.3</v>
      </c>
      <c r="G253" s="18">
        <f t="shared" ref="G253:H253" si="281">if($A253&gt;1,E253-C253,"")</f>
        <v>0</v>
      </c>
      <c r="H253" s="19">
        <f t="shared" si="281"/>
        <v>0</v>
      </c>
      <c r="I253" s="15"/>
      <c r="J253" s="15"/>
      <c r="K253" s="16" t="s">
        <v>22</v>
      </c>
      <c r="L253" s="16" t="s">
        <v>22</v>
      </c>
      <c r="M253" s="16" t="s">
        <v>29</v>
      </c>
      <c r="N253" s="20" t="s">
        <v>149</v>
      </c>
      <c r="O253" s="16" t="b">
        <v>0</v>
      </c>
      <c r="P253" s="18">
        <f>if(E253&gt;0,'DATES INPUT'!$B$3-E253,"")</f>
        <v>51.4</v>
      </c>
      <c r="Q253" s="18">
        <f>if(E253&gt;0,'DATES INPUT'!$B$4-E253,"")</f>
        <v>101.4</v>
      </c>
      <c r="R253" s="18">
        <f>if(E253&gt;0,'DATES INPUT'!$B$8-E253,"")</f>
        <v>395.6</v>
      </c>
      <c r="S253" s="12">
        <f t="shared" ref="S253:S257" si="283">if($A253&gt;0,E253,"")</f>
        <v>1604.4</v>
      </c>
    </row>
    <row r="254">
      <c r="A254" s="10">
        <v>45746.0</v>
      </c>
      <c r="B254" s="11" t="s">
        <v>34</v>
      </c>
      <c r="C254" s="12">
        <v>1604.4</v>
      </c>
      <c r="D254" s="12">
        <v>1804.3</v>
      </c>
      <c r="E254" s="22">
        <v>1604.8000000000002</v>
      </c>
      <c r="F254" s="22">
        <v>1804.8</v>
      </c>
      <c r="G254" s="18">
        <f t="shared" ref="G254:H254" si="282">if($A254&gt;1,E254-C254,"")</f>
        <v>0.4</v>
      </c>
      <c r="H254" s="19">
        <f t="shared" si="282"/>
        <v>0.5</v>
      </c>
      <c r="I254" s="15"/>
      <c r="J254" s="15"/>
      <c r="K254" s="16" t="s">
        <v>22</v>
      </c>
      <c r="L254" s="16" t="s">
        <v>22</v>
      </c>
      <c r="M254" s="16" t="s">
        <v>29</v>
      </c>
      <c r="N254" s="20" t="s">
        <v>182</v>
      </c>
      <c r="O254" s="16" t="b">
        <v>0</v>
      </c>
      <c r="P254" s="18">
        <f>if(E254&gt;0,'DATES INPUT'!$B$3-E254,"")</f>
        <v>51</v>
      </c>
      <c r="Q254" s="18">
        <f>if(E254&gt;0,'DATES INPUT'!$B$4-E254,"")</f>
        <v>101</v>
      </c>
      <c r="R254" s="18">
        <f>if(E254&gt;0,'DATES INPUT'!$B$8-E254,"")</f>
        <v>395.2</v>
      </c>
      <c r="S254" s="12">
        <f t="shared" si="283"/>
        <v>1604.8</v>
      </c>
    </row>
    <row r="255">
      <c r="A255" s="10">
        <v>45746.0</v>
      </c>
      <c r="B255" s="11" t="s">
        <v>34</v>
      </c>
      <c r="C255" s="18">
        <v>1604.8000000000002</v>
      </c>
      <c r="D255" s="18">
        <v>1804.8</v>
      </c>
      <c r="E255" s="11">
        <v>1605.6</v>
      </c>
      <c r="F255" s="11">
        <v>1805.7</v>
      </c>
      <c r="G255" s="18">
        <f t="shared" ref="G255:H255" si="284">if($A255&gt;1,E255-C255,"")</f>
        <v>0.8</v>
      </c>
      <c r="H255" s="19">
        <f t="shared" si="284"/>
        <v>0.9</v>
      </c>
      <c r="I255" s="16">
        <v>7.0</v>
      </c>
      <c r="J255" s="15"/>
      <c r="K255" s="16" t="s">
        <v>22</v>
      </c>
      <c r="L255" s="16" t="s">
        <v>22</v>
      </c>
      <c r="M255" s="16" t="s">
        <v>36</v>
      </c>
      <c r="N255" s="20" t="s">
        <v>35</v>
      </c>
      <c r="O255" s="16" t="b">
        <v>1</v>
      </c>
      <c r="P255" s="18">
        <f>if(E255&gt;0,'DATES INPUT'!$B$3-E255,"")</f>
        <v>50.2</v>
      </c>
      <c r="Q255" s="18">
        <f>if(E255&gt;0,'DATES INPUT'!$B$4-E255,"")</f>
        <v>100.2</v>
      </c>
      <c r="R255" s="18">
        <f>if(E255&gt;0,'DATES INPUT'!$B$8-E255,"")</f>
        <v>394.4</v>
      </c>
      <c r="S255" s="12">
        <f t="shared" si="283"/>
        <v>1605.6</v>
      </c>
    </row>
    <row r="256">
      <c r="A256" s="10">
        <v>45790.0</v>
      </c>
      <c r="B256" s="11" t="s">
        <v>29</v>
      </c>
      <c r="C256" s="12">
        <v>1605.6</v>
      </c>
      <c r="D256" s="12">
        <v>1805.7</v>
      </c>
      <c r="E256" s="11">
        <v>1606.0</v>
      </c>
      <c r="F256" s="11">
        <v>1806.5</v>
      </c>
      <c r="G256" s="18">
        <f t="shared" ref="G256:H256" si="285">if($A256&gt;1,E256-C256,"")</f>
        <v>0.4</v>
      </c>
      <c r="H256" s="19">
        <f t="shared" si="285"/>
        <v>0.8</v>
      </c>
      <c r="I256" s="15"/>
      <c r="J256" s="15"/>
      <c r="K256" s="16" t="s">
        <v>22</v>
      </c>
      <c r="L256" s="16" t="s">
        <v>22</v>
      </c>
      <c r="M256" s="16" t="s">
        <v>29</v>
      </c>
      <c r="N256" s="20" t="s">
        <v>183</v>
      </c>
      <c r="O256" s="16" t="b">
        <v>0</v>
      </c>
      <c r="P256" s="18">
        <f>if(E256&gt;0,'DATES INPUT'!$B$3-E256,"")</f>
        <v>49.8</v>
      </c>
      <c r="Q256" s="18">
        <f>if(E256&gt;0,'DATES INPUT'!$B$4-E256,"")</f>
        <v>99.8</v>
      </c>
      <c r="R256" s="18">
        <f>if(E256&gt;0,'DATES INPUT'!$B$8-E256,"")</f>
        <v>394</v>
      </c>
      <c r="S256" s="12">
        <f t="shared" si="283"/>
        <v>1606</v>
      </c>
    </row>
    <row r="257">
      <c r="A257" s="10">
        <v>45792.0</v>
      </c>
      <c r="B257" s="11" t="s">
        <v>34</v>
      </c>
      <c r="C257" s="12">
        <v>1606.0</v>
      </c>
      <c r="D257" s="12">
        <v>1806.5</v>
      </c>
      <c r="E257" s="11">
        <v>1606.5</v>
      </c>
      <c r="F257" s="11">
        <v>1807.1</v>
      </c>
      <c r="G257" s="18">
        <f t="shared" ref="G257:H257" si="286">if($A257&gt;1,E257-C257,"")</f>
        <v>0.5</v>
      </c>
      <c r="H257" s="19">
        <f t="shared" si="286"/>
        <v>0.6</v>
      </c>
      <c r="I257" s="15"/>
      <c r="J257" s="15"/>
      <c r="K257" s="16" t="s">
        <v>22</v>
      </c>
      <c r="L257" s="16" t="s">
        <v>22</v>
      </c>
      <c r="M257" s="16" t="s">
        <v>29</v>
      </c>
      <c r="N257" s="20" t="s">
        <v>184</v>
      </c>
      <c r="O257" s="16" t="b">
        <v>0</v>
      </c>
      <c r="P257" s="18">
        <f>if(E257&gt;0,'DATES INPUT'!$B$3-E257,"")</f>
        <v>49.3</v>
      </c>
      <c r="Q257" s="18">
        <f>if(E257&gt;0,'DATES INPUT'!$B$4-E257,"")</f>
        <v>99.3</v>
      </c>
      <c r="R257" s="18">
        <f>if(E257&gt;0,'DATES INPUT'!$B$8-E257,"")</f>
        <v>393.5</v>
      </c>
      <c r="S257" s="12">
        <f t="shared" si="283"/>
        <v>1606.5</v>
      </c>
    </row>
    <row r="258">
      <c r="A258" s="10">
        <v>45831.0</v>
      </c>
      <c r="B258" s="11" t="s">
        <v>25</v>
      </c>
      <c r="C258" s="12">
        <v>1607.5</v>
      </c>
      <c r="D258" s="12">
        <v>1808.9</v>
      </c>
      <c r="E258" s="11">
        <v>1608.2</v>
      </c>
      <c r="F258" s="11">
        <v>1809.8</v>
      </c>
      <c r="G258" s="18">
        <f t="shared" ref="G258:H258" si="287">if($A258&gt;1,E258-C258,"")</f>
        <v>0.7</v>
      </c>
      <c r="H258" s="19">
        <f t="shared" si="287"/>
        <v>0.9</v>
      </c>
      <c r="I258" s="23" t="s">
        <v>65</v>
      </c>
      <c r="J258" s="15"/>
      <c r="K258" s="16" t="s">
        <v>22</v>
      </c>
      <c r="L258" s="16" t="s">
        <v>22</v>
      </c>
      <c r="M258" s="16" t="s">
        <v>36</v>
      </c>
      <c r="N258" s="17"/>
      <c r="O258" s="16" t="b">
        <v>0</v>
      </c>
      <c r="P258" s="18">
        <f>if(E258&gt;0,'DATES INPUT'!$B$3-E258,"")</f>
        <v>47.6</v>
      </c>
      <c r="Q258" s="18">
        <f>if(E258&gt;0,'DATES INPUT'!$B$4-E258,"")</f>
        <v>97.6</v>
      </c>
      <c r="R258" s="18">
        <f>if(E258&gt;0,'DATES INPUT'!$B$8-E258,"")</f>
        <v>391.8</v>
      </c>
      <c r="S258" s="12">
        <f t="shared" ref="S258:S265" si="289">if($A258&gt;0,E258,"")</f>
        <v>1608.2</v>
      </c>
    </row>
    <row r="259">
      <c r="A259" s="10">
        <v>45833.0</v>
      </c>
      <c r="B259" s="11" t="s">
        <v>25</v>
      </c>
      <c r="C259" s="12">
        <v>1608.2</v>
      </c>
      <c r="D259" s="12">
        <v>1809.8</v>
      </c>
      <c r="E259" s="11">
        <v>1608.8</v>
      </c>
      <c r="F259" s="11">
        <v>1810.5</v>
      </c>
      <c r="G259" s="18">
        <f t="shared" ref="G259:H259" si="288">if($A259&gt;1,E259-C259,"")</f>
        <v>0.6</v>
      </c>
      <c r="H259" s="19">
        <f t="shared" si="288"/>
        <v>0.7</v>
      </c>
      <c r="I259" s="23" t="s">
        <v>65</v>
      </c>
      <c r="J259" s="15"/>
      <c r="K259" s="16" t="s">
        <v>22</v>
      </c>
      <c r="L259" s="16" t="s">
        <v>81</v>
      </c>
      <c r="M259" s="16" t="s">
        <v>36</v>
      </c>
      <c r="N259" s="17"/>
      <c r="O259" s="16" t="b">
        <v>0</v>
      </c>
      <c r="P259" s="18">
        <f>if(E259&gt;0,'DATES INPUT'!$B$3-E259,"")</f>
        <v>47</v>
      </c>
      <c r="Q259" s="18">
        <f>if(E259&gt;0,'DATES INPUT'!$B$4-E259,"")</f>
        <v>97</v>
      </c>
      <c r="R259" s="18">
        <f>if(E259&gt;0,'DATES INPUT'!$B$8-E259,"")</f>
        <v>391.2</v>
      </c>
      <c r="S259" s="12">
        <f t="shared" si="289"/>
        <v>1608.8</v>
      </c>
    </row>
    <row r="260">
      <c r="A260" s="10">
        <v>45834.0</v>
      </c>
      <c r="B260" s="11" t="s">
        <v>23</v>
      </c>
      <c r="C260" s="12">
        <v>1608.8</v>
      </c>
      <c r="D260" s="12">
        <v>1810.5</v>
      </c>
      <c r="E260" s="11">
        <v>1625.8</v>
      </c>
      <c r="F260" s="11">
        <v>1828.5</v>
      </c>
      <c r="G260" s="18">
        <f t="shared" ref="G260:H260" si="290">if($A260&gt;1,E260-C260,"")</f>
        <v>17</v>
      </c>
      <c r="H260" s="19">
        <f t="shared" si="290"/>
        <v>18</v>
      </c>
      <c r="I260" s="23" t="s">
        <v>65</v>
      </c>
      <c r="J260" s="15"/>
      <c r="K260" s="16" t="s">
        <v>81</v>
      </c>
      <c r="L260" s="16" t="s">
        <v>114</v>
      </c>
      <c r="M260" s="16" t="s">
        <v>23</v>
      </c>
      <c r="N260" s="20" t="s">
        <v>185</v>
      </c>
      <c r="O260" s="16" t="b">
        <v>0</v>
      </c>
      <c r="P260" s="18">
        <f>if(E260&gt;0,'DATES INPUT'!$B$3-E260,"")</f>
        <v>30</v>
      </c>
      <c r="Q260" s="18">
        <f>if(E260&gt;0,'DATES INPUT'!$B$4-E260,"")</f>
        <v>80</v>
      </c>
      <c r="R260" s="18">
        <f>if(E260&gt;0,'DATES INPUT'!$B$8-E260,"")</f>
        <v>374.2</v>
      </c>
      <c r="S260" s="12">
        <f t="shared" si="289"/>
        <v>1625.8</v>
      </c>
    </row>
    <row r="261">
      <c r="A261" s="10">
        <v>45841.0</v>
      </c>
      <c r="B261" s="11" t="s">
        <v>25</v>
      </c>
      <c r="C261" s="12">
        <v>1625.8</v>
      </c>
      <c r="D261" s="12">
        <v>1828.5</v>
      </c>
      <c r="E261" s="11">
        <v>1626.6</v>
      </c>
      <c r="F261" s="11">
        <v>1829.3</v>
      </c>
      <c r="G261" s="18">
        <f t="shared" ref="G261:H261" si="291">if($A261&gt;1,E261-C261,"")</f>
        <v>0.8</v>
      </c>
      <c r="H261" s="19">
        <f t="shared" si="291"/>
        <v>0.8</v>
      </c>
      <c r="I261" s="16" t="s">
        <v>82</v>
      </c>
      <c r="J261" s="23" t="s">
        <v>186</v>
      </c>
      <c r="K261" s="16" t="s">
        <v>114</v>
      </c>
      <c r="L261" s="16" t="s">
        <v>114</v>
      </c>
      <c r="M261" s="16" t="s">
        <v>36</v>
      </c>
      <c r="N261" s="17"/>
      <c r="O261" s="16" t="b">
        <v>0</v>
      </c>
      <c r="P261" s="18">
        <f>if(E261&gt;0,'DATES INPUT'!$B$3-E261,"")</f>
        <v>29.2</v>
      </c>
      <c r="Q261" s="18">
        <f>if(E261&gt;0,'DATES INPUT'!$B$4-E261,"")</f>
        <v>79.2</v>
      </c>
      <c r="R261" s="18">
        <f>if(E261&gt;0,'DATES INPUT'!$B$8-E261,"")</f>
        <v>373.4</v>
      </c>
      <c r="S261" s="12">
        <f t="shared" si="289"/>
        <v>1626.6</v>
      </c>
    </row>
    <row r="262">
      <c r="A262" s="10">
        <v>45856.0</v>
      </c>
      <c r="B262" s="11" t="s">
        <v>25</v>
      </c>
      <c r="C262" s="12">
        <v>1627.2</v>
      </c>
      <c r="D262" s="12">
        <v>1830.0</v>
      </c>
      <c r="E262" s="11"/>
      <c r="F262" s="11"/>
      <c r="G262" s="18">
        <f t="shared" ref="G262:H262" si="292">if($A262&gt;1,E262-C262,"")</f>
        <v>-1627.2</v>
      </c>
      <c r="H262" s="19">
        <f t="shared" si="292"/>
        <v>-1830</v>
      </c>
      <c r="I262" s="23" t="s">
        <v>121</v>
      </c>
      <c r="J262" s="15"/>
      <c r="K262" s="16" t="s">
        <v>114</v>
      </c>
      <c r="L262" s="16" t="s">
        <v>187</v>
      </c>
      <c r="M262" s="16" t="s">
        <v>36</v>
      </c>
      <c r="N262" s="17"/>
      <c r="O262" s="16" t="b">
        <v>0</v>
      </c>
      <c r="P262" s="13" t="str">
        <f>if(E262&gt;0,'DATES INPUT'!$B$3-E262,"")</f>
        <v/>
      </c>
      <c r="Q262" s="13" t="str">
        <f>if(E262&gt;0,'DATES INPUT'!$B$4-E262,"")</f>
        <v/>
      </c>
      <c r="R262" s="13" t="str">
        <f>if(E262&gt;0,'DATES INPUT'!$B$8-E262,"")</f>
        <v/>
      </c>
      <c r="S262" s="12" t="str">
        <f t="shared" si="289"/>
        <v/>
      </c>
    </row>
    <row r="263">
      <c r="A263" s="10">
        <v>45856.0</v>
      </c>
      <c r="B263" s="11" t="s">
        <v>25</v>
      </c>
      <c r="C263" s="12">
        <v>1626.6</v>
      </c>
      <c r="D263" s="12">
        <v>1829.3</v>
      </c>
      <c r="E263" s="11">
        <v>1627.2</v>
      </c>
      <c r="F263" s="11">
        <v>1830.0</v>
      </c>
      <c r="G263" s="18">
        <f t="shared" ref="G263:H263" si="293">if($A263&gt;1,E263-C263,"")</f>
        <v>0.6</v>
      </c>
      <c r="H263" s="19">
        <f t="shared" si="293"/>
        <v>0.7</v>
      </c>
      <c r="I263" s="23" t="s">
        <v>121</v>
      </c>
      <c r="J263" s="15"/>
      <c r="K263" s="16" t="s">
        <v>187</v>
      </c>
      <c r="L263" s="16" t="s">
        <v>114</v>
      </c>
      <c r="M263" s="16" t="s">
        <v>36</v>
      </c>
      <c r="N263" s="17"/>
      <c r="O263" s="16" t="b">
        <v>0</v>
      </c>
      <c r="P263" s="18">
        <f>if(E263&gt;0,'DATES INPUT'!$B$3-E263,"")</f>
        <v>28.6</v>
      </c>
      <c r="Q263" s="18">
        <f>if(E263&gt;0,'DATES INPUT'!$B$4-E263,"")</f>
        <v>78.6</v>
      </c>
      <c r="R263" s="18">
        <f>if(E263&gt;0,'DATES INPUT'!$B$8-E263,"")</f>
        <v>372.8</v>
      </c>
      <c r="S263" s="12">
        <f t="shared" si="289"/>
        <v>1627.2</v>
      </c>
    </row>
    <row r="264">
      <c r="A264" s="10">
        <v>45862.0</v>
      </c>
      <c r="B264" s="11" t="s">
        <v>25</v>
      </c>
      <c r="C264" s="12">
        <v>1627.9</v>
      </c>
      <c r="D264" s="12">
        <v>1830.7</v>
      </c>
      <c r="E264" s="11">
        <v>1629.8</v>
      </c>
      <c r="F264" s="11">
        <v>1832.8</v>
      </c>
      <c r="G264" s="18">
        <f t="shared" ref="G264:H264" si="294">if($A264&gt;1,E264-C264,"")</f>
        <v>1.9</v>
      </c>
      <c r="H264" s="19">
        <f t="shared" si="294"/>
        <v>2.1</v>
      </c>
      <c r="I264" s="23" t="s">
        <v>70</v>
      </c>
      <c r="J264" s="15"/>
      <c r="K264" s="16" t="s">
        <v>114</v>
      </c>
      <c r="L264" s="16" t="s">
        <v>188</v>
      </c>
      <c r="M264" s="16" t="s">
        <v>66</v>
      </c>
      <c r="N264" s="17"/>
      <c r="O264" s="16" t="b">
        <v>0</v>
      </c>
      <c r="P264" s="18">
        <f>if(E264&gt;0,'DATES INPUT'!$B$3-E264,"")</f>
        <v>26</v>
      </c>
      <c r="Q264" s="18">
        <f>if(E264&gt;0,'DATES INPUT'!$B$4-E264,"")</f>
        <v>76</v>
      </c>
      <c r="R264" s="18">
        <f>if(E264&gt;0,'DATES INPUT'!$B$8-E264,"")</f>
        <v>370.2</v>
      </c>
      <c r="S264" s="12">
        <f t="shared" si="289"/>
        <v>1629.8</v>
      </c>
    </row>
    <row r="265">
      <c r="A265" s="10">
        <v>45862.0</v>
      </c>
      <c r="B265" s="11" t="s">
        <v>25</v>
      </c>
      <c r="C265" s="12">
        <v>1629.8</v>
      </c>
      <c r="D265" s="12">
        <v>1832.8</v>
      </c>
      <c r="E265" s="11">
        <v>1631.8</v>
      </c>
      <c r="F265" s="11">
        <v>1834.9</v>
      </c>
      <c r="G265" s="18">
        <f t="shared" ref="G265:H265" si="295">if($A265&gt;1,E265-C265,"")</f>
        <v>2</v>
      </c>
      <c r="H265" s="19">
        <f t="shared" si="295"/>
        <v>2.1</v>
      </c>
      <c r="I265" s="23" t="s">
        <v>76</v>
      </c>
      <c r="J265" s="23" t="s">
        <v>78</v>
      </c>
      <c r="K265" s="16" t="s">
        <v>188</v>
      </c>
      <c r="L265" s="16" t="s">
        <v>114</v>
      </c>
      <c r="M265" s="16" t="s">
        <v>66</v>
      </c>
      <c r="N265" s="17"/>
      <c r="O265" s="16" t="b">
        <v>0</v>
      </c>
      <c r="P265" s="18">
        <f>if(E265&gt;0,'DATES INPUT'!$B$3-E265,"")</f>
        <v>24</v>
      </c>
      <c r="Q265" s="18">
        <f>if(E265&gt;0,'DATES INPUT'!$B$4-E265,"")</f>
        <v>74</v>
      </c>
      <c r="R265" s="18">
        <f>if(E265&gt;0,'DATES INPUT'!$B$8-E265,"")</f>
        <v>368.2</v>
      </c>
      <c r="S265" s="12">
        <f t="shared" si="289"/>
        <v>1631.8</v>
      </c>
    </row>
    <row r="266">
      <c r="A266" s="38"/>
      <c r="B266" s="22"/>
      <c r="C266" s="12"/>
      <c r="D266" s="12"/>
      <c r="E266" s="22"/>
      <c r="F266" s="22"/>
      <c r="G266" s="13" t="str">
        <f t="shared" ref="G266:H266" si="296">if($A266&gt;1,E266-C266,"")</f>
        <v/>
      </c>
      <c r="H266" s="14" t="str">
        <f t="shared" si="296"/>
        <v/>
      </c>
      <c r="I266" s="15"/>
      <c r="J266" s="15"/>
      <c r="K266" s="15"/>
      <c r="L266" s="15"/>
      <c r="M266" s="15"/>
      <c r="N266" s="17"/>
      <c r="O266" s="15"/>
      <c r="P266" s="13" t="str">
        <f>if(E266&gt;0,'DATES INPUT'!$B$3-E266,"")</f>
        <v/>
      </c>
      <c r="Q266" s="13" t="str">
        <f>if(E266&gt;0,'DATES INPUT'!$B$4-E266,"")</f>
        <v/>
      </c>
      <c r="R266" s="13" t="str">
        <f>if(E266&gt;0,'DATES INPUT'!$B$8-E266,"")</f>
        <v/>
      </c>
      <c r="S266" s="12" t="str">
        <f t="shared" ref="S266:S1002" si="298">if($A266&gt;0,E266,"")</f>
        <v/>
      </c>
    </row>
    <row r="267">
      <c r="A267" s="38"/>
      <c r="B267" s="22"/>
      <c r="C267" s="12"/>
      <c r="D267" s="12"/>
      <c r="E267" s="22"/>
      <c r="F267" s="22"/>
      <c r="G267" s="13" t="str">
        <f t="shared" ref="G267:H267" si="297">if($A267&gt;1,E267-C267,"")</f>
        <v/>
      </c>
      <c r="H267" s="14" t="str">
        <f t="shared" si="297"/>
        <v/>
      </c>
      <c r="I267" s="15"/>
      <c r="J267" s="15"/>
      <c r="K267" s="15"/>
      <c r="L267" s="15"/>
      <c r="M267" s="15"/>
      <c r="N267" s="17"/>
      <c r="O267" s="15"/>
      <c r="P267" s="13" t="str">
        <f>if(E267&gt;0,'DATES INPUT'!$B$3-E267,"")</f>
        <v/>
      </c>
      <c r="Q267" s="13" t="str">
        <f>if(E267&gt;0,'DATES INPUT'!$B$4-E267,"")</f>
        <v/>
      </c>
      <c r="R267" s="13" t="str">
        <f>if(E267&gt;0,'DATES INPUT'!$B$8-E267,"")</f>
        <v/>
      </c>
      <c r="S267" s="12" t="str">
        <f t="shared" si="298"/>
        <v/>
      </c>
    </row>
    <row r="268">
      <c r="A268" s="38"/>
      <c r="B268" s="22"/>
      <c r="C268" s="12"/>
      <c r="D268" s="12"/>
      <c r="E268" s="22"/>
      <c r="F268" s="22"/>
      <c r="G268" s="13" t="str">
        <f t="shared" ref="G268:H268" si="299">if($A268&gt;1,E268-C268,"")</f>
        <v/>
      </c>
      <c r="H268" s="14" t="str">
        <f t="shared" si="299"/>
        <v/>
      </c>
      <c r="I268" s="15"/>
      <c r="J268" s="15"/>
      <c r="K268" s="15"/>
      <c r="L268" s="15"/>
      <c r="M268" s="15"/>
      <c r="N268" s="17"/>
      <c r="O268" s="15"/>
      <c r="P268" s="13" t="str">
        <f>if(E268&gt;0,'DATES INPUT'!$B$3-E268,"")</f>
        <v/>
      </c>
      <c r="Q268" s="13" t="str">
        <f>if(E268&gt;0,'DATES INPUT'!$B$4-E268,"")</f>
        <v/>
      </c>
      <c r="R268" s="13" t="str">
        <f>if(E268&gt;0,'DATES INPUT'!$B$8-E268,"")</f>
        <v/>
      </c>
      <c r="S268" s="12" t="str">
        <f t="shared" si="298"/>
        <v/>
      </c>
    </row>
    <row r="269">
      <c r="A269" s="38"/>
      <c r="B269" s="22"/>
      <c r="C269" s="12"/>
      <c r="D269" s="12"/>
      <c r="E269" s="22"/>
      <c r="F269" s="22"/>
      <c r="G269" s="13" t="str">
        <f t="shared" ref="G269:H269" si="300">if($A269&gt;1,E269-C269,"")</f>
        <v/>
      </c>
      <c r="H269" s="14" t="str">
        <f t="shared" si="300"/>
        <v/>
      </c>
      <c r="I269" s="15"/>
      <c r="J269" s="15"/>
      <c r="K269" s="15"/>
      <c r="L269" s="15"/>
      <c r="M269" s="15"/>
      <c r="N269" s="17"/>
      <c r="O269" s="15"/>
      <c r="P269" s="13" t="str">
        <f>if(E269&gt;0,'DATES INPUT'!$B$3-E269,"")</f>
        <v/>
      </c>
      <c r="Q269" s="13" t="str">
        <f>if(E269&gt;0,'DATES INPUT'!$B$4-E269,"")</f>
        <v/>
      </c>
      <c r="R269" s="13" t="str">
        <f>if(E269&gt;0,'DATES INPUT'!$B$8-E269,"")</f>
        <v/>
      </c>
      <c r="S269" s="12" t="str">
        <f t="shared" si="298"/>
        <v/>
      </c>
    </row>
    <row r="270">
      <c r="A270" s="38"/>
      <c r="B270" s="22"/>
      <c r="C270" s="12"/>
      <c r="D270" s="12"/>
      <c r="E270" s="22"/>
      <c r="F270" s="22"/>
      <c r="G270" s="13" t="str">
        <f t="shared" ref="G270:H270" si="301">if($A270&gt;1,E270-C270,"")</f>
        <v/>
      </c>
      <c r="H270" s="14" t="str">
        <f t="shared" si="301"/>
        <v/>
      </c>
      <c r="I270" s="15"/>
      <c r="J270" s="15"/>
      <c r="K270" s="15"/>
      <c r="L270" s="15"/>
      <c r="M270" s="15"/>
      <c r="N270" s="17"/>
      <c r="O270" s="15"/>
      <c r="P270" s="13" t="str">
        <f>if(E270&gt;0,'DATES INPUT'!$B$3-E270,"")</f>
        <v/>
      </c>
      <c r="Q270" s="13" t="str">
        <f>if(E270&gt;0,'DATES INPUT'!$B$4-E270,"")</f>
        <v/>
      </c>
      <c r="R270" s="13" t="str">
        <f>if(E270&gt;0,'DATES INPUT'!$B$8-E270,"")</f>
        <v/>
      </c>
      <c r="S270" s="12" t="str">
        <f t="shared" si="298"/>
        <v/>
      </c>
    </row>
    <row r="271">
      <c r="A271" s="38"/>
      <c r="B271" s="22"/>
      <c r="C271" s="12"/>
      <c r="D271" s="12"/>
      <c r="E271" s="22"/>
      <c r="F271" s="22"/>
      <c r="G271" s="13" t="str">
        <f t="shared" ref="G271:H271" si="302">if($A271&gt;1,E271-C271,"")</f>
        <v/>
      </c>
      <c r="H271" s="14" t="str">
        <f t="shared" si="302"/>
        <v/>
      </c>
      <c r="I271" s="15"/>
      <c r="J271" s="15"/>
      <c r="K271" s="15"/>
      <c r="L271" s="15"/>
      <c r="M271" s="15"/>
      <c r="N271" s="17"/>
      <c r="O271" s="15"/>
      <c r="P271" s="13" t="str">
        <f>if(E271&gt;0,'DATES INPUT'!$B$3-E271,"")</f>
        <v/>
      </c>
      <c r="Q271" s="13" t="str">
        <f>if(E271&gt;0,'DATES INPUT'!$B$4-E271,"")</f>
        <v/>
      </c>
      <c r="R271" s="13" t="str">
        <f>if(E271&gt;0,'DATES INPUT'!$B$8-E271,"")</f>
        <v/>
      </c>
      <c r="S271" s="12" t="str">
        <f t="shared" si="298"/>
        <v/>
      </c>
    </row>
    <row r="272">
      <c r="A272" s="38"/>
      <c r="B272" s="22"/>
      <c r="C272" s="12"/>
      <c r="D272" s="12"/>
      <c r="E272" s="22"/>
      <c r="F272" s="22"/>
      <c r="G272" s="13" t="str">
        <f t="shared" ref="G272:H272" si="303">if($A272&gt;1,E272-C272,"")</f>
        <v/>
      </c>
      <c r="H272" s="14" t="str">
        <f t="shared" si="303"/>
        <v/>
      </c>
      <c r="I272" s="15"/>
      <c r="J272" s="15"/>
      <c r="K272" s="15"/>
      <c r="L272" s="15"/>
      <c r="M272" s="15"/>
      <c r="N272" s="17"/>
      <c r="O272" s="15"/>
      <c r="P272" s="13" t="str">
        <f>if(E272&gt;0,'DATES INPUT'!$B$3-E272,"")</f>
        <v/>
      </c>
      <c r="Q272" s="13" t="str">
        <f>if(E272&gt;0,'DATES INPUT'!$B$4-E272,"")</f>
        <v/>
      </c>
      <c r="R272" s="13" t="str">
        <f>if(E272&gt;0,'DATES INPUT'!$B$8-E272,"")</f>
        <v/>
      </c>
      <c r="S272" s="12" t="str">
        <f t="shared" si="298"/>
        <v/>
      </c>
    </row>
    <row r="273">
      <c r="A273" s="38"/>
      <c r="B273" s="22"/>
      <c r="C273" s="12"/>
      <c r="D273" s="12"/>
      <c r="E273" s="22"/>
      <c r="F273" s="22"/>
      <c r="G273" s="13" t="str">
        <f t="shared" ref="G273:H273" si="304">if($A273&gt;1,E273-C273,"")</f>
        <v/>
      </c>
      <c r="H273" s="14" t="str">
        <f t="shared" si="304"/>
        <v/>
      </c>
      <c r="I273" s="15"/>
      <c r="J273" s="15"/>
      <c r="K273" s="15"/>
      <c r="L273" s="15"/>
      <c r="M273" s="15"/>
      <c r="N273" s="17"/>
      <c r="O273" s="15"/>
      <c r="P273" s="13" t="str">
        <f>if(E273&gt;0,'DATES INPUT'!$B$3-E273,"")</f>
        <v/>
      </c>
      <c r="Q273" s="13" t="str">
        <f>if(E273&gt;0,'DATES INPUT'!$B$4-E273,"")</f>
        <v/>
      </c>
      <c r="R273" s="13" t="str">
        <f>if(E273&gt;0,'DATES INPUT'!$B$8-E273,"")</f>
        <v/>
      </c>
      <c r="S273" s="12" t="str">
        <f t="shared" si="298"/>
        <v/>
      </c>
    </row>
    <row r="274">
      <c r="A274" s="38"/>
      <c r="B274" s="22"/>
      <c r="C274" s="12"/>
      <c r="D274" s="12"/>
      <c r="E274" s="22"/>
      <c r="F274" s="22"/>
      <c r="G274" s="13" t="str">
        <f t="shared" ref="G274:H274" si="305">if($A274&gt;1,E274-C274,"")</f>
        <v/>
      </c>
      <c r="H274" s="14" t="str">
        <f t="shared" si="305"/>
        <v/>
      </c>
      <c r="I274" s="15"/>
      <c r="J274" s="15"/>
      <c r="K274" s="15"/>
      <c r="L274" s="15"/>
      <c r="M274" s="15"/>
      <c r="N274" s="17"/>
      <c r="O274" s="15"/>
      <c r="P274" s="13" t="str">
        <f>if(E274&gt;0,'DATES INPUT'!$B$3-E274,"")</f>
        <v/>
      </c>
      <c r="Q274" s="13" t="str">
        <f>if(E274&gt;0,'DATES INPUT'!$B$4-E274,"")</f>
        <v/>
      </c>
      <c r="R274" s="13" t="str">
        <f>if(E274&gt;0,'DATES INPUT'!$B$8-E274,"")</f>
        <v/>
      </c>
      <c r="S274" s="12" t="str">
        <f t="shared" si="298"/>
        <v/>
      </c>
    </row>
    <row r="275">
      <c r="A275" s="38"/>
      <c r="B275" s="22"/>
      <c r="C275" s="12"/>
      <c r="D275" s="12"/>
      <c r="E275" s="22"/>
      <c r="F275" s="22"/>
      <c r="G275" s="13" t="str">
        <f t="shared" ref="G275:H275" si="306">if($A275&gt;1,E275-C275,"")</f>
        <v/>
      </c>
      <c r="H275" s="14" t="str">
        <f t="shared" si="306"/>
        <v/>
      </c>
      <c r="I275" s="15"/>
      <c r="J275" s="15"/>
      <c r="K275" s="15"/>
      <c r="L275" s="15"/>
      <c r="M275" s="15"/>
      <c r="N275" s="17"/>
      <c r="O275" s="15"/>
      <c r="P275" s="13" t="str">
        <f>if(E275&gt;0,'DATES INPUT'!$B$3-E275,"")</f>
        <v/>
      </c>
      <c r="Q275" s="13" t="str">
        <f>if(E275&gt;0,'DATES INPUT'!$B$4-E275,"")</f>
        <v/>
      </c>
      <c r="R275" s="13" t="str">
        <f>if(E275&gt;0,'DATES INPUT'!$B$8-E275,"")</f>
        <v/>
      </c>
      <c r="S275" s="12" t="str">
        <f t="shared" si="298"/>
        <v/>
      </c>
    </row>
    <row r="276">
      <c r="A276" s="38"/>
      <c r="B276" s="22"/>
      <c r="C276" s="12"/>
      <c r="D276" s="12"/>
      <c r="E276" s="22"/>
      <c r="F276" s="22"/>
      <c r="G276" s="13" t="str">
        <f t="shared" ref="G276:H276" si="307">if($A276&gt;1,E276-C276,"")</f>
        <v/>
      </c>
      <c r="H276" s="14" t="str">
        <f t="shared" si="307"/>
        <v/>
      </c>
      <c r="I276" s="15"/>
      <c r="J276" s="15"/>
      <c r="K276" s="15"/>
      <c r="L276" s="15"/>
      <c r="M276" s="15"/>
      <c r="N276" s="17"/>
      <c r="O276" s="15"/>
      <c r="P276" s="13" t="str">
        <f>if(E276&gt;0,'DATES INPUT'!$B$3-E276,"")</f>
        <v/>
      </c>
      <c r="Q276" s="13" t="str">
        <f>if(E276&gt;0,'DATES INPUT'!$B$4-E276,"")</f>
        <v/>
      </c>
      <c r="R276" s="13" t="str">
        <f>if(E276&gt;0,'DATES INPUT'!$B$8-E276,"")</f>
        <v/>
      </c>
      <c r="S276" s="12" t="str">
        <f t="shared" si="298"/>
        <v/>
      </c>
    </row>
    <row r="277">
      <c r="A277" s="38"/>
      <c r="B277" s="22"/>
      <c r="C277" s="12"/>
      <c r="D277" s="12"/>
      <c r="E277" s="22"/>
      <c r="F277" s="22"/>
      <c r="G277" s="13" t="str">
        <f t="shared" ref="G277:H277" si="308">if($A277&gt;1,E277-C277,"")</f>
        <v/>
      </c>
      <c r="H277" s="14" t="str">
        <f t="shared" si="308"/>
        <v/>
      </c>
      <c r="I277" s="15"/>
      <c r="J277" s="15"/>
      <c r="K277" s="15"/>
      <c r="L277" s="15"/>
      <c r="M277" s="15"/>
      <c r="N277" s="17"/>
      <c r="O277" s="15"/>
      <c r="P277" s="13" t="str">
        <f>if(E277&gt;0,'DATES INPUT'!$B$3-E277,"")</f>
        <v/>
      </c>
      <c r="Q277" s="13" t="str">
        <f>if(E277&gt;0,'DATES INPUT'!$B$4-E277,"")</f>
        <v/>
      </c>
      <c r="R277" s="13" t="str">
        <f>if(E277&gt;0,'DATES INPUT'!$B$8-E277,"")</f>
        <v/>
      </c>
      <c r="S277" s="12" t="str">
        <f t="shared" si="298"/>
        <v/>
      </c>
    </row>
    <row r="278">
      <c r="A278" s="38"/>
      <c r="B278" s="22"/>
      <c r="C278" s="12"/>
      <c r="D278" s="12"/>
      <c r="E278" s="22"/>
      <c r="F278" s="22"/>
      <c r="G278" s="13" t="str">
        <f t="shared" ref="G278:H278" si="309">if($A278&gt;1,E278-C278,"")</f>
        <v/>
      </c>
      <c r="H278" s="14" t="str">
        <f t="shared" si="309"/>
        <v/>
      </c>
      <c r="I278" s="15"/>
      <c r="J278" s="15"/>
      <c r="K278" s="15"/>
      <c r="L278" s="15"/>
      <c r="M278" s="15"/>
      <c r="N278" s="17"/>
      <c r="O278" s="15"/>
      <c r="P278" s="13" t="str">
        <f>if(E278&gt;0,'DATES INPUT'!$B$3-E278,"")</f>
        <v/>
      </c>
      <c r="Q278" s="13" t="str">
        <f>if(E278&gt;0,'DATES INPUT'!$B$4-E278,"")</f>
        <v/>
      </c>
      <c r="R278" s="13" t="str">
        <f>if(E278&gt;0,'DATES INPUT'!$B$8-E278,"")</f>
        <v/>
      </c>
      <c r="S278" s="12" t="str">
        <f t="shared" si="298"/>
        <v/>
      </c>
    </row>
    <row r="279">
      <c r="A279" s="38"/>
      <c r="B279" s="22"/>
      <c r="C279" s="12"/>
      <c r="D279" s="12"/>
      <c r="E279" s="22"/>
      <c r="F279" s="22"/>
      <c r="G279" s="13" t="str">
        <f t="shared" ref="G279:H279" si="310">if($A279&gt;1,E279-C279,"")</f>
        <v/>
      </c>
      <c r="H279" s="14" t="str">
        <f t="shared" si="310"/>
        <v/>
      </c>
      <c r="I279" s="15"/>
      <c r="J279" s="15"/>
      <c r="K279" s="15"/>
      <c r="L279" s="15"/>
      <c r="M279" s="15"/>
      <c r="N279" s="17"/>
      <c r="O279" s="15"/>
      <c r="P279" s="13" t="str">
        <f>if(E279&gt;0,'DATES INPUT'!$B$3-E279,"")</f>
        <v/>
      </c>
      <c r="Q279" s="13" t="str">
        <f>if(E279&gt;0,'DATES INPUT'!$B$4-E279,"")</f>
        <v/>
      </c>
      <c r="R279" s="13" t="str">
        <f>if(E279&gt;0,'DATES INPUT'!$B$8-E279,"")</f>
        <v/>
      </c>
      <c r="S279" s="12" t="str">
        <f t="shared" si="298"/>
        <v/>
      </c>
    </row>
    <row r="280">
      <c r="A280" s="38"/>
      <c r="B280" s="22"/>
      <c r="C280" s="12"/>
      <c r="D280" s="12"/>
      <c r="E280" s="22"/>
      <c r="F280" s="22"/>
      <c r="G280" s="13" t="str">
        <f t="shared" ref="G280:H280" si="311">if($A280&gt;1,E280-C280,"")</f>
        <v/>
      </c>
      <c r="H280" s="14" t="str">
        <f t="shared" si="311"/>
        <v/>
      </c>
      <c r="I280" s="15"/>
      <c r="J280" s="15"/>
      <c r="K280" s="15"/>
      <c r="L280" s="15"/>
      <c r="M280" s="15"/>
      <c r="N280" s="17"/>
      <c r="O280" s="15"/>
      <c r="P280" s="13" t="str">
        <f>if(E280&gt;0,'DATES INPUT'!$B$3-E280,"")</f>
        <v/>
      </c>
      <c r="Q280" s="13" t="str">
        <f>if(E280&gt;0,'DATES INPUT'!$B$4-E280,"")</f>
        <v/>
      </c>
      <c r="R280" s="13" t="str">
        <f>if(E280&gt;0,'DATES INPUT'!$B$8-E280,"")</f>
        <v/>
      </c>
      <c r="S280" s="12" t="str">
        <f t="shared" si="298"/>
        <v/>
      </c>
    </row>
    <row r="281">
      <c r="A281" s="38"/>
      <c r="B281" s="22"/>
      <c r="C281" s="12"/>
      <c r="D281" s="12"/>
      <c r="E281" s="22"/>
      <c r="F281" s="22"/>
      <c r="G281" s="13" t="str">
        <f t="shared" ref="G281:H281" si="312">if($A281&gt;1,E281-C281,"")</f>
        <v/>
      </c>
      <c r="H281" s="14" t="str">
        <f t="shared" si="312"/>
        <v/>
      </c>
      <c r="I281" s="15"/>
      <c r="J281" s="15"/>
      <c r="K281" s="15"/>
      <c r="L281" s="15"/>
      <c r="M281" s="15"/>
      <c r="N281" s="17"/>
      <c r="O281" s="15"/>
      <c r="P281" s="13" t="str">
        <f>if(E281&gt;0,'DATES INPUT'!$B$3-E281,"")</f>
        <v/>
      </c>
      <c r="Q281" s="13" t="str">
        <f>if(E281&gt;0,'DATES INPUT'!$B$4-E281,"")</f>
        <v/>
      </c>
      <c r="R281" s="13" t="str">
        <f>if(E281&gt;0,'DATES INPUT'!$B$8-E281,"")</f>
        <v/>
      </c>
      <c r="S281" s="12" t="str">
        <f t="shared" si="298"/>
        <v/>
      </c>
    </row>
    <row r="282">
      <c r="A282" s="38"/>
      <c r="B282" s="22"/>
      <c r="C282" s="12"/>
      <c r="D282" s="12"/>
      <c r="E282" s="22"/>
      <c r="F282" s="22"/>
      <c r="G282" s="13" t="str">
        <f t="shared" ref="G282:H282" si="313">if($A282&gt;1,E282-C282,"")</f>
        <v/>
      </c>
      <c r="H282" s="14" t="str">
        <f t="shared" si="313"/>
        <v/>
      </c>
      <c r="I282" s="15"/>
      <c r="J282" s="15"/>
      <c r="K282" s="15"/>
      <c r="L282" s="15"/>
      <c r="M282" s="15"/>
      <c r="N282" s="17"/>
      <c r="O282" s="15"/>
      <c r="P282" s="13" t="str">
        <f>if(E282&gt;0,'DATES INPUT'!$B$3-E282,"")</f>
        <v/>
      </c>
      <c r="Q282" s="13" t="str">
        <f>if(E282&gt;0,'DATES INPUT'!$B$4-E282,"")</f>
        <v/>
      </c>
      <c r="R282" s="13" t="str">
        <f>if(E282&gt;0,'DATES INPUT'!$B$8-E282,"")</f>
        <v/>
      </c>
      <c r="S282" s="12" t="str">
        <f t="shared" si="298"/>
        <v/>
      </c>
    </row>
    <row r="283">
      <c r="A283" s="38"/>
      <c r="B283" s="22"/>
      <c r="C283" s="12"/>
      <c r="D283" s="12"/>
      <c r="E283" s="22"/>
      <c r="F283" s="22"/>
      <c r="G283" s="13" t="str">
        <f t="shared" ref="G283:H283" si="314">if($A283&gt;1,E283-C283,"")</f>
        <v/>
      </c>
      <c r="H283" s="14" t="str">
        <f t="shared" si="314"/>
        <v/>
      </c>
      <c r="I283" s="15"/>
      <c r="J283" s="15"/>
      <c r="K283" s="15"/>
      <c r="L283" s="15"/>
      <c r="M283" s="15"/>
      <c r="N283" s="17"/>
      <c r="O283" s="15"/>
      <c r="P283" s="13" t="str">
        <f>if(E283&gt;0,'DATES INPUT'!$B$3-E283,"")</f>
        <v/>
      </c>
      <c r="Q283" s="13" t="str">
        <f>if(E283&gt;0,'DATES INPUT'!$B$4-E283,"")</f>
        <v/>
      </c>
      <c r="R283" s="13" t="str">
        <f>if(E283&gt;0,'DATES INPUT'!$B$8-E283,"")</f>
        <v/>
      </c>
      <c r="S283" s="12" t="str">
        <f t="shared" si="298"/>
        <v/>
      </c>
    </row>
    <row r="284">
      <c r="A284" s="38"/>
      <c r="B284" s="22"/>
      <c r="C284" s="12"/>
      <c r="D284" s="12"/>
      <c r="E284" s="22"/>
      <c r="F284" s="22"/>
      <c r="G284" s="13" t="str">
        <f t="shared" ref="G284:H284" si="315">if($A284&gt;1,E284-C284,"")</f>
        <v/>
      </c>
      <c r="H284" s="14" t="str">
        <f t="shared" si="315"/>
        <v/>
      </c>
      <c r="I284" s="15"/>
      <c r="J284" s="15"/>
      <c r="K284" s="15"/>
      <c r="L284" s="15"/>
      <c r="M284" s="15"/>
      <c r="N284" s="17"/>
      <c r="O284" s="15"/>
      <c r="P284" s="13" t="str">
        <f>if(E284&gt;0,'DATES INPUT'!$B$3-E284,"")</f>
        <v/>
      </c>
      <c r="Q284" s="13" t="str">
        <f>if(E284&gt;0,'DATES INPUT'!$B$4-E284,"")</f>
        <v/>
      </c>
      <c r="R284" s="13" t="str">
        <f>if(E284&gt;0,'DATES INPUT'!$B$8-E284,"")</f>
        <v/>
      </c>
      <c r="S284" s="12" t="str">
        <f t="shared" si="298"/>
        <v/>
      </c>
    </row>
    <row r="285">
      <c r="A285" s="38"/>
      <c r="B285" s="22"/>
      <c r="C285" s="12"/>
      <c r="D285" s="12"/>
      <c r="E285" s="22"/>
      <c r="F285" s="22"/>
      <c r="G285" s="13" t="str">
        <f t="shared" ref="G285:H285" si="316">if($A285&gt;1,E285-C285,"")</f>
        <v/>
      </c>
      <c r="H285" s="14" t="str">
        <f t="shared" si="316"/>
        <v/>
      </c>
      <c r="I285" s="15"/>
      <c r="J285" s="15"/>
      <c r="K285" s="15"/>
      <c r="L285" s="15"/>
      <c r="M285" s="15"/>
      <c r="N285" s="17"/>
      <c r="O285" s="15"/>
      <c r="P285" s="13" t="str">
        <f>if(E285&gt;0,'DATES INPUT'!$B$3-E285,"")</f>
        <v/>
      </c>
      <c r="Q285" s="13" t="str">
        <f>if(E285&gt;0,'DATES INPUT'!$B$4-E285,"")</f>
        <v/>
      </c>
      <c r="R285" s="13" t="str">
        <f>if(E285&gt;0,'DATES INPUT'!$B$8-E285,"")</f>
        <v/>
      </c>
      <c r="S285" s="12" t="str">
        <f t="shared" si="298"/>
        <v/>
      </c>
    </row>
    <row r="286">
      <c r="A286" s="38"/>
      <c r="B286" s="22"/>
      <c r="C286" s="12"/>
      <c r="D286" s="12"/>
      <c r="E286" s="22"/>
      <c r="F286" s="22"/>
      <c r="G286" s="13" t="str">
        <f t="shared" ref="G286:H286" si="317">if($A286&gt;1,E286-C286,"")</f>
        <v/>
      </c>
      <c r="H286" s="14" t="str">
        <f t="shared" si="317"/>
        <v/>
      </c>
      <c r="I286" s="15"/>
      <c r="J286" s="15"/>
      <c r="K286" s="15"/>
      <c r="L286" s="15"/>
      <c r="M286" s="15"/>
      <c r="N286" s="17"/>
      <c r="O286" s="15"/>
      <c r="P286" s="13" t="str">
        <f>if(E286&gt;0,'DATES INPUT'!$B$3-E286,"")</f>
        <v/>
      </c>
      <c r="Q286" s="13" t="str">
        <f>if(E286&gt;0,'DATES INPUT'!$B$4-E286,"")</f>
        <v/>
      </c>
      <c r="R286" s="13" t="str">
        <f>if(E286&gt;0,'DATES INPUT'!$B$8-E286,"")</f>
        <v/>
      </c>
      <c r="S286" s="12" t="str">
        <f t="shared" si="298"/>
        <v/>
      </c>
    </row>
    <row r="287">
      <c r="A287" s="38"/>
      <c r="B287" s="22"/>
      <c r="C287" s="12"/>
      <c r="D287" s="12"/>
      <c r="E287" s="22"/>
      <c r="F287" s="22"/>
      <c r="G287" s="13" t="str">
        <f t="shared" ref="G287:H287" si="318">if($A287&gt;1,E287-C287,"")</f>
        <v/>
      </c>
      <c r="H287" s="14" t="str">
        <f t="shared" si="318"/>
        <v/>
      </c>
      <c r="I287" s="15"/>
      <c r="J287" s="15"/>
      <c r="K287" s="15"/>
      <c r="L287" s="15"/>
      <c r="M287" s="15"/>
      <c r="N287" s="17"/>
      <c r="O287" s="15"/>
      <c r="P287" s="13" t="str">
        <f>if(E287&gt;0,'DATES INPUT'!$B$3-E287,"")</f>
        <v/>
      </c>
      <c r="Q287" s="13" t="str">
        <f>if(E287&gt;0,'DATES INPUT'!$B$4-E287,"")</f>
        <v/>
      </c>
      <c r="R287" s="13" t="str">
        <f>if(E287&gt;0,'DATES INPUT'!$B$8-E287,"")</f>
        <v/>
      </c>
      <c r="S287" s="12" t="str">
        <f t="shared" si="298"/>
        <v/>
      </c>
    </row>
    <row r="288">
      <c r="A288" s="38"/>
      <c r="B288" s="22"/>
      <c r="C288" s="12"/>
      <c r="D288" s="12"/>
      <c r="E288" s="22"/>
      <c r="F288" s="22"/>
      <c r="G288" s="13" t="str">
        <f t="shared" ref="G288:H288" si="319">if($A288&gt;1,E288-C288,"")</f>
        <v/>
      </c>
      <c r="H288" s="14" t="str">
        <f t="shared" si="319"/>
        <v/>
      </c>
      <c r="I288" s="15"/>
      <c r="J288" s="15"/>
      <c r="K288" s="15"/>
      <c r="L288" s="15"/>
      <c r="M288" s="15"/>
      <c r="N288" s="17"/>
      <c r="O288" s="15"/>
      <c r="P288" s="13" t="str">
        <f>if(E288&gt;0,'DATES INPUT'!$B$3-E288,"")</f>
        <v/>
      </c>
      <c r="Q288" s="13" t="str">
        <f>if(E288&gt;0,'DATES INPUT'!$B$4-E288,"")</f>
        <v/>
      </c>
      <c r="R288" s="13" t="str">
        <f>if(E288&gt;0,'DATES INPUT'!$B$8-E288,"")</f>
        <v/>
      </c>
      <c r="S288" s="12" t="str">
        <f t="shared" si="298"/>
        <v/>
      </c>
    </row>
    <row r="289">
      <c r="A289" s="38"/>
      <c r="B289" s="22"/>
      <c r="C289" s="12"/>
      <c r="D289" s="12"/>
      <c r="E289" s="22"/>
      <c r="F289" s="22"/>
      <c r="G289" s="13" t="str">
        <f t="shared" ref="G289:H289" si="320">if($A289&gt;1,E289-C289,"")</f>
        <v/>
      </c>
      <c r="H289" s="14" t="str">
        <f t="shared" si="320"/>
        <v/>
      </c>
      <c r="I289" s="15"/>
      <c r="J289" s="15"/>
      <c r="K289" s="15"/>
      <c r="L289" s="15"/>
      <c r="M289" s="15"/>
      <c r="N289" s="17"/>
      <c r="O289" s="15"/>
      <c r="P289" s="13" t="str">
        <f>if(E289&gt;0,'DATES INPUT'!$B$3-E289,"")</f>
        <v/>
      </c>
      <c r="Q289" s="13" t="str">
        <f>if(E289&gt;0,'DATES INPUT'!$B$4-E289,"")</f>
        <v/>
      </c>
      <c r="R289" s="13" t="str">
        <f>if(E289&gt;0,'DATES INPUT'!$B$8-E289,"")</f>
        <v/>
      </c>
      <c r="S289" s="12" t="str">
        <f t="shared" si="298"/>
        <v/>
      </c>
    </row>
    <row r="290">
      <c r="A290" s="38"/>
      <c r="B290" s="22"/>
      <c r="C290" s="12"/>
      <c r="D290" s="12"/>
      <c r="E290" s="22"/>
      <c r="F290" s="22"/>
      <c r="G290" s="13" t="str">
        <f t="shared" ref="G290:H290" si="321">if($A290&gt;1,E290-C290,"")</f>
        <v/>
      </c>
      <c r="H290" s="14" t="str">
        <f t="shared" si="321"/>
        <v/>
      </c>
      <c r="I290" s="15"/>
      <c r="J290" s="15"/>
      <c r="K290" s="15"/>
      <c r="L290" s="15"/>
      <c r="M290" s="15"/>
      <c r="N290" s="17"/>
      <c r="O290" s="15"/>
      <c r="P290" s="13" t="str">
        <f>if(E290&gt;0,'DATES INPUT'!$B$3-E290,"")</f>
        <v/>
      </c>
      <c r="Q290" s="13" t="str">
        <f>if(E290&gt;0,'DATES INPUT'!$B$4-E290,"")</f>
        <v/>
      </c>
      <c r="R290" s="13" t="str">
        <f>if(E290&gt;0,'DATES INPUT'!$B$8-E290,"")</f>
        <v/>
      </c>
      <c r="S290" s="12" t="str">
        <f t="shared" si="298"/>
        <v/>
      </c>
    </row>
    <row r="291">
      <c r="A291" s="38"/>
      <c r="B291" s="22"/>
      <c r="C291" s="12"/>
      <c r="D291" s="12"/>
      <c r="E291" s="22"/>
      <c r="F291" s="22"/>
      <c r="G291" s="13" t="str">
        <f t="shared" ref="G291:H291" si="322">if($A291&gt;1,E291-C291,"")</f>
        <v/>
      </c>
      <c r="H291" s="14" t="str">
        <f t="shared" si="322"/>
        <v/>
      </c>
      <c r="I291" s="15"/>
      <c r="J291" s="15"/>
      <c r="K291" s="15"/>
      <c r="L291" s="15"/>
      <c r="M291" s="15"/>
      <c r="N291" s="17"/>
      <c r="O291" s="15"/>
      <c r="P291" s="13" t="str">
        <f>if(E291&gt;0,'DATES INPUT'!$B$3-E291,"")</f>
        <v/>
      </c>
      <c r="Q291" s="13" t="str">
        <f>if(E291&gt;0,'DATES INPUT'!$B$4-E291,"")</f>
        <v/>
      </c>
      <c r="R291" s="13" t="str">
        <f>if(E291&gt;0,'DATES INPUT'!$B$8-E291,"")</f>
        <v/>
      </c>
      <c r="S291" s="12" t="str">
        <f t="shared" si="298"/>
        <v/>
      </c>
    </row>
    <row r="292">
      <c r="A292" s="38"/>
      <c r="B292" s="22"/>
      <c r="C292" s="12"/>
      <c r="D292" s="12"/>
      <c r="E292" s="22"/>
      <c r="F292" s="22"/>
      <c r="G292" s="13" t="str">
        <f t="shared" ref="G292:H292" si="323">if($A292&gt;1,E292-C292,"")</f>
        <v/>
      </c>
      <c r="H292" s="14" t="str">
        <f t="shared" si="323"/>
        <v/>
      </c>
      <c r="I292" s="15"/>
      <c r="J292" s="15"/>
      <c r="K292" s="15"/>
      <c r="L292" s="15"/>
      <c r="M292" s="15"/>
      <c r="N292" s="17"/>
      <c r="O292" s="15"/>
      <c r="P292" s="13" t="str">
        <f>if(E292&gt;0,'DATES INPUT'!$B$3-E292,"")</f>
        <v/>
      </c>
      <c r="Q292" s="13" t="str">
        <f>if(E292&gt;0,'DATES INPUT'!$B$4-E292,"")</f>
        <v/>
      </c>
      <c r="R292" s="13" t="str">
        <f>if(E292&gt;0,'DATES INPUT'!$B$8-E292,"")</f>
        <v/>
      </c>
      <c r="S292" s="12" t="str">
        <f t="shared" si="298"/>
        <v/>
      </c>
    </row>
    <row r="293">
      <c r="A293" s="38"/>
      <c r="B293" s="22"/>
      <c r="C293" s="12"/>
      <c r="D293" s="12"/>
      <c r="E293" s="22"/>
      <c r="F293" s="22"/>
      <c r="G293" s="13" t="str">
        <f t="shared" ref="G293:H293" si="324">if($A293&gt;1,E293-C293,"")</f>
        <v/>
      </c>
      <c r="H293" s="14" t="str">
        <f t="shared" si="324"/>
        <v/>
      </c>
      <c r="I293" s="15"/>
      <c r="J293" s="15"/>
      <c r="K293" s="15"/>
      <c r="L293" s="15"/>
      <c r="M293" s="15"/>
      <c r="N293" s="17"/>
      <c r="O293" s="15"/>
      <c r="P293" s="13" t="str">
        <f>if(E293&gt;0,'DATES INPUT'!$B$3-E293,"")</f>
        <v/>
      </c>
      <c r="Q293" s="13" t="str">
        <f>if(E293&gt;0,'DATES INPUT'!$B$4-E293,"")</f>
        <v/>
      </c>
      <c r="R293" s="13" t="str">
        <f>if(E293&gt;0,'DATES INPUT'!$B$8-E293,"")</f>
        <v/>
      </c>
      <c r="S293" s="12" t="str">
        <f t="shared" si="298"/>
        <v/>
      </c>
    </row>
    <row r="294">
      <c r="A294" s="38"/>
      <c r="B294" s="22"/>
      <c r="C294" s="12"/>
      <c r="D294" s="12"/>
      <c r="E294" s="22"/>
      <c r="F294" s="22"/>
      <c r="G294" s="13" t="str">
        <f t="shared" ref="G294:H294" si="325">if($A294&gt;1,E294-C294,"")</f>
        <v/>
      </c>
      <c r="H294" s="14" t="str">
        <f t="shared" si="325"/>
        <v/>
      </c>
      <c r="I294" s="15"/>
      <c r="J294" s="15"/>
      <c r="K294" s="15"/>
      <c r="L294" s="15"/>
      <c r="M294" s="15"/>
      <c r="N294" s="17"/>
      <c r="O294" s="15"/>
      <c r="P294" s="13" t="str">
        <f>if(E294&gt;0,'DATES INPUT'!$B$3-E294,"")</f>
        <v/>
      </c>
      <c r="Q294" s="13" t="str">
        <f>if(E294&gt;0,'DATES INPUT'!$B$4-E294,"")</f>
        <v/>
      </c>
      <c r="R294" s="13" t="str">
        <f>if(E294&gt;0,'DATES INPUT'!$B$8-E294,"")</f>
        <v/>
      </c>
      <c r="S294" s="12" t="str">
        <f t="shared" si="298"/>
        <v/>
      </c>
    </row>
    <row r="295">
      <c r="A295" s="38"/>
      <c r="B295" s="22"/>
      <c r="C295" s="12"/>
      <c r="D295" s="12"/>
      <c r="E295" s="22"/>
      <c r="F295" s="22"/>
      <c r="G295" s="13" t="str">
        <f t="shared" ref="G295:H295" si="326">if($A295&gt;1,E295-C295,"")</f>
        <v/>
      </c>
      <c r="H295" s="14" t="str">
        <f t="shared" si="326"/>
        <v/>
      </c>
      <c r="I295" s="15"/>
      <c r="J295" s="15"/>
      <c r="K295" s="15"/>
      <c r="L295" s="15"/>
      <c r="M295" s="15"/>
      <c r="N295" s="17"/>
      <c r="O295" s="15"/>
      <c r="P295" s="13" t="str">
        <f>if(E295&gt;0,'DATES INPUT'!$B$3-E295,"")</f>
        <v/>
      </c>
      <c r="Q295" s="13" t="str">
        <f>if(E295&gt;0,'DATES INPUT'!$B$4-E295,"")</f>
        <v/>
      </c>
      <c r="R295" s="13" t="str">
        <f>if(E295&gt;0,'DATES INPUT'!$B$8-E295,"")</f>
        <v/>
      </c>
      <c r="S295" s="12" t="str">
        <f t="shared" si="298"/>
        <v/>
      </c>
    </row>
    <row r="296">
      <c r="A296" s="38"/>
      <c r="B296" s="22"/>
      <c r="C296" s="12"/>
      <c r="D296" s="12"/>
      <c r="E296" s="22"/>
      <c r="F296" s="22"/>
      <c r="G296" s="13" t="str">
        <f t="shared" ref="G296:H296" si="327">if($A296&gt;1,E296-C296,"")</f>
        <v/>
      </c>
      <c r="H296" s="14" t="str">
        <f t="shared" si="327"/>
        <v/>
      </c>
      <c r="I296" s="15"/>
      <c r="J296" s="15"/>
      <c r="K296" s="15"/>
      <c r="L296" s="15"/>
      <c r="M296" s="15"/>
      <c r="N296" s="17"/>
      <c r="O296" s="15"/>
      <c r="P296" s="13" t="str">
        <f>if(E296&gt;0,'DATES INPUT'!$B$3-E296,"")</f>
        <v/>
      </c>
      <c r="Q296" s="13" t="str">
        <f>if(E296&gt;0,'DATES INPUT'!$B$4-E296,"")</f>
        <v/>
      </c>
      <c r="R296" s="13" t="str">
        <f>if(E296&gt;0,'DATES INPUT'!$B$8-E296,"")</f>
        <v/>
      </c>
      <c r="S296" s="12" t="str">
        <f t="shared" si="298"/>
        <v/>
      </c>
    </row>
    <row r="297">
      <c r="A297" s="38"/>
      <c r="B297" s="22"/>
      <c r="C297" s="12"/>
      <c r="D297" s="12"/>
      <c r="E297" s="22"/>
      <c r="F297" s="22"/>
      <c r="G297" s="13" t="str">
        <f t="shared" ref="G297:H297" si="328">if($A297&gt;1,E297-C297,"")</f>
        <v/>
      </c>
      <c r="H297" s="14" t="str">
        <f t="shared" si="328"/>
        <v/>
      </c>
      <c r="I297" s="15"/>
      <c r="J297" s="15"/>
      <c r="K297" s="15"/>
      <c r="L297" s="15"/>
      <c r="M297" s="15"/>
      <c r="N297" s="17"/>
      <c r="O297" s="15"/>
      <c r="P297" s="13" t="str">
        <f>if(E297&gt;0,'DATES INPUT'!$B$3-E297,"")</f>
        <v/>
      </c>
      <c r="Q297" s="13" t="str">
        <f>if(E297&gt;0,'DATES INPUT'!$B$4-E297,"")</f>
        <v/>
      </c>
      <c r="R297" s="13" t="str">
        <f>if(E297&gt;0,'DATES INPUT'!$B$8-E297,"")</f>
        <v/>
      </c>
      <c r="S297" s="12" t="str">
        <f t="shared" si="298"/>
        <v/>
      </c>
    </row>
    <row r="298">
      <c r="A298" s="38"/>
      <c r="B298" s="22"/>
      <c r="C298" s="12"/>
      <c r="D298" s="12"/>
      <c r="E298" s="22"/>
      <c r="F298" s="22"/>
      <c r="G298" s="13" t="str">
        <f t="shared" ref="G298:H298" si="329">if($A298&gt;1,E298-C298,"")</f>
        <v/>
      </c>
      <c r="H298" s="14" t="str">
        <f t="shared" si="329"/>
        <v/>
      </c>
      <c r="I298" s="15"/>
      <c r="J298" s="15"/>
      <c r="K298" s="15"/>
      <c r="L298" s="15"/>
      <c r="M298" s="15"/>
      <c r="N298" s="17"/>
      <c r="O298" s="15"/>
      <c r="P298" s="13" t="str">
        <f>if(E298&gt;0,'DATES INPUT'!$B$3-E298,"")</f>
        <v/>
      </c>
      <c r="Q298" s="13" t="str">
        <f>if(E298&gt;0,'DATES INPUT'!$B$4-E298,"")</f>
        <v/>
      </c>
      <c r="R298" s="13" t="str">
        <f>if(E298&gt;0,'DATES INPUT'!$B$8-E298,"")</f>
        <v/>
      </c>
      <c r="S298" s="12" t="str">
        <f t="shared" si="298"/>
        <v/>
      </c>
    </row>
    <row r="299">
      <c r="A299" s="38"/>
      <c r="B299" s="22"/>
      <c r="C299" s="12"/>
      <c r="D299" s="12"/>
      <c r="E299" s="22"/>
      <c r="F299" s="22"/>
      <c r="G299" s="13" t="str">
        <f t="shared" ref="G299:H299" si="330">if($A299&gt;1,E299-C299,"")</f>
        <v/>
      </c>
      <c r="H299" s="14" t="str">
        <f t="shared" si="330"/>
        <v/>
      </c>
      <c r="I299" s="15"/>
      <c r="J299" s="15"/>
      <c r="K299" s="15"/>
      <c r="L299" s="15"/>
      <c r="M299" s="15"/>
      <c r="N299" s="17"/>
      <c r="O299" s="15"/>
      <c r="P299" s="13" t="str">
        <f>if(E299&gt;0,'DATES INPUT'!$B$3-E299,"")</f>
        <v/>
      </c>
      <c r="Q299" s="13" t="str">
        <f>if(E299&gt;0,'DATES INPUT'!$B$4-E299,"")</f>
        <v/>
      </c>
      <c r="R299" s="13" t="str">
        <f>if(E299&gt;0,'DATES INPUT'!$B$8-E299,"")</f>
        <v/>
      </c>
      <c r="S299" s="12" t="str">
        <f t="shared" si="298"/>
        <v/>
      </c>
    </row>
    <row r="300">
      <c r="A300" s="38"/>
      <c r="B300" s="22"/>
      <c r="C300" s="12"/>
      <c r="D300" s="12"/>
      <c r="E300" s="22"/>
      <c r="F300" s="22"/>
      <c r="G300" s="13" t="str">
        <f t="shared" ref="G300:H300" si="331">if($A300&gt;1,E300-C300,"")</f>
        <v/>
      </c>
      <c r="H300" s="14" t="str">
        <f t="shared" si="331"/>
        <v/>
      </c>
      <c r="I300" s="15"/>
      <c r="J300" s="15"/>
      <c r="K300" s="15"/>
      <c r="L300" s="15"/>
      <c r="M300" s="15"/>
      <c r="N300" s="17"/>
      <c r="O300" s="15"/>
      <c r="P300" s="13" t="str">
        <f>if(E300&gt;0,'DATES INPUT'!$B$3-E300,"")</f>
        <v/>
      </c>
      <c r="Q300" s="13" t="str">
        <f>if(E300&gt;0,'DATES INPUT'!$B$4-E300,"")</f>
        <v/>
      </c>
      <c r="R300" s="13" t="str">
        <f>if(E300&gt;0,'DATES INPUT'!$B$8-E300,"")</f>
        <v/>
      </c>
      <c r="S300" s="12" t="str">
        <f t="shared" si="298"/>
        <v/>
      </c>
    </row>
    <row r="301">
      <c r="A301" s="38"/>
      <c r="B301" s="22"/>
      <c r="C301" s="12"/>
      <c r="D301" s="12"/>
      <c r="E301" s="22"/>
      <c r="F301" s="22"/>
      <c r="G301" s="13" t="str">
        <f t="shared" ref="G301:H301" si="332">if($A301&gt;1,E301-C301,"")</f>
        <v/>
      </c>
      <c r="H301" s="14" t="str">
        <f t="shared" si="332"/>
        <v/>
      </c>
      <c r="I301" s="15"/>
      <c r="J301" s="15"/>
      <c r="K301" s="15"/>
      <c r="L301" s="15"/>
      <c r="M301" s="15"/>
      <c r="N301" s="17"/>
      <c r="O301" s="15"/>
      <c r="P301" s="13" t="str">
        <f>if(E301&gt;0,'DATES INPUT'!$B$3-E301,"")</f>
        <v/>
      </c>
      <c r="Q301" s="13" t="str">
        <f>if(E301&gt;0,'DATES INPUT'!$B$4-E301,"")</f>
        <v/>
      </c>
      <c r="R301" s="13" t="str">
        <f>if(E301&gt;0,'DATES INPUT'!$B$8-E301,"")</f>
        <v/>
      </c>
      <c r="S301" s="12" t="str">
        <f t="shared" si="298"/>
        <v/>
      </c>
    </row>
    <row r="302">
      <c r="A302" s="38"/>
      <c r="B302" s="22"/>
      <c r="C302" s="12"/>
      <c r="D302" s="12"/>
      <c r="E302" s="22"/>
      <c r="F302" s="22"/>
      <c r="G302" s="13" t="str">
        <f t="shared" ref="G302:H302" si="333">if($A302&gt;1,E302-C302,"")</f>
        <v/>
      </c>
      <c r="H302" s="14" t="str">
        <f t="shared" si="333"/>
        <v/>
      </c>
      <c r="I302" s="15"/>
      <c r="J302" s="15"/>
      <c r="K302" s="15"/>
      <c r="L302" s="15"/>
      <c r="M302" s="15"/>
      <c r="N302" s="17"/>
      <c r="O302" s="15"/>
      <c r="P302" s="13" t="str">
        <f>if(E302&gt;0,'DATES INPUT'!$B$3-E302,"")</f>
        <v/>
      </c>
      <c r="Q302" s="13" t="str">
        <f>if(E302&gt;0,'DATES INPUT'!$B$4-E302,"")</f>
        <v/>
      </c>
      <c r="R302" s="13" t="str">
        <f>if(E302&gt;0,'DATES INPUT'!$B$8-E302,"")</f>
        <v/>
      </c>
      <c r="S302" s="12" t="str">
        <f t="shared" si="298"/>
        <v/>
      </c>
    </row>
    <row r="303">
      <c r="A303" s="38"/>
      <c r="B303" s="22"/>
      <c r="C303" s="12"/>
      <c r="D303" s="12"/>
      <c r="E303" s="22"/>
      <c r="F303" s="22"/>
      <c r="G303" s="13" t="str">
        <f t="shared" ref="G303:H303" si="334">if($A303&gt;1,E303-C303,"")</f>
        <v/>
      </c>
      <c r="H303" s="14" t="str">
        <f t="shared" si="334"/>
        <v/>
      </c>
      <c r="I303" s="15"/>
      <c r="J303" s="15"/>
      <c r="K303" s="15"/>
      <c r="L303" s="15"/>
      <c r="M303" s="15"/>
      <c r="N303" s="17"/>
      <c r="O303" s="15"/>
      <c r="P303" s="13" t="str">
        <f>if(E303&gt;0,'DATES INPUT'!$B$3-E303,"")</f>
        <v/>
      </c>
      <c r="Q303" s="13" t="str">
        <f>if(E303&gt;0,'DATES INPUT'!$B$4-E303,"")</f>
        <v/>
      </c>
      <c r="R303" s="13" t="str">
        <f>if(E303&gt;0,'DATES INPUT'!$B$8-E303,"")</f>
        <v/>
      </c>
      <c r="S303" s="12" t="str">
        <f t="shared" si="298"/>
        <v/>
      </c>
    </row>
    <row r="304">
      <c r="A304" s="38"/>
      <c r="B304" s="22"/>
      <c r="C304" s="12"/>
      <c r="D304" s="12"/>
      <c r="E304" s="22"/>
      <c r="F304" s="22"/>
      <c r="G304" s="13" t="str">
        <f t="shared" ref="G304:H304" si="335">if($A304&gt;1,E304-C304,"")</f>
        <v/>
      </c>
      <c r="H304" s="14" t="str">
        <f t="shared" si="335"/>
        <v/>
      </c>
      <c r="I304" s="15"/>
      <c r="J304" s="15"/>
      <c r="K304" s="15"/>
      <c r="L304" s="15"/>
      <c r="M304" s="15"/>
      <c r="N304" s="17"/>
      <c r="O304" s="15"/>
      <c r="P304" s="13" t="str">
        <f>if(E304&gt;0,'DATES INPUT'!$B$3-E304,"")</f>
        <v/>
      </c>
      <c r="Q304" s="13" t="str">
        <f>if(E304&gt;0,'DATES INPUT'!$B$4-E304,"")</f>
        <v/>
      </c>
      <c r="R304" s="13" t="str">
        <f>if(E304&gt;0,'DATES INPUT'!$B$8-E304,"")</f>
        <v/>
      </c>
      <c r="S304" s="12" t="str">
        <f t="shared" si="298"/>
        <v/>
      </c>
    </row>
    <row r="305">
      <c r="A305" s="38"/>
      <c r="B305" s="22"/>
      <c r="C305" s="12"/>
      <c r="D305" s="12"/>
      <c r="E305" s="22"/>
      <c r="F305" s="22"/>
      <c r="G305" s="13" t="str">
        <f t="shared" ref="G305:H305" si="336">if($A305&gt;1,E305-C305,"")</f>
        <v/>
      </c>
      <c r="H305" s="14" t="str">
        <f t="shared" si="336"/>
        <v/>
      </c>
      <c r="I305" s="15"/>
      <c r="J305" s="15"/>
      <c r="K305" s="15"/>
      <c r="L305" s="15"/>
      <c r="M305" s="15"/>
      <c r="N305" s="17"/>
      <c r="O305" s="15"/>
      <c r="P305" s="13" t="str">
        <f>if(E305&gt;0,'DATES INPUT'!$B$3-E305,"")</f>
        <v/>
      </c>
      <c r="Q305" s="13" t="str">
        <f>if(E305&gt;0,'DATES INPUT'!$B$4-E305,"")</f>
        <v/>
      </c>
      <c r="R305" s="13" t="str">
        <f>if(E305&gt;0,'DATES INPUT'!$B$8-E305,"")</f>
        <v/>
      </c>
      <c r="S305" s="12" t="str">
        <f t="shared" si="298"/>
        <v/>
      </c>
    </row>
    <row r="306">
      <c r="A306" s="38"/>
      <c r="B306" s="22"/>
      <c r="C306" s="12"/>
      <c r="D306" s="12"/>
      <c r="E306" s="22"/>
      <c r="F306" s="22"/>
      <c r="G306" s="13" t="str">
        <f t="shared" ref="G306:H306" si="337">if($A306&gt;1,E306-C306,"")</f>
        <v/>
      </c>
      <c r="H306" s="14" t="str">
        <f t="shared" si="337"/>
        <v/>
      </c>
      <c r="I306" s="15"/>
      <c r="J306" s="15"/>
      <c r="K306" s="15"/>
      <c r="L306" s="15"/>
      <c r="M306" s="15"/>
      <c r="N306" s="17"/>
      <c r="O306" s="15"/>
      <c r="P306" s="13" t="str">
        <f>if(E306&gt;0,'DATES INPUT'!$B$3-E306,"")</f>
        <v/>
      </c>
      <c r="Q306" s="13" t="str">
        <f>if(E306&gt;0,'DATES INPUT'!$B$4-E306,"")</f>
        <v/>
      </c>
      <c r="R306" s="13" t="str">
        <f>if(E306&gt;0,'DATES INPUT'!$B$8-E306,"")</f>
        <v/>
      </c>
      <c r="S306" s="12" t="str">
        <f t="shared" si="298"/>
        <v/>
      </c>
    </row>
    <row r="307">
      <c r="A307" s="38"/>
      <c r="B307" s="22"/>
      <c r="C307" s="12"/>
      <c r="D307" s="12"/>
      <c r="E307" s="22"/>
      <c r="F307" s="22"/>
      <c r="G307" s="13" t="str">
        <f t="shared" ref="G307:H307" si="338">if($A307&gt;1,E307-C307,"")</f>
        <v/>
      </c>
      <c r="H307" s="14" t="str">
        <f t="shared" si="338"/>
        <v/>
      </c>
      <c r="I307" s="15"/>
      <c r="J307" s="15"/>
      <c r="K307" s="15"/>
      <c r="L307" s="15"/>
      <c r="M307" s="15"/>
      <c r="N307" s="17"/>
      <c r="O307" s="15"/>
      <c r="P307" s="13" t="str">
        <f>if(E307&gt;0,'DATES INPUT'!$B$3-E307,"")</f>
        <v/>
      </c>
      <c r="Q307" s="13" t="str">
        <f>if(E307&gt;0,'DATES INPUT'!$B$4-E307,"")</f>
        <v/>
      </c>
      <c r="R307" s="13" t="str">
        <f>if(E307&gt;0,'DATES INPUT'!$B$8-E307,"")</f>
        <v/>
      </c>
      <c r="S307" s="12" t="str">
        <f t="shared" si="298"/>
        <v/>
      </c>
    </row>
    <row r="308">
      <c r="A308" s="38"/>
      <c r="B308" s="22"/>
      <c r="C308" s="12"/>
      <c r="D308" s="12"/>
      <c r="E308" s="22"/>
      <c r="F308" s="22"/>
      <c r="G308" s="13" t="str">
        <f t="shared" ref="G308:H308" si="339">if($A308&gt;1,E308-C308,"")</f>
        <v/>
      </c>
      <c r="H308" s="14" t="str">
        <f t="shared" si="339"/>
        <v/>
      </c>
      <c r="I308" s="15"/>
      <c r="J308" s="15"/>
      <c r="K308" s="15"/>
      <c r="L308" s="15"/>
      <c r="M308" s="15"/>
      <c r="N308" s="17"/>
      <c r="O308" s="15"/>
      <c r="P308" s="13" t="str">
        <f>if(E308&gt;0,'DATES INPUT'!$B$3-E308,"")</f>
        <v/>
      </c>
      <c r="Q308" s="13" t="str">
        <f>if(E308&gt;0,'DATES INPUT'!$B$4-E308,"")</f>
        <v/>
      </c>
      <c r="R308" s="13" t="str">
        <f>if(E308&gt;0,'DATES INPUT'!$B$8-E308,"")</f>
        <v/>
      </c>
      <c r="S308" s="12" t="str">
        <f t="shared" si="298"/>
        <v/>
      </c>
    </row>
    <row r="309">
      <c r="A309" s="38"/>
      <c r="B309" s="22"/>
      <c r="C309" s="12"/>
      <c r="D309" s="12"/>
      <c r="E309" s="22"/>
      <c r="F309" s="22"/>
      <c r="G309" s="13" t="str">
        <f t="shared" ref="G309:H309" si="340">if($A309&gt;1,E309-C309,"")</f>
        <v/>
      </c>
      <c r="H309" s="14" t="str">
        <f t="shared" si="340"/>
        <v/>
      </c>
      <c r="I309" s="15"/>
      <c r="J309" s="15"/>
      <c r="K309" s="15"/>
      <c r="L309" s="15"/>
      <c r="M309" s="15"/>
      <c r="N309" s="17"/>
      <c r="O309" s="15"/>
      <c r="P309" s="13" t="str">
        <f>if(E309&gt;0,'DATES INPUT'!$B$3-E309,"")</f>
        <v/>
      </c>
      <c r="Q309" s="13" t="str">
        <f>if(E309&gt;0,'DATES INPUT'!$B$4-E309,"")</f>
        <v/>
      </c>
      <c r="R309" s="13" t="str">
        <f>if(E309&gt;0,'DATES INPUT'!$B$8-E309,"")</f>
        <v/>
      </c>
      <c r="S309" s="12" t="str">
        <f t="shared" si="298"/>
        <v/>
      </c>
    </row>
    <row r="310">
      <c r="A310" s="38"/>
      <c r="B310" s="22"/>
      <c r="C310" s="12"/>
      <c r="D310" s="12"/>
      <c r="E310" s="22"/>
      <c r="F310" s="22"/>
      <c r="G310" s="13" t="str">
        <f t="shared" ref="G310:H310" si="341">if($A310&gt;1,E310-C310,"")</f>
        <v/>
      </c>
      <c r="H310" s="14" t="str">
        <f t="shared" si="341"/>
        <v/>
      </c>
      <c r="I310" s="15"/>
      <c r="J310" s="15"/>
      <c r="K310" s="15"/>
      <c r="L310" s="15"/>
      <c r="M310" s="15"/>
      <c r="N310" s="17"/>
      <c r="O310" s="15"/>
      <c r="P310" s="13" t="str">
        <f>if(E310&gt;0,'DATES INPUT'!$B$3-E310,"")</f>
        <v/>
      </c>
      <c r="Q310" s="13" t="str">
        <f>if(E310&gt;0,'DATES INPUT'!$B$4-E310,"")</f>
        <v/>
      </c>
      <c r="R310" s="13" t="str">
        <f>if(E310&gt;0,'DATES INPUT'!$B$8-E310,"")</f>
        <v/>
      </c>
      <c r="S310" s="12" t="str">
        <f t="shared" si="298"/>
        <v/>
      </c>
    </row>
    <row r="311">
      <c r="A311" s="38"/>
      <c r="B311" s="22"/>
      <c r="C311" s="12"/>
      <c r="D311" s="12"/>
      <c r="E311" s="22"/>
      <c r="F311" s="22"/>
      <c r="G311" s="13" t="str">
        <f t="shared" ref="G311:H311" si="342">if($A311&gt;1,E311-C311,"")</f>
        <v/>
      </c>
      <c r="H311" s="14" t="str">
        <f t="shared" si="342"/>
        <v/>
      </c>
      <c r="I311" s="15"/>
      <c r="J311" s="15"/>
      <c r="K311" s="15"/>
      <c r="L311" s="15"/>
      <c r="M311" s="15"/>
      <c r="N311" s="17"/>
      <c r="O311" s="15"/>
      <c r="P311" s="13" t="str">
        <f>if(E311&gt;0,'DATES INPUT'!$B$3-E311,"")</f>
        <v/>
      </c>
      <c r="Q311" s="13" t="str">
        <f>if(E311&gt;0,'DATES INPUT'!$B$4-E311,"")</f>
        <v/>
      </c>
      <c r="R311" s="13" t="str">
        <f>if(E311&gt;0,'DATES INPUT'!$B$8-E311,"")</f>
        <v/>
      </c>
      <c r="S311" s="12" t="str">
        <f t="shared" si="298"/>
        <v/>
      </c>
    </row>
    <row r="312">
      <c r="A312" s="38"/>
      <c r="B312" s="22"/>
      <c r="C312" s="12"/>
      <c r="D312" s="12"/>
      <c r="E312" s="22"/>
      <c r="F312" s="22"/>
      <c r="G312" s="13" t="str">
        <f t="shared" ref="G312:H312" si="343">if($A312&gt;1,E312-C312,"")</f>
        <v/>
      </c>
      <c r="H312" s="14" t="str">
        <f t="shared" si="343"/>
        <v/>
      </c>
      <c r="I312" s="15"/>
      <c r="J312" s="15"/>
      <c r="K312" s="15"/>
      <c r="L312" s="15"/>
      <c r="M312" s="15"/>
      <c r="N312" s="17"/>
      <c r="O312" s="15"/>
      <c r="P312" s="13" t="str">
        <f>if(E312&gt;0,'DATES INPUT'!$B$3-E312,"")</f>
        <v/>
      </c>
      <c r="Q312" s="13" t="str">
        <f>if(E312&gt;0,'DATES INPUT'!$B$4-E312,"")</f>
        <v/>
      </c>
      <c r="R312" s="13" t="str">
        <f>if(E312&gt;0,'DATES INPUT'!$B$8-E312,"")</f>
        <v/>
      </c>
      <c r="S312" s="12" t="str">
        <f t="shared" si="298"/>
        <v/>
      </c>
    </row>
    <row r="313">
      <c r="A313" s="38"/>
      <c r="B313" s="22"/>
      <c r="C313" s="12"/>
      <c r="D313" s="12"/>
      <c r="E313" s="22"/>
      <c r="F313" s="22"/>
      <c r="G313" s="13" t="str">
        <f t="shared" ref="G313:H313" si="344">if($A313&gt;1,E313-C313,"")</f>
        <v/>
      </c>
      <c r="H313" s="14" t="str">
        <f t="shared" si="344"/>
        <v/>
      </c>
      <c r="I313" s="15"/>
      <c r="J313" s="15"/>
      <c r="K313" s="15"/>
      <c r="L313" s="15"/>
      <c r="M313" s="15"/>
      <c r="N313" s="17"/>
      <c r="O313" s="15"/>
      <c r="P313" s="13" t="str">
        <f>if(E313&gt;0,'DATES INPUT'!$B$3-E313,"")</f>
        <v/>
      </c>
      <c r="Q313" s="13" t="str">
        <f>if(E313&gt;0,'DATES INPUT'!$B$4-E313,"")</f>
        <v/>
      </c>
      <c r="R313" s="13" t="str">
        <f>if(E313&gt;0,'DATES INPUT'!$B$8-E313,"")</f>
        <v/>
      </c>
      <c r="S313" s="12" t="str">
        <f t="shared" si="298"/>
        <v/>
      </c>
    </row>
    <row r="314">
      <c r="A314" s="38"/>
      <c r="B314" s="22"/>
      <c r="C314" s="12"/>
      <c r="D314" s="12"/>
      <c r="E314" s="22"/>
      <c r="F314" s="22"/>
      <c r="G314" s="13" t="str">
        <f t="shared" ref="G314:H314" si="345">if($A314&gt;1,E314-C314,"")</f>
        <v/>
      </c>
      <c r="H314" s="14" t="str">
        <f t="shared" si="345"/>
        <v/>
      </c>
      <c r="I314" s="15"/>
      <c r="J314" s="15"/>
      <c r="K314" s="15"/>
      <c r="L314" s="15"/>
      <c r="M314" s="15"/>
      <c r="N314" s="17"/>
      <c r="O314" s="15"/>
      <c r="P314" s="13" t="str">
        <f>if(E314&gt;0,'DATES INPUT'!$B$3-E314,"")</f>
        <v/>
      </c>
      <c r="Q314" s="13" t="str">
        <f>if(E314&gt;0,'DATES INPUT'!$B$4-E314,"")</f>
        <v/>
      </c>
      <c r="R314" s="13" t="str">
        <f>if(E314&gt;0,'DATES INPUT'!$B$8-E314,"")</f>
        <v/>
      </c>
      <c r="S314" s="12" t="str">
        <f t="shared" si="298"/>
        <v/>
      </c>
    </row>
    <row r="315">
      <c r="A315" s="38"/>
      <c r="B315" s="22"/>
      <c r="C315" s="12"/>
      <c r="D315" s="12"/>
      <c r="E315" s="22"/>
      <c r="F315" s="22"/>
      <c r="G315" s="13" t="str">
        <f t="shared" ref="G315:H315" si="346">if($A315&gt;1,E315-C315,"")</f>
        <v/>
      </c>
      <c r="H315" s="14" t="str">
        <f t="shared" si="346"/>
        <v/>
      </c>
      <c r="I315" s="15"/>
      <c r="J315" s="15"/>
      <c r="K315" s="15"/>
      <c r="L315" s="15"/>
      <c r="M315" s="15"/>
      <c r="N315" s="17"/>
      <c r="O315" s="15"/>
      <c r="P315" s="13" t="str">
        <f>if(E315&gt;0,'DATES INPUT'!$B$3-E315,"")</f>
        <v/>
      </c>
      <c r="Q315" s="13" t="str">
        <f>if(E315&gt;0,'DATES INPUT'!$B$4-E315,"")</f>
        <v/>
      </c>
      <c r="R315" s="13" t="str">
        <f>if(E315&gt;0,'DATES INPUT'!$B$8-E315,"")</f>
        <v/>
      </c>
      <c r="S315" s="12" t="str">
        <f t="shared" si="298"/>
        <v/>
      </c>
    </row>
    <row r="316">
      <c r="A316" s="38"/>
      <c r="B316" s="22"/>
      <c r="C316" s="12"/>
      <c r="D316" s="12"/>
      <c r="E316" s="22"/>
      <c r="F316" s="22"/>
      <c r="G316" s="13" t="str">
        <f t="shared" ref="G316:H316" si="347">if($A316&gt;1,E316-C316,"")</f>
        <v/>
      </c>
      <c r="H316" s="14" t="str">
        <f t="shared" si="347"/>
        <v/>
      </c>
      <c r="I316" s="15"/>
      <c r="J316" s="15"/>
      <c r="K316" s="15"/>
      <c r="L316" s="15"/>
      <c r="M316" s="15"/>
      <c r="N316" s="17"/>
      <c r="O316" s="15"/>
      <c r="P316" s="13" t="str">
        <f>if(E316&gt;0,'DATES INPUT'!$B$3-E316,"")</f>
        <v/>
      </c>
      <c r="Q316" s="13" t="str">
        <f>if(E316&gt;0,'DATES INPUT'!$B$4-E316,"")</f>
        <v/>
      </c>
      <c r="R316" s="13" t="str">
        <f>if(E316&gt;0,'DATES INPUT'!$B$8-E316,"")</f>
        <v/>
      </c>
      <c r="S316" s="12" t="str">
        <f t="shared" si="298"/>
        <v/>
      </c>
    </row>
    <row r="317">
      <c r="A317" s="38"/>
      <c r="B317" s="22"/>
      <c r="C317" s="12"/>
      <c r="D317" s="12"/>
      <c r="E317" s="22"/>
      <c r="F317" s="22"/>
      <c r="G317" s="13" t="str">
        <f t="shared" ref="G317:H317" si="348">if($A317&gt;1,E317-C317,"")</f>
        <v/>
      </c>
      <c r="H317" s="14" t="str">
        <f t="shared" si="348"/>
        <v/>
      </c>
      <c r="I317" s="15"/>
      <c r="J317" s="15"/>
      <c r="K317" s="15"/>
      <c r="L317" s="15"/>
      <c r="M317" s="15"/>
      <c r="N317" s="17"/>
      <c r="O317" s="15"/>
      <c r="P317" s="13" t="str">
        <f>if(E317&gt;0,'DATES INPUT'!$B$3-E317,"")</f>
        <v/>
      </c>
      <c r="Q317" s="13" t="str">
        <f>if(E317&gt;0,'DATES INPUT'!$B$4-E317,"")</f>
        <v/>
      </c>
      <c r="R317" s="13" t="str">
        <f>if(E317&gt;0,'DATES INPUT'!$B$8-E317,"")</f>
        <v/>
      </c>
      <c r="S317" s="12" t="str">
        <f t="shared" si="298"/>
        <v/>
      </c>
    </row>
    <row r="318">
      <c r="A318" s="38"/>
      <c r="B318" s="22"/>
      <c r="C318" s="12"/>
      <c r="D318" s="12"/>
      <c r="E318" s="22"/>
      <c r="F318" s="22"/>
      <c r="G318" s="13" t="str">
        <f t="shared" ref="G318:H318" si="349">if($A318&gt;1,E318-C318,"")</f>
        <v/>
      </c>
      <c r="H318" s="14" t="str">
        <f t="shared" si="349"/>
        <v/>
      </c>
      <c r="I318" s="15"/>
      <c r="J318" s="15"/>
      <c r="K318" s="15"/>
      <c r="L318" s="15"/>
      <c r="M318" s="15"/>
      <c r="N318" s="17"/>
      <c r="O318" s="15"/>
      <c r="P318" s="13" t="str">
        <f>if(E318&gt;0,'DATES INPUT'!$B$3-E318,"")</f>
        <v/>
      </c>
      <c r="Q318" s="13" t="str">
        <f>if(E318&gt;0,'DATES INPUT'!$B$4-E318,"")</f>
        <v/>
      </c>
      <c r="R318" s="13" t="str">
        <f>if(E318&gt;0,'DATES INPUT'!$B$8-E318,"")</f>
        <v/>
      </c>
      <c r="S318" s="12" t="str">
        <f t="shared" si="298"/>
        <v/>
      </c>
    </row>
    <row r="319">
      <c r="A319" s="38"/>
      <c r="B319" s="22"/>
      <c r="C319" s="12"/>
      <c r="D319" s="12"/>
      <c r="E319" s="22"/>
      <c r="F319" s="22"/>
      <c r="G319" s="13" t="str">
        <f t="shared" ref="G319:H319" si="350">if($A319&gt;1,E319-C319,"")</f>
        <v/>
      </c>
      <c r="H319" s="14" t="str">
        <f t="shared" si="350"/>
        <v/>
      </c>
      <c r="I319" s="15"/>
      <c r="J319" s="15"/>
      <c r="K319" s="15"/>
      <c r="L319" s="15"/>
      <c r="M319" s="15"/>
      <c r="N319" s="17"/>
      <c r="O319" s="15"/>
      <c r="P319" s="13" t="str">
        <f>if(E319&gt;0,'DATES INPUT'!$B$3-E319,"")</f>
        <v/>
      </c>
      <c r="Q319" s="13" t="str">
        <f>if(E319&gt;0,'DATES INPUT'!$B$4-E319,"")</f>
        <v/>
      </c>
      <c r="R319" s="13" t="str">
        <f>if(E319&gt;0,'DATES INPUT'!$B$8-E319,"")</f>
        <v/>
      </c>
      <c r="S319" s="12" t="str">
        <f t="shared" si="298"/>
        <v/>
      </c>
    </row>
    <row r="320">
      <c r="A320" s="38"/>
      <c r="B320" s="22"/>
      <c r="C320" s="12"/>
      <c r="D320" s="12"/>
      <c r="E320" s="22"/>
      <c r="F320" s="22"/>
      <c r="G320" s="13" t="str">
        <f t="shared" ref="G320:H320" si="351">if($A320&gt;1,E320-C320,"")</f>
        <v/>
      </c>
      <c r="H320" s="14" t="str">
        <f t="shared" si="351"/>
        <v/>
      </c>
      <c r="I320" s="15"/>
      <c r="J320" s="15"/>
      <c r="K320" s="15"/>
      <c r="L320" s="15"/>
      <c r="M320" s="15"/>
      <c r="N320" s="17"/>
      <c r="O320" s="15"/>
      <c r="P320" s="13" t="str">
        <f>if(E320&gt;0,'DATES INPUT'!$B$3-E320,"")</f>
        <v/>
      </c>
      <c r="Q320" s="13" t="str">
        <f>if(E320&gt;0,'DATES INPUT'!$B$4-E320,"")</f>
        <v/>
      </c>
      <c r="R320" s="13" t="str">
        <f>if(E320&gt;0,'DATES INPUT'!$B$8-E320,"")</f>
        <v/>
      </c>
      <c r="S320" s="12" t="str">
        <f t="shared" si="298"/>
        <v/>
      </c>
    </row>
    <row r="321">
      <c r="A321" s="38"/>
      <c r="B321" s="22"/>
      <c r="C321" s="12"/>
      <c r="D321" s="12"/>
      <c r="E321" s="22"/>
      <c r="F321" s="22"/>
      <c r="G321" s="13" t="str">
        <f t="shared" ref="G321:H321" si="352">if($A321&gt;1,E321-C321,"")</f>
        <v/>
      </c>
      <c r="H321" s="14" t="str">
        <f t="shared" si="352"/>
        <v/>
      </c>
      <c r="I321" s="15"/>
      <c r="J321" s="15"/>
      <c r="K321" s="15"/>
      <c r="L321" s="15"/>
      <c r="M321" s="15"/>
      <c r="N321" s="17"/>
      <c r="O321" s="15"/>
      <c r="P321" s="13" t="str">
        <f>if(E321&gt;0,'DATES INPUT'!$B$3-E321,"")</f>
        <v/>
      </c>
      <c r="Q321" s="13" t="str">
        <f>if(E321&gt;0,'DATES INPUT'!$B$4-E321,"")</f>
        <v/>
      </c>
      <c r="R321" s="13" t="str">
        <f>if(E321&gt;0,'DATES INPUT'!$B$8-E321,"")</f>
        <v/>
      </c>
      <c r="S321" s="12" t="str">
        <f t="shared" si="298"/>
        <v/>
      </c>
    </row>
    <row r="322">
      <c r="A322" s="38"/>
      <c r="B322" s="22"/>
      <c r="C322" s="12"/>
      <c r="D322" s="12"/>
      <c r="E322" s="22"/>
      <c r="F322" s="22"/>
      <c r="G322" s="13" t="str">
        <f t="shared" ref="G322:H322" si="353">if($A322&gt;1,E322-C322,"")</f>
        <v/>
      </c>
      <c r="H322" s="14" t="str">
        <f t="shared" si="353"/>
        <v/>
      </c>
      <c r="I322" s="15"/>
      <c r="J322" s="15"/>
      <c r="K322" s="15"/>
      <c r="L322" s="15"/>
      <c r="M322" s="15"/>
      <c r="N322" s="17"/>
      <c r="O322" s="15"/>
      <c r="P322" s="13" t="str">
        <f>if(E322&gt;0,'DATES INPUT'!$B$3-E322,"")</f>
        <v/>
      </c>
      <c r="Q322" s="13" t="str">
        <f>if(E322&gt;0,'DATES INPUT'!$B$4-E322,"")</f>
        <v/>
      </c>
      <c r="R322" s="13" t="str">
        <f>if(E322&gt;0,'DATES INPUT'!$B$8-E322,"")</f>
        <v/>
      </c>
      <c r="S322" s="12" t="str">
        <f t="shared" si="298"/>
        <v/>
      </c>
    </row>
    <row r="323">
      <c r="A323" s="38"/>
      <c r="B323" s="22"/>
      <c r="C323" s="12"/>
      <c r="D323" s="12"/>
      <c r="E323" s="22"/>
      <c r="F323" s="22"/>
      <c r="G323" s="13" t="str">
        <f t="shared" ref="G323:H323" si="354">if($A323&gt;1,E323-C323,"")</f>
        <v/>
      </c>
      <c r="H323" s="14" t="str">
        <f t="shared" si="354"/>
        <v/>
      </c>
      <c r="I323" s="15"/>
      <c r="J323" s="15"/>
      <c r="K323" s="15"/>
      <c r="L323" s="15"/>
      <c r="M323" s="15"/>
      <c r="N323" s="17"/>
      <c r="O323" s="15"/>
      <c r="P323" s="13" t="str">
        <f>if(E323&gt;0,'DATES INPUT'!$B$3-E323,"")</f>
        <v/>
      </c>
      <c r="Q323" s="13" t="str">
        <f>if(E323&gt;0,'DATES INPUT'!$B$4-E323,"")</f>
        <v/>
      </c>
      <c r="R323" s="13" t="str">
        <f>if(E323&gt;0,'DATES INPUT'!$B$8-E323,"")</f>
        <v/>
      </c>
      <c r="S323" s="12" t="str">
        <f t="shared" si="298"/>
        <v/>
      </c>
    </row>
    <row r="324">
      <c r="A324" s="38"/>
      <c r="B324" s="22"/>
      <c r="C324" s="12"/>
      <c r="D324" s="12"/>
      <c r="E324" s="22"/>
      <c r="F324" s="22"/>
      <c r="G324" s="13" t="str">
        <f t="shared" ref="G324:H324" si="355">if($A324&gt;1,E324-C324,"")</f>
        <v/>
      </c>
      <c r="H324" s="14" t="str">
        <f t="shared" si="355"/>
        <v/>
      </c>
      <c r="I324" s="15"/>
      <c r="J324" s="15"/>
      <c r="K324" s="15"/>
      <c r="L324" s="15"/>
      <c r="M324" s="15"/>
      <c r="N324" s="17"/>
      <c r="O324" s="15"/>
      <c r="P324" s="13" t="str">
        <f>if(E324&gt;0,'DATES INPUT'!$B$3-E324,"")</f>
        <v/>
      </c>
      <c r="Q324" s="13" t="str">
        <f>if(E324&gt;0,'DATES INPUT'!$B$4-E324,"")</f>
        <v/>
      </c>
      <c r="R324" s="13" t="str">
        <f>if(E324&gt;0,'DATES INPUT'!$B$8-E324,"")</f>
        <v/>
      </c>
      <c r="S324" s="12" t="str">
        <f t="shared" si="298"/>
        <v/>
      </c>
    </row>
    <row r="325">
      <c r="A325" s="38"/>
      <c r="B325" s="22"/>
      <c r="C325" s="12"/>
      <c r="D325" s="12"/>
      <c r="E325" s="22"/>
      <c r="F325" s="22"/>
      <c r="G325" s="13" t="str">
        <f t="shared" ref="G325:H325" si="356">if($A325&gt;1,E325-C325,"")</f>
        <v/>
      </c>
      <c r="H325" s="14" t="str">
        <f t="shared" si="356"/>
        <v/>
      </c>
      <c r="I325" s="15"/>
      <c r="J325" s="15"/>
      <c r="K325" s="15"/>
      <c r="L325" s="15"/>
      <c r="M325" s="15"/>
      <c r="N325" s="17"/>
      <c r="O325" s="15"/>
      <c r="P325" s="13" t="str">
        <f>if(E325&gt;0,'DATES INPUT'!$B$3-E325,"")</f>
        <v/>
      </c>
      <c r="Q325" s="13" t="str">
        <f>if(E325&gt;0,'DATES INPUT'!$B$4-E325,"")</f>
        <v/>
      </c>
      <c r="R325" s="13" t="str">
        <f>if(E325&gt;0,'DATES INPUT'!$B$8-E325,"")</f>
        <v/>
      </c>
      <c r="S325" s="12" t="str">
        <f t="shared" si="298"/>
        <v/>
      </c>
    </row>
    <row r="326">
      <c r="A326" s="38"/>
      <c r="B326" s="22"/>
      <c r="C326" s="12"/>
      <c r="D326" s="12"/>
      <c r="E326" s="22"/>
      <c r="F326" s="22"/>
      <c r="G326" s="13" t="str">
        <f t="shared" ref="G326:H326" si="357">if($A326&gt;1,E326-C326,"")</f>
        <v/>
      </c>
      <c r="H326" s="14" t="str">
        <f t="shared" si="357"/>
        <v/>
      </c>
      <c r="I326" s="15"/>
      <c r="J326" s="15"/>
      <c r="K326" s="15"/>
      <c r="L326" s="15"/>
      <c r="M326" s="15"/>
      <c r="N326" s="17"/>
      <c r="O326" s="15"/>
      <c r="P326" s="13" t="str">
        <f>if(E326&gt;0,'DATES INPUT'!$B$3-E326,"")</f>
        <v/>
      </c>
      <c r="Q326" s="13" t="str">
        <f>if(E326&gt;0,'DATES INPUT'!$B$4-E326,"")</f>
        <v/>
      </c>
      <c r="R326" s="13" t="str">
        <f>if(E326&gt;0,'DATES INPUT'!$B$8-E326,"")</f>
        <v/>
      </c>
      <c r="S326" s="12" t="str">
        <f t="shared" si="298"/>
        <v/>
      </c>
    </row>
    <row r="327">
      <c r="A327" s="38"/>
      <c r="B327" s="22"/>
      <c r="C327" s="12"/>
      <c r="D327" s="12"/>
      <c r="E327" s="22"/>
      <c r="F327" s="22"/>
      <c r="G327" s="13" t="str">
        <f t="shared" ref="G327:H327" si="358">if($A327&gt;1,E327-C327,"")</f>
        <v/>
      </c>
      <c r="H327" s="14" t="str">
        <f t="shared" si="358"/>
        <v/>
      </c>
      <c r="I327" s="15"/>
      <c r="J327" s="15"/>
      <c r="K327" s="15"/>
      <c r="L327" s="15"/>
      <c r="M327" s="15"/>
      <c r="N327" s="17"/>
      <c r="O327" s="15"/>
      <c r="P327" s="13" t="str">
        <f>if(E327&gt;0,'DATES INPUT'!$B$3-E327,"")</f>
        <v/>
      </c>
      <c r="Q327" s="13" t="str">
        <f>if(E327&gt;0,'DATES INPUT'!$B$4-E327,"")</f>
        <v/>
      </c>
      <c r="R327" s="13" t="str">
        <f>if(E327&gt;0,'DATES INPUT'!$B$8-E327,"")</f>
        <v/>
      </c>
      <c r="S327" s="12" t="str">
        <f t="shared" si="298"/>
        <v/>
      </c>
    </row>
    <row r="328">
      <c r="A328" s="38"/>
      <c r="B328" s="22"/>
      <c r="C328" s="12"/>
      <c r="D328" s="12"/>
      <c r="E328" s="22"/>
      <c r="F328" s="22"/>
      <c r="G328" s="13" t="str">
        <f t="shared" ref="G328:H328" si="359">if($A328&gt;1,E328-C328,"")</f>
        <v/>
      </c>
      <c r="H328" s="14" t="str">
        <f t="shared" si="359"/>
        <v/>
      </c>
      <c r="I328" s="15"/>
      <c r="J328" s="15"/>
      <c r="K328" s="15"/>
      <c r="L328" s="15"/>
      <c r="M328" s="15"/>
      <c r="N328" s="17"/>
      <c r="O328" s="15"/>
      <c r="P328" s="13" t="str">
        <f>if(E328&gt;0,'DATES INPUT'!$B$3-E328,"")</f>
        <v/>
      </c>
      <c r="Q328" s="13" t="str">
        <f>if(E328&gt;0,'DATES INPUT'!$B$4-E328,"")</f>
        <v/>
      </c>
      <c r="R328" s="13" t="str">
        <f>if(E328&gt;0,'DATES INPUT'!$B$8-E328,"")</f>
        <v/>
      </c>
      <c r="S328" s="12" t="str">
        <f t="shared" si="298"/>
        <v/>
      </c>
    </row>
    <row r="329">
      <c r="A329" s="38"/>
      <c r="B329" s="22"/>
      <c r="C329" s="12"/>
      <c r="D329" s="12"/>
      <c r="E329" s="22"/>
      <c r="F329" s="22"/>
      <c r="G329" s="13" t="str">
        <f t="shared" ref="G329:H329" si="360">if($A329&gt;1,E329-C329,"")</f>
        <v/>
      </c>
      <c r="H329" s="14" t="str">
        <f t="shared" si="360"/>
        <v/>
      </c>
      <c r="I329" s="15"/>
      <c r="J329" s="15"/>
      <c r="K329" s="15"/>
      <c r="L329" s="15"/>
      <c r="M329" s="15"/>
      <c r="N329" s="17"/>
      <c r="O329" s="15"/>
      <c r="P329" s="13" t="str">
        <f>if(E329&gt;0,'DATES INPUT'!$B$3-E329,"")</f>
        <v/>
      </c>
      <c r="Q329" s="13" t="str">
        <f>if(E329&gt;0,'DATES INPUT'!$B$4-E329,"")</f>
        <v/>
      </c>
      <c r="R329" s="13" t="str">
        <f>if(E329&gt;0,'DATES INPUT'!$B$8-E329,"")</f>
        <v/>
      </c>
      <c r="S329" s="12" t="str">
        <f t="shared" si="298"/>
        <v/>
      </c>
    </row>
    <row r="330">
      <c r="A330" s="38"/>
      <c r="B330" s="22"/>
      <c r="C330" s="12"/>
      <c r="D330" s="12"/>
      <c r="E330" s="22"/>
      <c r="F330" s="22"/>
      <c r="G330" s="13" t="str">
        <f t="shared" ref="G330:H330" si="361">if($A330&gt;1,E330-C330,"")</f>
        <v/>
      </c>
      <c r="H330" s="14" t="str">
        <f t="shared" si="361"/>
        <v/>
      </c>
      <c r="I330" s="15"/>
      <c r="J330" s="15"/>
      <c r="K330" s="15"/>
      <c r="L330" s="15"/>
      <c r="M330" s="15"/>
      <c r="N330" s="17"/>
      <c r="O330" s="15"/>
      <c r="P330" s="13" t="str">
        <f>if(E330&gt;0,'DATES INPUT'!$B$3-E330,"")</f>
        <v/>
      </c>
      <c r="Q330" s="13" t="str">
        <f>if(E330&gt;0,'DATES INPUT'!$B$4-E330,"")</f>
        <v/>
      </c>
      <c r="R330" s="13" t="str">
        <f>if(E330&gt;0,'DATES INPUT'!$B$8-E330,"")</f>
        <v/>
      </c>
      <c r="S330" s="12" t="str">
        <f t="shared" si="298"/>
        <v/>
      </c>
    </row>
    <row r="331">
      <c r="A331" s="38"/>
      <c r="B331" s="22"/>
      <c r="C331" s="12"/>
      <c r="D331" s="12"/>
      <c r="E331" s="22"/>
      <c r="F331" s="22"/>
      <c r="G331" s="13" t="str">
        <f t="shared" ref="G331:H331" si="362">if($A331&gt;1,E331-C331,"")</f>
        <v/>
      </c>
      <c r="H331" s="14" t="str">
        <f t="shared" si="362"/>
        <v/>
      </c>
      <c r="I331" s="15"/>
      <c r="J331" s="15"/>
      <c r="K331" s="15"/>
      <c r="L331" s="15"/>
      <c r="M331" s="15"/>
      <c r="N331" s="17"/>
      <c r="O331" s="15"/>
      <c r="P331" s="13" t="str">
        <f>if(E331&gt;0,'DATES INPUT'!$B$3-E331,"")</f>
        <v/>
      </c>
      <c r="Q331" s="13" t="str">
        <f>if(E331&gt;0,'DATES INPUT'!$B$4-E331,"")</f>
        <v/>
      </c>
      <c r="R331" s="13" t="str">
        <f>if(E331&gt;0,'DATES INPUT'!$B$8-E331,"")</f>
        <v/>
      </c>
      <c r="S331" s="12" t="str">
        <f t="shared" si="298"/>
        <v/>
      </c>
    </row>
    <row r="332">
      <c r="A332" s="38"/>
      <c r="B332" s="22"/>
      <c r="C332" s="12"/>
      <c r="D332" s="12"/>
      <c r="E332" s="22"/>
      <c r="F332" s="22"/>
      <c r="G332" s="13" t="str">
        <f t="shared" ref="G332:H332" si="363">if($A332&gt;1,E332-C332,"")</f>
        <v/>
      </c>
      <c r="H332" s="14" t="str">
        <f t="shared" si="363"/>
        <v/>
      </c>
      <c r="I332" s="15"/>
      <c r="J332" s="15"/>
      <c r="K332" s="15"/>
      <c r="L332" s="15"/>
      <c r="M332" s="15"/>
      <c r="N332" s="17"/>
      <c r="O332" s="15"/>
      <c r="P332" s="13" t="str">
        <f>if(E332&gt;0,'DATES INPUT'!$B$3-E332,"")</f>
        <v/>
      </c>
      <c r="Q332" s="13" t="str">
        <f>if(E332&gt;0,'DATES INPUT'!$B$4-E332,"")</f>
        <v/>
      </c>
      <c r="R332" s="13" t="str">
        <f>if(E332&gt;0,'DATES INPUT'!$B$8-E332,"")</f>
        <v/>
      </c>
      <c r="S332" s="12" t="str">
        <f t="shared" si="298"/>
        <v/>
      </c>
    </row>
    <row r="333">
      <c r="A333" s="38"/>
      <c r="B333" s="22"/>
      <c r="C333" s="12"/>
      <c r="D333" s="12"/>
      <c r="E333" s="22"/>
      <c r="F333" s="22"/>
      <c r="G333" s="13" t="str">
        <f t="shared" ref="G333:H333" si="364">if($A333&gt;1,E333-C333,"")</f>
        <v/>
      </c>
      <c r="H333" s="14" t="str">
        <f t="shared" si="364"/>
        <v/>
      </c>
      <c r="I333" s="15"/>
      <c r="J333" s="15"/>
      <c r="K333" s="15"/>
      <c r="L333" s="15"/>
      <c r="M333" s="15"/>
      <c r="N333" s="17"/>
      <c r="O333" s="15"/>
      <c r="P333" s="13" t="str">
        <f>if(E333&gt;0,'DATES INPUT'!$B$3-E333,"")</f>
        <v/>
      </c>
      <c r="Q333" s="13" t="str">
        <f>if(E333&gt;0,'DATES INPUT'!$B$4-E333,"")</f>
        <v/>
      </c>
      <c r="R333" s="13" t="str">
        <f>if(E333&gt;0,'DATES INPUT'!$B$8-E333,"")</f>
        <v/>
      </c>
      <c r="S333" s="12" t="str">
        <f t="shared" si="298"/>
        <v/>
      </c>
    </row>
    <row r="334">
      <c r="A334" s="38"/>
      <c r="B334" s="22"/>
      <c r="C334" s="12"/>
      <c r="D334" s="12"/>
      <c r="E334" s="22"/>
      <c r="F334" s="22"/>
      <c r="G334" s="13" t="str">
        <f t="shared" ref="G334:H334" si="365">if($A334&gt;1,E334-C334,"")</f>
        <v/>
      </c>
      <c r="H334" s="14" t="str">
        <f t="shared" si="365"/>
        <v/>
      </c>
      <c r="I334" s="15"/>
      <c r="J334" s="15"/>
      <c r="K334" s="15"/>
      <c r="L334" s="15"/>
      <c r="M334" s="15"/>
      <c r="N334" s="17"/>
      <c r="O334" s="15"/>
      <c r="P334" s="13" t="str">
        <f>if(E334&gt;0,'DATES INPUT'!$B$3-E334,"")</f>
        <v/>
      </c>
      <c r="Q334" s="13" t="str">
        <f>if(E334&gt;0,'DATES INPUT'!$B$4-E334,"")</f>
        <v/>
      </c>
      <c r="R334" s="13" t="str">
        <f>if(E334&gt;0,'DATES INPUT'!$B$8-E334,"")</f>
        <v/>
      </c>
      <c r="S334" s="12" t="str">
        <f t="shared" si="298"/>
        <v/>
      </c>
    </row>
    <row r="335">
      <c r="A335" s="38"/>
      <c r="B335" s="22"/>
      <c r="C335" s="12"/>
      <c r="D335" s="12"/>
      <c r="E335" s="22"/>
      <c r="F335" s="22"/>
      <c r="G335" s="13" t="str">
        <f t="shared" ref="G335:H335" si="366">if($A335&gt;1,E335-C335,"")</f>
        <v/>
      </c>
      <c r="H335" s="14" t="str">
        <f t="shared" si="366"/>
        <v/>
      </c>
      <c r="I335" s="15"/>
      <c r="J335" s="15"/>
      <c r="K335" s="15"/>
      <c r="L335" s="15"/>
      <c r="M335" s="15"/>
      <c r="N335" s="17"/>
      <c r="O335" s="15"/>
      <c r="P335" s="13" t="str">
        <f>if(E335&gt;0,'DATES INPUT'!$B$3-E335,"")</f>
        <v/>
      </c>
      <c r="Q335" s="13" t="str">
        <f>if(E335&gt;0,'DATES INPUT'!$B$4-E335,"")</f>
        <v/>
      </c>
      <c r="R335" s="13" t="str">
        <f>if(E335&gt;0,'DATES INPUT'!$B$8-E335,"")</f>
        <v/>
      </c>
      <c r="S335" s="12" t="str">
        <f t="shared" si="298"/>
        <v/>
      </c>
    </row>
    <row r="336">
      <c r="A336" s="38"/>
      <c r="B336" s="22"/>
      <c r="C336" s="12"/>
      <c r="D336" s="12"/>
      <c r="E336" s="22"/>
      <c r="F336" s="22"/>
      <c r="G336" s="13" t="str">
        <f t="shared" ref="G336:H336" si="367">if($A336&gt;1,E336-C336,"")</f>
        <v/>
      </c>
      <c r="H336" s="14" t="str">
        <f t="shared" si="367"/>
        <v/>
      </c>
      <c r="I336" s="15"/>
      <c r="J336" s="15"/>
      <c r="K336" s="15"/>
      <c r="L336" s="15"/>
      <c r="M336" s="15"/>
      <c r="N336" s="17"/>
      <c r="O336" s="15"/>
      <c r="P336" s="13" t="str">
        <f>if(E336&gt;0,'DATES INPUT'!$B$3-E336,"")</f>
        <v/>
      </c>
      <c r="Q336" s="13" t="str">
        <f>if(E336&gt;0,'DATES INPUT'!$B$4-E336,"")</f>
        <v/>
      </c>
      <c r="R336" s="13" t="str">
        <f>if(E336&gt;0,'DATES INPUT'!$B$8-E336,"")</f>
        <v/>
      </c>
      <c r="S336" s="12" t="str">
        <f t="shared" si="298"/>
        <v/>
      </c>
    </row>
    <row r="337">
      <c r="A337" s="38"/>
      <c r="B337" s="22"/>
      <c r="C337" s="12"/>
      <c r="D337" s="12"/>
      <c r="E337" s="22"/>
      <c r="F337" s="22"/>
      <c r="G337" s="13" t="str">
        <f t="shared" ref="G337:H337" si="368">if($A337&gt;1,E337-C337,"")</f>
        <v/>
      </c>
      <c r="H337" s="14" t="str">
        <f t="shared" si="368"/>
        <v/>
      </c>
      <c r="I337" s="15"/>
      <c r="J337" s="15"/>
      <c r="K337" s="15"/>
      <c r="L337" s="15"/>
      <c r="M337" s="15"/>
      <c r="N337" s="17"/>
      <c r="O337" s="15"/>
      <c r="P337" s="13" t="str">
        <f>if(E337&gt;0,'DATES INPUT'!$B$3-E337,"")</f>
        <v/>
      </c>
      <c r="Q337" s="13" t="str">
        <f>if(E337&gt;0,'DATES INPUT'!$B$4-E337,"")</f>
        <v/>
      </c>
      <c r="R337" s="13" t="str">
        <f>if(E337&gt;0,'DATES INPUT'!$B$8-E337,"")</f>
        <v/>
      </c>
      <c r="S337" s="12" t="str">
        <f t="shared" si="298"/>
        <v/>
      </c>
    </row>
    <row r="338">
      <c r="A338" s="38"/>
      <c r="B338" s="22"/>
      <c r="C338" s="12"/>
      <c r="D338" s="12"/>
      <c r="E338" s="22"/>
      <c r="F338" s="22"/>
      <c r="G338" s="13" t="str">
        <f t="shared" ref="G338:H338" si="369">if($A338&gt;1,E338-C338,"")</f>
        <v/>
      </c>
      <c r="H338" s="14" t="str">
        <f t="shared" si="369"/>
        <v/>
      </c>
      <c r="I338" s="15"/>
      <c r="J338" s="15"/>
      <c r="K338" s="15"/>
      <c r="L338" s="15"/>
      <c r="M338" s="15"/>
      <c r="N338" s="17"/>
      <c r="O338" s="15"/>
      <c r="P338" s="13" t="str">
        <f>if(E338&gt;0,'DATES INPUT'!$B$3-E338,"")</f>
        <v/>
      </c>
      <c r="Q338" s="13" t="str">
        <f>if(E338&gt;0,'DATES INPUT'!$B$4-E338,"")</f>
        <v/>
      </c>
      <c r="R338" s="13" t="str">
        <f>if(E338&gt;0,'DATES INPUT'!$B$8-E338,"")</f>
        <v/>
      </c>
      <c r="S338" s="12" t="str">
        <f t="shared" si="298"/>
        <v/>
      </c>
    </row>
    <row r="339">
      <c r="A339" s="38"/>
      <c r="B339" s="22"/>
      <c r="C339" s="12"/>
      <c r="D339" s="12"/>
      <c r="E339" s="22"/>
      <c r="F339" s="22"/>
      <c r="G339" s="13" t="str">
        <f t="shared" ref="G339:H339" si="370">if($A339&gt;1,E339-C339,"")</f>
        <v/>
      </c>
      <c r="H339" s="14" t="str">
        <f t="shared" si="370"/>
        <v/>
      </c>
      <c r="I339" s="15"/>
      <c r="J339" s="15"/>
      <c r="K339" s="15"/>
      <c r="L339" s="15"/>
      <c r="M339" s="15"/>
      <c r="N339" s="17"/>
      <c r="O339" s="15"/>
      <c r="P339" s="13" t="str">
        <f>if(E339&gt;0,'DATES INPUT'!$B$3-E339,"")</f>
        <v/>
      </c>
      <c r="Q339" s="13" t="str">
        <f>if(E339&gt;0,'DATES INPUT'!$B$4-E339,"")</f>
        <v/>
      </c>
      <c r="R339" s="13" t="str">
        <f>if(E339&gt;0,'DATES INPUT'!$B$8-E339,"")</f>
        <v/>
      </c>
      <c r="S339" s="12" t="str">
        <f t="shared" si="298"/>
        <v/>
      </c>
    </row>
    <row r="340">
      <c r="A340" s="38"/>
      <c r="B340" s="22"/>
      <c r="C340" s="12"/>
      <c r="D340" s="12"/>
      <c r="E340" s="22"/>
      <c r="F340" s="22"/>
      <c r="G340" s="13" t="str">
        <f t="shared" ref="G340:H340" si="371">if($A340&gt;1,E340-C340,"")</f>
        <v/>
      </c>
      <c r="H340" s="14" t="str">
        <f t="shared" si="371"/>
        <v/>
      </c>
      <c r="I340" s="15"/>
      <c r="J340" s="15"/>
      <c r="K340" s="15"/>
      <c r="L340" s="15"/>
      <c r="M340" s="15"/>
      <c r="N340" s="17"/>
      <c r="O340" s="15"/>
      <c r="P340" s="13" t="str">
        <f>if(E340&gt;0,'DATES INPUT'!$B$3-E340,"")</f>
        <v/>
      </c>
      <c r="Q340" s="13" t="str">
        <f>if(E340&gt;0,'DATES INPUT'!$B$4-E340,"")</f>
        <v/>
      </c>
      <c r="R340" s="13" t="str">
        <f>if(E340&gt;0,'DATES INPUT'!$B$8-E340,"")</f>
        <v/>
      </c>
      <c r="S340" s="12" t="str">
        <f t="shared" si="298"/>
        <v/>
      </c>
    </row>
    <row r="341">
      <c r="A341" s="38"/>
      <c r="B341" s="22"/>
      <c r="C341" s="12"/>
      <c r="D341" s="12"/>
      <c r="E341" s="22"/>
      <c r="F341" s="22"/>
      <c r="G341" s="13" t="str">
        <f t="shared" ref="G341:H341" si="372">if($A341&gt;1,E341-C341,"")</f>
        <v/>
      </c>
      <c r="H341" s="14" t="str">
        <f t="shared" si="372"/>
        <v/>
      </c>
      <c r="I341" s="15"/>
      <c r="J341" s="15"/>
      <c r="K341" s="15"/>
      <c r="L341" s="15"/>
      <c r="M341" s="15"/>
      <c r="N341" s="17"/>
      <c r="O341" s="15"/>
      <c r="P341" s="13" t="str">
        <f>if(E341&gt;0,'DATES INPUT'!$B$3-E341,"")</f>
        <v/>
      </c>
      <c r="Q341" s="13" t="str">
        <f>if(E341&gt;0,'DATES INPUT'!$B$4-E341,"")</f>
        <v/>
      </c>
      <c r="R341" s="13" t="str">
        <f>if(E341&gt;0,'DATES INPUT'!$B$8-E341,"")</f>
        <v/>
      </c>
      <c r="S341" s="12" t="str">
        <f t="shared" si="298"/>
        <v/>
      </c>
    </row>
    <row r="342">
      <c r="A342" s="38"/>
      <c r="B342" s="22"/>
      <c r="C342" s="12"/>
      <c r="D342" s="12"/>
      <c r="E342" s="22"/>
      <c r="F342" s="22"/>
      <c r="G342" s="13" t="str">
        <f t="shared" ref="G342:H342" si="373">if($A342&gt;1,E342-C342,"")</f>
        <v/>
      </c>
      <c r="H342" s="14" t="str">
        <f t="shared" si="373"/>
        <v/>
      </c>
      <c r="I342" s="15"/>
      <c r="J342" s="15"/>
      <c r="K342" s="15"/>
      <c r="L342" s="15"/>
      <c r="M342" s="15"/>
      <c r="N342" s="17"/>
      <c r="O342" s="15"/>
      <c r="P342" s="13" t="str">
        <f>if(E342&gt;0,'DATES INPUT'!$B$3-E342,"")</f>
        <v/>
      </c>
      <c r="Q342" s="13" t="str">
        <f>if(E342&gt;0,'DATES INPUT'!$B$4-E342,"")</f>
        <v/>
      </c>
      <c r="R342" s="13" t="str">
        <f>if(E342&gt;0,'DATES INPUT'!$B$8-E342,"")</f>
        <v/>
      </c>
      <c r="S342" s="12" t="str">
        <f t="shared" si="298"/>
        <v/>
      </c>
    </row>
    <row r="343">
      <c r="A343" s="38"/>
      <c r="B343" s="22"/>
      <c r="C343" s="12"/>
      <c r="D343" s="12"/>
      <c r="E343" s="22"/>
      <c r="F343" s="22"/>
      <c r="G343" s="13" t="str">
        <f t="shared" ref="G343:H343" si="374">if($A343&gt;1,E343-C343,"")</f>
        <v/>
      </c>
      <c r="H343" s="14" t="str">
        <f t="shared" si="374"/>
        <v/>
      </c>
      <c r="I343" s="15"/>
      <c r="J343" s="15"/>
      <c r="K343" s="15"/>
      <c r="L343" s="15"/>
      <c r="M343" s="15"/>
      <c r="N343" s="17"/>
      <c r="O343" s="15"/>
      <c r="P343" s="13" t="str">
        <f>if(E343&gt;0,'DATES INPUT'!$B$3-E343,"")</f>
        <v/>
      </c>
      <c r="Q343" s="13" t="str">
        <f>if(E343&gt;0,'DATES INPUT'!$B$4-E343,"")</f>
        <v/>
      </c>
      <c r="R343" s="13" t="str">
        <f>if(E343&gt;0,'DATES INPUT'!$B$8-E343,"")</f>
        <v/>
      </c>
      <c r="S343" s="12" t="str">
        <f t="shared" si="298"/>
        <v/>
      </c>
    </row>
    <row r="344">
      <c r="A344" s="38"/>
      <c r="B344" s="22"/>
      <c r="C344" s="12"/>
      <c r="D344" s="12"/>
      <c r="E344" s="22"/>
      <c r="F344" s="22"/>
      <c r="G344" s="13" t="str">
        <f t="shared" ref="G344:H344" si="375">if($A344&gt;1,E344-C344,"")</f>
        <v/>
      </c>
      <c r="H344" s="14" t="str">
        <f t="shared" si="375"/>
        <v/>
      </c>
      <c r="I344" s="15"/>
      <c r="J344" s="15"/>
      <c r="K344" s="15"/>
      <c r="L344" s="15"/>
      <c r="M344" s="15"/>
      <c r="N344" s="17"/>
      <c r="O344" s="15"/>
      <c r="P344" s="13" t="str">
        <f>if(E344&gt;0,'DATES INPUT'!$B$3-E344,"")</f>
        <v/>
      </c>
      <c r="Q344" s="13" t="str">
        <f>if(E344&gt;0,'DATES INPUT'!$B$4-E344,"")</f>
        <v/>
      </c>
      <c r="R344" s="13" t="str">
        <f>if(E344&gt;0,'DATES INPUT'!$B$8-E344,"")</f>
        <v/>
      </c>
      <c r="S344" s="12" t="str">
        <f t="shared" si="298"/>
        <v/>
      </c>
    </row>
    <row r="345">
      <c r="A345" s="38"/>
      <c r="B345" s="22"/>
      <c r="C345" s="12"/>
      <c r="D345" s="12"/>
      <c r="E345" s="22"/>
      <c r="F345" s="22"/>
      <c r="G345" s="13" t="str">
        <f t="shared" ref="G345:H345" si="376">if($A345&gt;1,E345-C345,"")</f>
        <v/>
      </c>
      <c r="H345" s="14" t="str">
        <f t="shared" si="376"/>
        <v/>
      </c>
      <c r="I345" s="15"/>
      <c r="J345" s="15"/>
      <c r="K345" s="15"/>
      <c r="L345" s="15"/>
      <c r="M345" s="15"/>
      <c r="N345" s="17"/>
      <c r="O345" s="15"/>
      <c r="P345" s="13" t="str">
        <f>if(E345&gt;0,'DATES INPUT'!$B$3-E345,"")</f>
        <v/>
      </c>
      <c r="Q345" s="13" t="str">
        <f>if(E345&gt;0,'DATES INPUT'!$B$4-E345,"")</f>
        <v/>
      </c>
      <c r="R345" s="13" t="str">
        <f>if(E345&gt;0,'DATES INPUT'!$B$8-E345,"")</f>
        <v/>
      </c>
      <c r="S345" s="12" t="str">
        <f t="shared" si="298"/>
        <v/>
      </c>
    </row>
    <row r="346">
      <c r="A346" s="38"/>
      <c r="B346" s="22"/>
      <c r="C346" s="12"/>
      <c r="D346" s="12"/>
      <c r="E346" s="22"/>
      <c r="F346" s="22"/>
      <c r="G346" s="13" t="str">
        <f t="shared" ref="G346:H346" si="377">if($A346&gt;1,E346-C346,"")</f>
        <v/>
      </c>
      <c r="H346" s="14" t="str">
        <f t="shared" si="377"/>
        <v/>
      </c>
      <c r="I346" s="15"/>
      <c r="J346" s="15"/>
      <c r="K346" s="15"/>
      <c r="L346" s="15"/>
      <c r="M346" s="15"/>
      <c r="N346" s="17"/>
      <c r="O346" s="15"/>
      <c r="P346" s="13" t="str">
        <f>if(E346&gt;0,'DATES INPUT'!$B$3-E346,"")</f>
        <v/>
      </c>
      <c r="Q346" s="13" t="str">
        <f>if(E346&gt;0,'DATES INPUT'!$B$4-E346,"")</f>
        <v/>
      </c>
      <c r="R346" s="13" t="str">
        <f>if(E346&gt;0,'DATES INPUT'!$B$8-E346,"")</f>
        <v/>
      </c>
      <c r="S346" s="12" t="str">
        <f t="shared" si="298"/>
        <v/>
      </c>
    </row>
    <row r="347">
      <c r="A347" s="38"/>
      <c r="B347" s="22"/>
      <c r="C347" s="12"/>
      <c r="D347" s="12"/>
      <c r="E347" s="22"/>
      <c r="F347" s="22"/>
      <c r="G347" s="13" t="str">
        <f t="shared" ref="G347:H347" si="378">if($A347&gt;1,E347-C347,"")</f>
        <v/>
      </c>
      <c r="H347" s="14" t="str">
        <f t="shared" si="378"/>
        <v/>
      </c>
      <c r="I347" s="15"/>
      <c r="J347" s="15"/>
      <c r="K347" s="15"/>
      <c r="L347" s="15"/>
      <c r="M347" s="15"/>
      <c r="N347" s="17"/>
      <c r="O347" s="15"/>
      <c r="P347" s="13" t="str">
        <f>if(E347&gt;0,'DATES INPUT'!$B$3-E347,"")</f>
        <v/>
      </c>
      <c r="Q347" s="13" t="str">
        <f>if(E347&gt;0,'DATES INPUT'!$B$4-E347,"")</f>
        <v/>
      </c>
      <c r="R347" s="13" t="str">
        <f>if(E347&gt;0,'DATES INPUT'!$B$8-E347,"")</f>
        <v/>
      </c>
      <c r="S347" s="12" t="str">
        <f t="shared" si="298"/>
        <v/>
      </c>
    </row>
    <row r="348">
      <c r="A348" s="38"/>
      <c r="B348" s="22"/>
      <c r="C348" s="12"/>
      <c r="D348" s="12"/>
      <c r="E348" s="22"/>
      <c r="F348" s="22"/>
      <c r="G348" s="13" t="str">
        <f t="shared" ref="G348:H348" si="379">if($A348&gt;1,E348-C348,"")</f>
        <v/>
      </c>
      <c r="H348" s="14" t="str">
        <f t="shared" si="379"/>
        <v/>
      </c>
      <c r="I348" s="15"/>
      <c r="J348" s="15"/>
      <c r="K348" s="15"/>
      <c r="L348" s="15"/>
      <c r="M348" s="15"/>
      <c r="N348" s="17"/>
      <c r="O348" s="15"/>
      <c r="P348" s="13" t="str">
        <f>if(E348&gt;0,'DATES INPUT'!$B$3-E348,"")</f>
        <v/>
      </c>
      <c r="Q348" s="13" t="str">
        <f>if(E348&gt;0,'DATES INPUT'!$B$4-E348,"")</f>
        <v/>
      </c>
      <c r="R348" s="13" t="str">
        <f>if(E348&gt;0,'DATES INPUT'!$B$8-E348,"")</f>
        <v/>
      </c>
      <c r="S348" s="12" t="str">
        <f t="shared" si="298"/>
        <v/>
      </c>
    </row>
    <row r="349">
      <c r="A349" s="38"/>
      <c r="B349" s="22"/>
      <c r="C349" s="12"/>
      <c r="D349" s="12"/>
      <c r="E349" s="22"/>
      <c r="F349" s="22"/>
      <c r="G349" s="13" t="str">
        <f t="shared" ref="G349:H349" si="380">if($A349&gt;1,E349-C349,"")</f>
        <v/>
      </c>
      <c r="H349" s="14" t="str">
        <f t="shared" si="380"/>
        <v/>
      </c>
      <c r="I349" s="15"/>
      <c r="J349" s="15"/>
      <c r="K349" s="15"/>
      <c r="L349" s="15"/>
      <c r="M349" s="15"/>
      <c r="N349" s="17"/>
      <c r="O349" s="15"/>
      <c r="P349" s="13" t="str">
        <f>if(E349&gt;0,'DATES INPUT'!$B$3-E349,"")</f>
        <v/>
      </c>
      <c r="Q349" s="13" t="str">
        <f>if(E349&gt;0,'DATES INPUT'!$B$4-E349,"")</f>
        <v/>
      </c>
      <c r="R349" s="13" t="str">
        <f>if(E349&gt;0,'DATES INPUT'!$B$8-E349,"")</f>
        <v/>
      </c>
      <c r="S349" s="12" t="str">
        <f t="shared" si="298"/>
        <v/>
      </c>
    </row>
    <row r="350">
      <c r="A350" s="38"/>
      <c r="B350" s="22"/>
      <c r="C350" s="12"/>
      <c r="D350" s="12"/>
      <c r="E350" s="22"/>
      <c r="F350" s="22"/>
      <c r="G350" s="13" t="str">
        <f t="shared" ref="G350:H350" si="381">if($A350&gt;1,E350-C350,"")</f>
        <v/>
      </c>
      <c r="H350" s="14" t="str">
        <f t="shared" si="381"/>
        <v/>
      </c>
      <c r="I350" s="15"/>
      <c r="J350" s="15"/>
      <c r="K350" s="15"/>
      <c r="L350" s="15"/>
      <c r="M350" s="15"/>
      <c r="N350" s="17"/>
      <c r="O350" s="15"/>
      <c r="P350" s="13" t="str">
        <f>if(E350&gt;0,'DATES INPUT'!$B$3-E350,"")</f>
        <v/>
      </c>
      <c r="Q350" s="13" t="str">
        <f>if(E350&gt;0,'DATES INPUT'!$B$4-E350,"")</f>
        <v/>
      </c>
      <c r="R350" s="13" t="str">
        <f>if(E350&gt;0,'DATES INPUT'!$B$8-E350,"")</f>
        <v/>
      </c>
      <c r="S350" s="12" t="str">
        <f t="shared" si="298"/>
        <v/>
      </c>
    </row>
    <row r="351">
      <c r="A351" s="38"/>
      <c r="B351" s="22"/>
      <c r="C351" s="12"/>
      <c r="D351" s="12"/>
      <c r="E351" s="22"/>
      <c r="F351" s="22"/>
      <c r="G351" s="13" t="str">
        <f t="shared" ref="G351:H351" si="382">if($A351&gt;1,E351-C351,"")</f>
        <v/>
      </c>
      <c r="H351" s="14" t="str">
        <f t="shared" si="382"/>
        <v/>
      </c>
      <c r="I351" s="15"/>
      <c r="J351" s="15"/>
      <c r="K351" s="15"/>
      <c r="L351" s="15"/>
      <c r="M351" s="15"/>
      <c r="N351" s="17"/>
      <c r="O351" s="15"/>
      <c r="P351" s="13" t="str">
        <f>if(E351&gt;0,'DATES INPUT'!$B$3-E351,"")</f>
        <v/>
      </c>
      <c r="Q351" s="13" t="str">
        <f>if(E351&gt;0,'DATES INPUT'!$B$4-E351,"")</f>
        <v/>
      </c>
      <c r="R351" s="13" t="str">
        <f>if(E351&gt;0,'DATES INPUT'!$B$8-E351,"")</f>
        <v/>
      </c>
      <c r="S351" s="12" t="str">
        <f t="shared" si="298"/>
        <v/>
      </c>
    </row>
    <row r="352">
      <c r="A352" s="38"/>
      <c r="B352" s="22"/>
      <c r="C352" s="12"/>
      <c r="D352" s="12"/>
      <c r="E352" s="22"/>
      <c r="F352" s="22"/>
      <c r="G352" s="13" t="str">
        <f t="shared" ref="G352:H352" si="383">if($A352&gt;1,E352-C352,"")</f>
        <v/>
      </c>
      <c r="H352" s="14" t="str">
        <f t="shared" si="383"/>
        <v/>
      </c>
      <c r="I352" s="15"/>
      <c r="J352" s="15"/>
      <c r="K352" s="15"/>
      <c r="L352" s="15"/>
      <c r="M352" s="15"/>
      <c r="N352" s="17"/>
      <c r="O352" s="15"/>
      <c r="P352" s="13" t="str">
        <f>if(E352&gt;0,'DATES INPUT'!$B$3-E352,"")</f>
        <v/>
      </c>
      <c r="Q352" s="13" t="str">
        <f>if(E352&gt;0,'DATES INPUT'!$B$4-E352,"")</f>
        <v/>
      </c>
      <c r="R352" s="13" t="str">
        <f>if(E352&gt;0,'DATES INPUT'!$B$8-E352,"")</f>
        <v/>
      </c>
      <c r="S352" s="12" t="str">
        <f t="shared" si="298"/>
        <v/>
      </c>
    </row>
    <row r="353">
      <c r="A353" s="38"/>
      <c r="B353" s="22"/>
      <c r="C353" s="12"/>
      <c r="D353" s="12"/>
      <c r="E353" s="22"/>
      <c r="F353" s="22"/>
      <c r="G353" s="13" t="str">
        <f t="shared" ref="G353:H353" si="384">if($A353&gt;1,E353-C353,"")</f>
        <v/>
      </c>
      <c r="H353" s="14" t="str">
        <f t="shared" si="384"/>
        <v/>
      </c>
      <c r="I353" s="15"/>
      <c r="J353" s="15"/>
      <c r="K353" s="15"/>
      <c r="L353" s="15"/>
      <c r="M353" s="15"/>
      <c r="N353" s="17"/>
      <c r="O353" s="15"/>
      <c r="P353" s="13" t="str">
        <f>if(E353&gt;0,'DATES INPUT'!$B$3-E353,"")</f>
        <v/>
      </c>
      <c r="Q353" s="13" t="str">
        <f>if(E353&gt;0,'DATES INPUT'!$B$4-E353,"")</f>
        <v/>
      </c>
      <c r="R353" s="13" t="str">
        <f>if(E353&gt;0,'DATES INPUT'!$B$8-E353,"")</f>
        <v/>
      </c>
      <c r="S353" s="12" t="str">
        <f t="shared" si="298"/>
        <v/>
      </c>
    </row>
    <row r="354">
      <c r="A354" s="38"/>
      <c r="B354" s="22"/>
      <c r="C354" s="12"/>
      <c r="D354" s="12"/>
      <c r="E354" s="22"/>
      <c r="F354" s="22"/>
      <c r="G354" s="13" t="str">
        <f t="shared" ref="G354:H354" si="385">if($A354&gt;1,E354-C354,"")</f>
        <v/>
      </c>
      <c r="H354" s="14" t="str">
        <f t="shared" si="385"/>
        <v/>
      </c>
      <c r="I354" s="15"/>
      <c r="J354" s="15"/>
      <c r="K354" s="15"/>
      <c r="L354" s="15"/>
      <c r="M354" s="15"/>
      <c r="N354" s="17"/>
      <c r="O354" s="15"/>
      <c r="P354" s="13" t="str">
        <f>if(E354&gt;0,'DATES INPUT'!$B$3-E354,"")</f>
        <v/>
      </c>
      <c r="Q354" s="13" t="str">
        <f>if(E354&gt;0,'DATES INPUT'!$B$4-E354,"")</f>
        <v/>
      </c>
      <c r="R354" s="13" t="str">
        <f>if(E354&gt;0,'DATES INPUT'!$B$8-E354,"")</f>
        <v/>
      </c>
      <c r="S354" s="12" t="str">
        <f t="shared" si="298"/>
        <v/>
      </c>
    </row>
    <row r="355">
      <c r="A355" s="38"/>
      <c r="B355" s="22"/>
      <c r="C355" s="12"/>
      <c r="D355" s="12"/>
      <c r="E355" s="22"/>
      <c r="F355" s="22"/>
      <c r="G355" s="13" t="str">
        <f t="shared" ref="G355:H355" si="386">if($A355&gt;1,E355-C355,"")</f>
        <v/>
      </c>
      <c r="H355" s="14" t="str">
        <f t="shared" si="386"/>
        <v/>
      </c>
      <c r="I355" s="15"/>
      <c r="J355" s="15"/>
      <c r="K355" s="15"/>
      <c r="L355" s="15"/>
      <c r="M355" s="15"/>
      <c r="N355" s="17"/>
      <c r="O355" s="15"/>
      <c r="P355" s="13" t="str">
        <f>if(E355&gt;0,'DATES INPUT'!$B$3-E355,"")</f>
        <v/>
      </c>
      <c r="Q355" s="13" t="str">
        <f>if(E355&gt;0,'DATES INPUT'!$B$4-E355,"")</f>
        <v/>
      </c>
      <c r="R355" s="13" t="str">
        <f>if(E355&gt;0,'DATES INPUT'!$B$8-E355,"")</f>
        <v/>
      </c>
      <c r="S355" s="12" t="str">
        <f t="shared" si="298"/>
        <v/>
      </c>
    </row>
    <row r="356">
      <c r="A356" s="38"/>
      <c r="B356" s="22"/>
      <c r="C356" s="12"/>
      <c r="D356" s="12"/>
      <c r="E356" s="22"/>
      <c r="F356" s="22"/>
      <c r="G356" s="13" t="str">
        <f t="shared" ref="G356:H356" si="387">if($A356&gt;1,E356-C356,"")</f>
        <v/>
      </c>
      <c r="H356" s="14" t="str">
        <f t="shared" si="387"/>
        <v/>
      </c>
      <c r="I356" s="15"/>
      <c r="J356" s="15"/>
      <c r="K356" s="15"/>
      <c r="L356" s="15"/>
      <c r="M356" s="15"/>
      <c r="N356" s="17"/>
      <c r="O356" s="15"/>
      <c r="P356" s="13" t="str">
        <f>if(E356&gt;0,'DATES INPUT'!$B$3-E356,"")</f>
        <v/>
      </c>
      <c r="Q356" s="13" t="str">
        <f>if(E356&gt;0,'DATES INPUT'!$B$4-E356,"")</f>
        <v/>
      </c>
      <c r="R356" s="13" t="str">
        <f>if(E356&gt;0,'DATES INPUT'!$B$8-E356,"")</f>
        <v/>
      </c>
      <c r="S356" s="12" t="str">
        <f t="shared" si="298"/>
        <v/>
      </c>
    </row>
    <row r="357">
      <c r="A357" s="38"/>
      <c r="B357" s="22"/>
      <c r="C357" s="12"/>
      <c r="D357" s="12"/>
      <c r="E357" s="22"/>
      <c r="F357" s="22"/>
      <c r="G357" s="13" t="str">
        <f t="shared" ref="G357:H357" si="388">if($A357&gt;1,E357-C357,"")</f>
        <v/>
      </c>
      <c r="H357" s="14" t="str">
        <f t="shared" si="388"/>
        <v/>
      </c>
      <c r="I357" s="15"/>
      <c r="J357" s="15"/>
      <c r="K357" s="15"/>
      <c r="L357" s="15"/>
      <c r="M357" s="15"/>
      <c r="N357" s="17"/>
      <c r="O357" s="15"/>
      <c r="P357" s="13" t="str">
        <f>if(E357&gt;0,'DATES INPUT'!$B$3-E357,"")</f>
        <v/>
      </c>
      <c r="Q357" s="13" t="str">
        <f>if(E357&gt;0,'DATES INPUT'!$B$4-E357,"")</f>
        <v/>
      </c>
      <c r="R357" s="13" t="str">
        <f>if(E357&gt;0,'DATES INPUT'!$B$8-E357,"")</f>
        <v/>
      </c>
      <c r="S357" s="12" t="str">
        <f t="shared" si="298"/>
        <v/>
      </c>
    </row>
    <row r="358">
      <c r="A358" s="38"/>
      <c r="B358" s="22"/>
      <c r="C358" s="12"/>
      <c r="D358" s="12"/>
      <c r="E358" s="22"/>
      <c r="F358" s="22"/>
      <c r="G358" s="13" t="str">
        <f t="shared" ref="G358:H358" si="389">if($A358&gt;1,E358-C358,"")</f>
        <v/>
      </c>
      <c r="H358" s="14" t="str">
        <f t="shared" si="389"/>
        <v/>
      </c>
      <c r="I358" s="15"/>
      <c r="J358" s="15"/>
      <c r="K358" s="15"/>
      <c r="L358" s="15"/>
      <c r="M358" s="15"/>
      <c r="N358" s="17"/>
      <c r="O358" s="15"/>
      <c r="P358" s="13" t="str">
        <f>if(E358&gt;0,'DATES INPUT'!$B$3-E358,"")</f>
        <v/>
      </c>
      <c r="Q358" s="13" t="str">
        <f>if(E358&gt;0,'DATES INPUT'!$B$4-E358,"")</f>
        <v/>
      </c>
      <c r="R358" s="13" t="str">
        <f>if(E358&gt;0,'DATES INPUT'!$B$8-E358,"")</f>
        <v/>
      </c>
      <c r="S358" s="12" t="str">
        <f t="shared" si="298"/>
        <v/>
      </c>
    </row>
    <row r="359">
      <c r="A359" s="38"/>
      <c r="B359" s="22"/>
      <c r="C359" s="12"/>
      <c r="D359" s="12"/>
      <c r="E359" s="22"/>
      <c r="F359" s="22"/>
      <c r="G359" s="13" t="str">
        <f t="shared" ref="G359:H359" si="390">if($A359&gt;1,E359-C359,"")</f>
        <v/>
      </c>
      <c r="H359" s="14" t="str">
        <f t="shared" si="390"/>
        <v/>
      </c>
      <c r="I359" s="15"/>
      <c r="J359" s="15"/>
      <c r="K359" s="15"/>
      <c r="L359" s="15"/>
      <c r="M359" s="15"/>
      <c r="N359" s="17"/>
      <c r="O359" s="15"/>
      <c r="P359" s="13" t="str">
        <f>if(E359&gt;0,'DATES INPUT'!$B$3-E359,"")</f>
        <v/>
      </c>
      <c r="Q359" s="13" t="str">
        <f>if(E359&gt;0,'DATES INPUT'!$B$4-E359,"")</f>
        <v/>
      </c>
      <c r="R359" s="13" t="str">
        <f>if(E359&gt;0,'DATES INPUT'!$B$8-E359,"")</f>
        <v/>
      </c>
      <c r="S359" s="12" t="str">
        <f t="shared" si="298"/>
        <v/>
      </c>
    </row>
    <row r="360">
      <c r="A360" s="38"/>
      <c r="B360" s="22"/>
      <c r="C360" s="12"/>
      <c r="D360" s="12"/>
      <c r="E360" s="22"/>
      <c r="F360" s="22"/>
      <c r="G360" s="13" t="str">
        <f t="shared" ref="G360:H360" si="391">if($A360&gt;1,E360-C360,"")</f>
        <v/>
      </c>
      <c r="H360" s="14" t="str">
        <f t="shared" si="391"/>
        <v/>
      </c>
      <c r="I360" s="15"/>
      <c r="J360" s="15"/>
      <c r="K360" s="15"/>
      <c r="L360" s="15"/>
      <c r="M360" s="15"/>
      <c r="N360" s="17"/>
      <c r="O360" s="15"/>
      <c r="P360" s="13" t="str">
        <f>if(E360&gt;0,'DATES INPUT'!$B$3-E360,"")</f>
        <v/>
      </c>
      <c r="Q360" s="13" t="str">
        <f>if(E360&gt;0,'DATES INPUT'!$B$4-E360,"")</f>
        <v/>
      </c>
      <c r="R360" s="13" t="str">
        <f>if(E360&gt;0,'DATES INPUT'!$B$8-E360,"")</f>
        <v/>
      </c>
      <c r="S360" s="12" t="str">
        <f t="shared" si="298"/>
        <v/>
      </c>
    </row>
    <row r="361">
      <c r="A361" s="38"/>
      <c r="B361" s="22"/>
      <c r="C361" s="12"/>
      <c r="D361" s="12"/>
      <c r="E361" s="22"/>
      <c r="F361" s="22"/>
      <c r="G361" s="13" t="str">
        <f t="shared" ref="G361:H361" si="392">if($A361&gt;1,E361-C361,"")</f>
        <v/>
      </c>
      <c r="H361" s="14" t="str">
        <f t="shared" si="392"/>
        <v/>
      </c>
      <c r="I361" s="15"/>
      <c r="J361" s="15"/>
      <c r="K361" s="15"/>
      <c r="L361" s="15"/>
      <c r="M361" s="15"/>
      <c r="N361" s="17"/>
      <c r="O361" s="15"/>
      <c r="P361" s="13" t="str">
        <f>if(E361&gt;0,'DATES INPUT'!$B$3-E361,"")</f>
        <v/>
      </c>
      <c r="Q361" s="13" t="str">
        <f>if(E361&gt;0,'DATES INPUT'!$B$4-E361,"")</f>
        <v/>
      </c>
      <c r="R361" s="13" t="str">
        <f>if(E361&gt;0,'DATES INPUT'!$B$8-E361,"")</f>
        <v/>
      </c>
      <c r="S361" s="12" t="str">
        <f t="shared" si="298"/>
        <v/>
      </c>
    </row>
    <row r="362">
      <c r="A362" s="38"/>
      <c r="B362" s="22"/>
      <c r="C362" s="12"/>
      <c r="D362" s="12"/>
      <c r="E362" s="22"/>
      <c r="F362" s="22"/>
      <c r="G362" s="13" t="str">
        <f t="shared" ref="G362:H362" si="393">if($A362&gt;1,E362-C362,"")</f>
        <v/>
      </c>
      <c r="H362" s="14" t="str">
        <f t="shared" si="393"/>
        <v/>
      </c>
      <c r="I362" s="15"/>
      <c r="J362" s="15"/>
      <c r="K362" s="15"/>
      <c r="L362" s="15"/>
      <c r="M362" s="15"/>
      <c r="N362" s="17"/>
      <c r="O362" s="15"/>
      <c r="P362" s="13" t="str">
        <f>if(E362&gt;0,'DATES INPUT'!$B$3-E362,"")</f>
        <v/>
      </c>
      <c r="Q362" s="13" t="str">
        <f>if(E362&gt;0,'DATES INPUT'!$B$4-E362,"")</f>
        <v/>
      </c>
      <c r="R362" s="13" t="str">
        <f>if(E362&gt;0,'DATES INPUT'!$B$8-E362,"")</f>
        <v/>
      </c>
      <c r="S362" s="12" t="str">
        <f t="shared" si="298"/>
        <v/>
      </c>
    </row>
    <row r="363">
      <c r="A363" s="38"/>
      <c r="B363" s="22"/>
      <c r="C363" s="12"/>
      <c r="D363" s="12"/>
      <c r="E363" s="22"/>
      <c r="F363" s="22"/>
      <c r="G363" s="13" t="str">
        <f t="shared" ref="G363:H363" si="394">if($A363&gt;1,E363-C363,"")</f>
        <v/>
      </c>
      <c r="H363" s="14" t="str">
        <f t="shared" si="394"/>
        <v/>
      </c>
      <c r="I363" s="15"/>
      <c r="J363" s="15"/>
      <c r="K363" s="15"/>
      <c r="L363" s="15"/>
      <c r="M363" s="15"/>
      <c r="N363" s="17"/>
      <c r="O363" s="15"/>
      <c r="P363" s="13" t="str">
        <f>if(E363&gt;0,'DATES INPUT'!$B$3-E363,"")</f>
        <v/>
      </c>
      <c r="Q363" s="13" t="str">
        <f>if(E363&gt;0,'DATES INPUT'!$B$4-E363,"")</f>
        <v/>
      </c>
      <c r="R363" s="13" t="str">
        <f>if(E363&gt;0,'DATES INPUT'!$B$8-E363,"")</f>
        <v/>
      </c>
      <c r="S363" s="12" t="str">
        <f t="shared" si="298"/>
        <v/>
      </c>
    </row>
    <row r="364">
      <c r="A364" s="38"/>
      <c r="B364" s="22"/>
      <c r="C364" s="12"/>
      <c r="D364" s="12"/>
      <c r="E364" s="22"/>
      <c r="F364" s="22"/>
      <c r="G364" s="13" t="str">
        <f t="shared" ref="G364:H364" si="395">if($A364&gt;1,E364-C364,"")</f>
        <v/>
      </c>
      <c r="H364" s="14" t="str">
        <f t="shared" si="395"/>
        <v/>
      </c>
      <c r="I364" s="15"/>
      <c r="J364" s="15"/>
      <c r="K364" s="15"/>
      <c r="L364" s="15"/>
      <c r="M364" s="15"/>
      <c r="N364" s="17"/>
      <c r="O364" s="15"/>
      <c r="P364" s="13" t="str">
        <f>if(E364&gt;0,'DATES INPUT'!$B$3-E364,"")</f>
        <v/>
      </c>
      <c r="Q364" s="13" t="str">
        <f>if(E364&gt;0,'DATES INPUT'!$B$4-E364,"")</f>
        <v/>
      </c>
      <c r="R364" s="13" t="str">
        <f>if(E364&gt;0,'DATES INPUT'!$B$8-E364,"")</f>
        <v/>
      </c>
      <c r="S364" s="12" t="str">
        <f t="shared" si="298"/>
        <v/>
      </c>
    </row>
    <row r="365">
      <c r="A365" s="38"/>
      <c r="B365" s="22"/>
      <c r="C365" s="12"/>
      <c r="D365" s="12"/>
      <c r="E365" s="22"/>
      <c r="F365" s="22"/>
      <c r="G365" s="13" t="str">
        <f t="shared" ref="G365:H365" si="396">if($A365&gt;1,E365-C365,"")</f>
        <v/>
      </c>
      <c r="H365" s="14" t="str">
        <f t="shared" si="396"/>
        <v/>
      </c>
      <c r="I365" s="15"/>
      <c r="J365" s="15"/>
      <c r="K365" s="15"/>
      <c r="L365" s="15"/>
      <c r="M365" s="15"/>
      <c r="N365" s="17"/>
      <c r="O365" s="15"/>
      <c r="P365" s="13" t="str">
        <f>if(E365&gt;0,'DATES INPUT'!$B$3-E365,"")</f>
        <v/>
      </c>
      <c r="Q365" s="13" t="str">
        <f>if(E365&gt;0,'DATES INPUT'!$B$4-E365,"")</f>
        <v/>
      </c>
      <c r="R365" s="13" t="str">
        <f>if(E365&gt;0,'DATES INPUT'!$B$8-E365,"")</f>
        <v/>
      </c>
      <c r="S365" s="12" t="str">
        <f t="shared" si="298"/>
        <v/>
      </c>
    </row>
    <row r="366">
      <c r="A366" s="38"/>
      <c r="B366" s="22"/>
      <c r="C366" s="12"/>
      <c r="D366" s="12"/>
      <c r="E366" s="22"/>
      <c r="F366" s="22"/>
      <c r="G366" s="13" t="str">
        <f t="shared" ref="G366:H366" si="397">if($A366&gt;1,E366-C366,"")</f>
        <v/>
      </c>
      <c r="H366" s="14" t="str">
        <f t="shared" si="397"/>
        <v/>
      </c>
      <c r="I366" s="15"/>
      <c r="J366" s="15"/>
      <c r="K366" s="15"/>
      <c r="L366" s="15"/>
      <c r="M366" s="15"/>
      <c r="N366" s="17"/>
      <c r="O366" s="15"/>
      <c r="P366" s="13" t="str">
        <f>if(E366&gt;0,'DATES INPUT'!$B$3-E366,"")</f>
        <v/>
      </c>
      <c r="Q366" s="13" t="str">
        <f>if(E366&gt;0,'DATES INPUT'!$B$4-E366,"")</f>
        <v/>
      </c>
      <c r="R366" s="13" t="str">
        <f>if(E366&gt;0,'DATES INPUT'!$B$8-E366,"")</f>
        <v/>
      </c>
      <c r="S366" s="12" t="str">
        <f t="shared" si="298"/>
        <v/>
      </c>
    </row>
    <row r="367">
      <c r="A367" s="38"/>
      <c r="B367" s="22"/>
      <c r="C367" s="12"/>
      <c r="D367" s="12"/>
      <c r="E367" s="22"/>
      <c r="F367" s="22"/>
      <c r="G367" s="13" t="str">
        <f t="shared" ref="G367:H367" si="398">if($A367&gt;1,E367-C367,"")</f>
        <v/>
      </c>
      <c r="H367" s="14" t="str">
        <f t="shared" si="398"/>
        <v/>
      </c>
      <c r="I367" s="15"/>
      <c r="J367" s="15"/>
      <c r="K367" s="15"/>
      <c r="L367" s="15"/>
      <c r="M367" s="15"/>
      <c r="N367" s="17"/>
      <c r="O367" s="15"/>
      <c r="P367" s="13" t="str">
        <f>if(E367&gt;0,'DATES INPUT'!$B$3-E367,"")</f>
        <v/>
      </c>
      <c r="Q367" s="13" t="str">
        <f>if(E367&gt;0,'DATES INPUT'!$B$4-E367,"")</f>
        <v/>
      </c>
      <c r="R367" s="13" t="str">
        <f>if(E367&gt;0,'DATES INPUT'!$B$8-E367,"")</f>
        <v/>
      </c>
      <c r="S367" s="12" t="str">
        <f t="shared" si="298"/>
        <v/>
      </c>
    </row>
    <row r="368">
      <c r="A368" s="38"/>
      <c r="B368" s="22"/>
      <c r="C368" s="12"/>
      <c r="D368" s="12"/>
      <c r="E368" s="22"/>
      <c r="F368" s="22"/>
      <c r="G368" s="13" t="str">
        <f t="shared" ref="G368:H368" si="399">if($A368&gt;1,E368-C368,"")</f>
        <v/>
      </c>
      <c r="H368" s="14" t="str">
        <f t="shared" si="399"/>
        <v/>
      </c>
      <c r="I368" s="15"/>
      <c r="J368" s="15"/>
      <c r="K368" s="15"/>
      <c r="L368" s="15"/>
      <c r="M368" s="15"/>
      <c r="N368" s="17"/>
      <c r="O368" s="15"/>
      <c r="P368" s="13" t="str">
        <f>if(E368&gt;0,'DATES INPUT'!$B$3-E368,"")</f>
        <v/>
      </c>
      <c r="Q368" s="13" t="str">
        <f>if(E368&gt;0,'DATES INPUT'!$B$4-E368,"")</f>
        <v/>
      </c>
      <c r="R368" s="13" t="str">
        <f>if(E368&gt;0,'DATES INPUT'!$B$8-E368,"")</f>
        <v/>
      </c>
      <c r="S368" s="12" t="str">
        <f t="shared" si="298"/>
        <v/>
      </c>
    </row>
    <row r="369">
      <c r="A369" s="38"/>
      <c r="B369" s="22"/>
      <c r="C369" s="12"/>
      <c r="D369" s="12"/>
      <c r="E369" s="22"/>
      <c r="F369" s="22"/>
      <c r="G369" s="13" t="str">
        <f t="shared" ref="G369:H369" si="400">if($A369&gt;1,E369-C369,"")</f>
        <v/>
      </c>
      <c r="H369" s="14" t="str">
        <f t="shared" si="400"/>
        <v/>
      </c>
      <c r="I369" s="15"/>
      <c r="J369" s="15"/>
      <c r="K369" s="15"/>
      <c r="L369" s="15"/>
      <c r="M369" s="15"/>
      <c r="N369" s="17"/>
      <c r="O369" s="15"/>
      <c r="P369" s="13" t="str">
        <f>if(E369&gt;0,'DATES INPUT'!$B$3-E369,"")</f>
        <v/>
      </c>
      <c r="Q369" s="13" t="str">
        <f>if(E369&gt;0,'DATES INPUT'!$B$4-E369,"")</f>
        <v/>
      </c>
      <c r="R369" s="13" t="str">
        <f>if(E369&gt;0,'DATES INPUT'!$B$8-E369,"")</f>
        <v/>
      </c>
      <c r="S369" s="12" t="str">
        <f t="shared" si="298"/>
        <v/>
      </c>
    </row>
    <row r="370">
      <c r="A370" s="38"/>
      <c r="B370" s="22"/>
      <c r="C370" s="12"/>
      <c r="D370" s="12"/>
      <c r="E370" s="22"/>
      <c r="F370" s="22"/>
      <c r="G370" s="13" t="str">
        <f t="shared" ref="G370:H370" si="401">if($A370&gt;1,E370-C370,"")</f>
        <v/>
      </c>
      <c r="H370" s="14" t="str">
        <f t="shared" si="401"/>
        <v/>
      </c>
      <c r="I370" s="15"/>
      <c r="J370" s="15"/>
      <c r="K370" s="15"/>
      <c r="L370" s="15"/>
      <c r="M370" s="15"/>
      <c r="N370" s="17"/>
      <c r="O370" s="15"/>
      <c r="P370" s="13" t="str">
        <f>if(E370&gt;0,'DATES INPUT'!$B$3-E370,"")</f>
        <v/>
      </c>
      <c r="Q370" s="13" t="str">
        <f>if(E370&gt;0,'DATES INPUT'!$B$4-E370,"")</f>
        <v/>
      </c>
      <c r="R370" s="13" t="str">
        <f>if(E370&gt;0,'DATES INPUT'!$B$8-E370,"")</f>
        <v/>
      </c>
      <c r="S370" s="12" t="str">
        <f t="shared" si="298"/>
        <v/>
      </c>
    </row>
    <row r="371">
      <c r="A371" s="38"/>
      <c r="B371" s="22"/>
      <c r="C371" s="12"/>
      <c r="D371" s="12"/>
      <c r="E371" s="22"/>
      <c r="F371" s="22"/>
      <c r="G371" s="13" t="str">
        <f t="shared" ref="G371:H371" si="402">if($A371&gt;1,E371-C371,"")</f>
        <v/>
      </c>
      <c r="H371" s="14" t="str">
        <f t="shared" si="402"/>
        <v/>
      </c>
      <c r="I371" s="15"/>
      <c r="J371" s="15"/>
      <c r="K371" s="15"/>
      <c r="L371" s="15"/>
      <c r="M371" s="15"/>
      <c r="N371" s="17"/>
      <c r="O371" s="15"/>
      <c r="P371" s="13" t="str">
        <f>if(E371&gt;0,'DATES INPUT'!$B$3-E371,"")</f>
        <v/>
      </c>
      <c r="Q371" s="13" t="str">
        <f>if(E371&gt;0,'DATES INPUT'!$B$4-E371,"")</f>
        <v/>
      </c>
      <c r="R371" s="13" t="str">
        <f>if(E371&gt;0,'DATES INPUT'!$B$8-E371,"")</f>
        <v/>
      </c>
      <c r="S371" s="12" t="str">
        <f t="shared" si="298"/>
        <v/>
      </c>
    </row>
    <row r="372">
      <c r="A372" s="38"/>
      <c r="B372" s="22"/>
      <c r="C372" s="12"/>
      <c r="D372" s="12"/>
      <c r="E372" s="22"/>
      <c r="F372" s="22"/>
      <c r="G372" s="13" t="str">
        <f t="shared" ref="G372:H372" si="403">if($A372&gt;1,E372-C372,"")</f>
        <v/>
      </c>
      <c r="H372" s="14" t="str">
        <f t="shared" si="403"/>
        <v/>
      </c>
      <c r="I372" s="15"/>
      <c r="J372" s="15"/>
      <c r="K372" s="15"/>
      <c r="L372" s="15"/>
      <c r="M372" s="15"/>
      <c r="N372" s="17"/>
      <c r="O372" s="15"/>
      <c r="P372" s="13" t="str">
        <f>if(E372&gt;0,'DATES INPUT'!$B$3-E372,"")</f>
        <v/>
      </c>
      <c r="Q372" s="13" t="str">
        <f>if(E372&gt;0,'DATES INPUT'!$B$4-E372,"")</f>
        <v/>
      </c>
      <c r="R372" s="13" t="str">
        <f>if(E372&gt;0,'DATES INPUT'!$B$8-E372,"")</f>
        <v/>
      </c>
      <c r="S372" s="12" t="str">
        <f t="shared" si="298"/>
        <v/>
      </c>
    </row>
    <row r="373">
      <c r="A373" s="38"/>
      <c r="B373" s="22"/>
      <c r="C373" s="12"/>
      <c r="D373" s="12"/>
      <c r="E373" s="22"/>
      <c r="F373" s="22"/>
      <c r="G373" s="13" t="str">
        <f t="shared" ref="G373:H373" si="404">if($A373&gt;1,E373-C373,"")</f>
        <v/>
      </c>
      <c r="H373" s="14" t="str">
        <f t="shared" si="404"/>
        <v/>
      </c>
      <c r="I373" s="15"/>
      <c r="J373" s="15"/>
      <c r="K373" s="15"/>
      <c r="L373" s="15"/>
      <c r="M373" s="15"/>
      <c r="N373" s="17"/>
      <c r="O373" s="15"/>
      <c r="P373" s="13" t="str">
        <f>if(E373&gt;0,'DATES INPUT'!$B$3-E373,"")</f>
        <v/>
      </c>
      <c r="Q373" s="13" t="str">
        <f>if(E373&gt;0,'DATES INPUT'!$B$4-E373,"")</f>
        <v/>
      </c>
      <c r="R373" s="13" t="str">
        <f>if(E373&gt;0,'DATES INPUT'!$B$8-E373,"")</f>
        <v/>
      </c>
      <c r="S373" s="12" t="str">
        <f t="shared" si="298"/>
        <v/>
      </c>
    </row>
    <row r="374">
      <c r="A374" s="38"/>
      <c r="B374" s="22"/>
      <c r="C374" s="12"/>
      <c r="D374" s="12"/>
      <c r="E374" s="22"/>
      <c r="F374" s="22"/>
      <c r="G374" s="13" t="str">
        <f t="shared" ref="G374:H374" si="405">if($A374&gt;1,E374-C374,"")</f>
        <v/>
      </c>
      <c r="H374" s="14" t="str">
        <f t="shared" si="405"/>
        <v/>
      </c>
      <c r="I374" s="15"/>
      <c r="J374" s="15"/>
      <c r="K374" s="15"/>
      <c r="L374" s="15"/>
      <c r="M374" s="15"/>
      <c r="N374" s="17"/>
      <c r="O374" s="15"/>
      <c r="P374" s="13" t="str">
        <f>if(E374&gt;0,'DATES INPUT'!$B$3-E374,"")</f>
        <v/>
      </c>
      <c r="Q374" s="13" t="str">
        <f>if(E374&gt;0,'DATES INPUT'!$B$4-E374,"")</f>
        <v/>
      </c>
      <c r="R374" s="13" t="str">
        <f>if(E374&gt;0,'DATES INPUT'!$B$8-E374,"")</f>
        <v/>
      </c>
      <c r="S374" s="12" t="str">
        <f t="shared" si="298"/>
        <v/>
      </c>
    </row>
    <row r="375">
      <c r="A375" s="38"/>
      <c r="B375" s="22"/>
      <c r="C375" s="12"/>
      <c r="D375" s="12"/>
      <c r="E375" s="22"/>
      <c r="F375" s="22"/>
      <c r="G375" s="13" t="str">
        <f t="shared" ref="G375:H375" si="406">if($A375&gt;1,E375-C375,"")</f>
        <v/>
      </c>
      <c r="H375" s="14" t="str">
        <f t="shared" si="406"/>
        <v/>
      </c>
      <c r="I375" s="15"/>
      <c r="J375" s="15"/>
      <c r="K375" s="15"/>
      <c r="L375" s="15"/>
      <c r="M375" s="15"/>
      <c r="N375" s="17"/>
      <c r="O375" s="15"/>
      <c r="P375" s="13" t="str">
        <f>if(E375&gt;0,'DATES INPUT'!$B$3-E375,"")</f>
        <v/>
      </c>
      <c r="Q375" s="13" t="str">
        <f>if(E375&gt;0,'DATES INPUT'!$B$4-E375,"")</f>
        <v/>
      </c>
      <c r="R375" s="13" t="str">
        <f>if(E375&gt;0,'DATES INPUT'!$B$8-E375,"")</f>
        <v/>
      </c>
      <c r="S375" s="12" t="str">
        <f t="shared" si="298"/>
        <v/>
      </c>
    </row>
    <row r="376">
      <c r="A376" s="38"/>
      <c r="B376" s="22"/>
      <c r="C376" s="12"/>
      <c r="D376" s="12"/>
      <c r="E376" s="22"/>
      <c r="F376" s="22"/>
      <c r="G376" s="13" t="str">
        <f t="shared" ref="G376:H376" si="407">if($A376&gt;1,E376-C376,"")</f>
        <v/>
      </c>
      <c r="H376" s="14" t="str">
        <f t="shared" si="407"/>
        <v/>
      </c>
      <c r="I376" s="15"/>
      <c r="J376" s="15"/>
      <c r="K376" s="15"/>
      <c r="L376" s="15"/>
      <c r="M376" s="15"/>
      <c r="N376" s="17"/>
      <c r="O376" s="15"/>
      <c r="P376" s="13" t="str">
        <f>if(E376&gt;0,'DATES INPUT'!$B$3-E376,"")</f>
        <v/>
      </c>
      <c r="Q376" s="13" t="str">
        <f>if(E376&gt;0,'DATES INPUT'!$B$4-E376,"")</f>
        <v/>
      </c>
      <c r="R376" s="13" t="str">
        <f>if(E376&gt;0,'DATES INPUT'!$B$8-E376,"")</f>
        <v/>
      </c>
      <c r="S376" s="12" t="str">
        <f t="shared" si="298"/>
        <v/>
      </c>
    </row>
    <row r="377">
      <c r="A377" s="38"/>
      <c r="B377" s="22"/>
      <c r="C377" s="12"/>
      <c r="D377" s="12"/>
      <c r="E377" s="22"/>
      <c r="F377" s="22"/>
      <c r="G377" s="13" t="str">
        <f t="shared" ref="G377:H377" si="408">if($A377&gt;1,E377-C377,"")</f>
        <v/>
      </c>
      <c r="H377" s="14" t="str">
        <f t="shared" si="408"/>
        <v/>
      </c>
      <c r="I377" s="15"/>
      <c r="J377" s="15"/>
      <c r="K377" s="15"/>
      <c r="L377" s="15"/>
      <c r="M377" s="15"/>
      <c r="N377" s="17"/>
      <c r="O377" s="15"/>
      <c r="P377" s="13" t="str">
        <f>if(E377&gt;0,'DATES INPUT'!$B$3-E377,"")</f>
        <v/>
      </c>
      <c r="Q377" s="13" t="str">
        <f>if(E377&gt;0,'DATES INPUT'!$B$4-E377,"")</f>
        <v/>
      </c>
      <c r="R377" s="13" t="str">
        <f>if(E377&gt;0,'DATES INPUT'!$B$8-E377,"")</f>
        <v/>
      </c>
      <c r="S377" s="12" t="str">
        <f t="shared" si="298"/>
        <v/>
      </c>
    </row>
    <row r="378">
      <c r="A378" s="38"/>
      <c r="B378" s="22"/>
      <c r="C378" s="12"/>
      <c r="D378" s="12"/>
      <c r="E378" s="22"/>
      <c r="F378" s="22"/>
      <c r="G378" s="13" t="str">
        <f t="shared" ref="G378:H378" si="409">if($A378&gt;1,E378-C378,"")</f>
        <v/>
      </c>
      <c r="H378" s="14" t="str">
        <f t="shared" si="409"/>
        <v/>
      </c>
      <c r="I378" s="15"/>
      <c r="J378" s="15"/>
      <c r="K378" s="15"/>
      <c r="L378" s="15"/>
      <c r="M378" s="15"/>
      <c r="N378" s="17"/>
      <c r="O378" s="15"/>
      <c r="P378" s="13" t="str">
        <f>if(E378&gt;0,'DATES INPUT'!$B$3-E378,"")</f>
        <v/>
      </c>
      <c r="Q378" s="13" t="str">
        <f>if(E378&gt;0,'DATES INPUT'!$B$4-E378,"")</f>
        <v/>
      </c>
      <c r="R378" s="13" t="str">
        <f>if(E378&gt;0,'DATES INPUT'!$B$8-E378,"")</f>
        <v/>
      </c>
      <c r="S378" s="12" t="str">
        <f t="shared" si="298"/>
        <v/>
      </c>
    </row>
    <row r="379">
      <c r="A379" s="38"/>
      <c r="B379" s="22"/>
      <c r="C379" s="12"/>
      <c r="D379" s="12"/>
      <c r="E379" s="22"/>
      <c r="F379" s="22"/>
      <c r="G379" s="13" t="str">
        <f t="shared" ref="G379:H379" si="410">if($A379&gt;1,E379-C379,"")</f>
        <v/>
      </c>
      <c r="H379" s="14" t="str">
        <f t="shared" si="410"/>
        <v/>
      </c>
      <c r="I379" s="15"/>
      <c r="J379" s="15"/>
      <c r="K379" s="15"/>
      <c r="L379" s="15"/>
      <c r="M379" s="15"/>
      <c r="N379" s="17"/>
      <c r="O379" s="15"/>
      <c r="P379" s="13" t="str">
        <f>if(E379&gt;0,'DATES INPUT'!$B$3-E379,"")</f>
        <v/>
      </c>
      <c r="Q379" s="13" t="str">
        <f>if(E379&gt;0,'DATES INPUT'!$B$4-E379,"")</f>
        <v/>
      </c>
      <c r="R379" s="13" t="str">
        <f>if(E379&gt;0,'DATES INPUT'!$B$8-E379,"")</f>
        <v/>
      </c>
      <c r="S379" s="12" t="str">
        <f t="shared" si="298"/>
        <v/>
      </c>
    </row>
    <row r="380">
      <c r="A380" s="38"/>
      <c r="B380" s="22"/>
      <c r="C380" s="12"/>
      <c r="D380" s="12"/>
      <c r="E380" s="22"/>
      <c r="F380" s="22"/>
      <c r="G380" s="13" t="str">
        <f t="shared" ref="G380:H380" si="411">if($A380&gt;1,E380-C380,"")</f>
        <v/>
      </c>
      <c r="H380" s="14" t="str">
        <f t="shared" si="411"/>
        <v/>
      </c>
      <c r="I380" s="15"/>
      <c r="J380" s="15"/>
      <c r="K380" s="15"/>
      <c r="L380" s="15"/>
      <c r="M380" s="15"/>
      <c r="N380" s="17"/>
      <c r="O380" s="15"/>
      <c r="P380" s="13" t="str">
        <f>if(E380&gt;0,'DATES INPUT'!$B$3-E380,"")</f>
        <v/>
      </c>
      <c r="Q380" s="13" t="str">
        <f>if(E380&gt;0,'DATES INPUT'!$B$4-E380,"")</f>
        <v/>
      </c>
      <c r="R380" s="13" t="str">
        <f>if(E380&gt;0,'DATES INPUT'!$B$8-E380,"")</f>
        <v/>
      </c>
      <c r="S380" s="12" t="str">
        <f t="shared" si="298"/>
        <v/>
      </c>
    </row>
    <row r="381">
      <c r="A381" s="38"/>
      <c r="B381" s="22"/>
      <c r="C381" s="12"/>
      <c r="D381" s="12"/>
      <c r="E381" s="22"/>
      <c r="F381" s="22"/>
      <c r="G381" s="13" t="str">
        <f t="shared" ref="G381:H381" si="412">if($A381&gt;1,E381-C381,"")</f>
        <v/>
      </c>
      <c r="H381" s="14" t="str">
        <f t="shared" si="412"/>
        <v/>
      </c>
      <c r="I381" s="15"/>
      <c r="J381" s="15"/>
      <c r="K381" s="15"/>
      <c r="L381" s="15"/>
      <c r="M381" s="15"/>
      <c r="N381" s="17"/>
      <c r="O381" s="15"/>
      <c r="P381" s="13" t="str">
        <f>if(E381&gt;0,'DATES INPUT'!$B$3-E381,"")</f>
        <v/>
      </c>
      <c r="Q381" s="13" t="str">
        <f>if(E381&gt;0,'DATES INPUT'!$B$4-E381,"")</f>
        <v/>
      </c>
      <c r="R381" s="13" t="str">
        <f>if(E381&gt;0,'DATES INPUT'!$B$8-E381,"")</f>
        <v/>
      </c>
      <c r="S381" s="12" t="str">
        <f t="shared" si="298"/>
        <v/>
      </c>
    </row>
    <row r="382">
      <c r="A382" s="38"/>
      <c r="B382" s="22"/>
      <c r="C382" s="12"/>
      <c r="D382" s="12"/>
      <c r="E382" s="22"/>
      <c r="F382" s="22"/>
      <c r="G382" s="13" t="str">
        <f t="shared" ref="G382:H382" si="413">if($A382&gt;1,E382-C382,"")</f>
        <v/>
      </c>
      <c r="H382" s="14" t="str">
        <f t="shared" si="413"/>
        <v/>
      </c>
      <c r="I382" s="15"/>
      <c r="J382" s="15"/>
      <c r="K382" s="15"/>
      <c r="L382" s="15"/>
      <c r="M382" s="15"/>
      <c r="N382" s="17"/>
      <c r="O382" s="15"/>
      <c r="P382" s="13" t="str">
        <f>if(E382&gt;0,'DATES INPUT'!$B$3-E382,"")</f>
        <v/>
      </c>
      <c r="Q382" s="13" t="str">
        <f>if(E382&gt;0,'DATES INPUT'!$B$4-E382,"")</f>
        <v/>
      </c>
      <c r="R382" s="13" t="str">
        <f>if(E382&gt;0,'DATES INPUT'!$B$8-E382,"")</f>
        <v/>
      </c>
      <c r="S382" s="12" t="str">
        <f t="shared" si="298"/>
        <v/>
      </c>
    </row>
    <row r="383">
      <c r="A383" s="38"/>
      <c r="B383" s="22"/>
      <c r="C383" s="12"/>
      <c r="D383" s="12"/>
      <c r="E383" s="22"/>
      <c r="F383" s="22"/>
      <c r="G383" s="13" t="str">
        <f t="shared" ref="G383:H383" si="414">if($A383&gt;1,E383-C383,"")</f>
        <v/>
      </c>
      <c r="H383" s="14" t="str">
        <f t="shared" si="414"/>
        <v/>
      </c>
      <c r="I383" s="15"/>
      <c r="J383" s="15"/>
      <c r="K383" s="15"/>
      <c r="L383" s="15"/>
      <c r="M383" s="15"/>
      <c r="N383" s="17"/>
      <c r="O383" s="15"/>
      <c r="P383" s="13" t="str">
        <f>if(E383&gt;0,'DATES INPUT'!$B$3-E383,"")</f>
        <v/>
      </c>
      <c r="Q383" s="13" t="str">
        <f>if(E383&gt;0,'DATES INPUT'!$B$4-E383,"")</f>
        <v/>
      </c>
      <c r="R383" s="13" t="str">
        <f>if(E383&gt;0,'DATES INPUT'!$B$8-E383,"")</f>
        <v/>
      </c>
      <c r="S383" s="12" t="str">
        <f t="shared" si="298"/>
        <v/>
      </c>
    </row>
    <row r="384">
      <c r="A384" s="38"/>
      <c r="B384" s="22"/>
      <c r="C384" s="12"/>
      <c r="D384" s="12"/>
      <c r="E384" s="22"/>
      <c r="F384" s="22"/>
      <c r="G384" s="13" t="str">
        <f t="shared" ref="G384:H384" si="415">if($A384&gt;1,E384-C384,"")</f>
        <v/>
      </c>
      <c r="H384" s="14" t="str">
        <f t="shared" si="415"/>
        <v/>
      </c>
      <c r="I384" s="15"/>
      <c r="J384" s="15"/>
      <c r="K384" s="15"/>
      <c r="L384" s="15"/>
      <c r="M384" s="15"/>
      <c r="N384" s="17"/>
      <c r="O384" s="15"/>
      <c r="P384" s="13" t="str">
        <f>if(E384&gt;0,'DATES INPUT'!$B$3-E384,"")</f>
        <v/>
      </c>
      <c r="Q384" s="13" t="str">
        <f>if(E384&gt;0,'DATES INPUT'!$B$4-E384,"")</f>
        <v/>
      </c>
      <c r="R384" s="13" t="str">
        <f>if(E384&gt;0,'DATES INPUT'!$B$8-E384,"")</f>
        <v/>
      </c>
      <c r="S384" s="12" t="str">
        <f t="shared" si="298"/>
        <v/>
      </c>
    </row>
    <row r="385">
      <c r="A385" s="38"/>
      <c r="B385" s="22"/>
      <c r="C385" s="12"/>
      <c r="D385" s="12"/>
      <c r="E385" s="22"/>
      <c r="F385" s="22"/>
      <c r="G385" s="13" t="str">
        <f t="shared" ref="G385:H385" si="416">if($A385&gt;1,E385-C385,"")</f>
        <v/>
      </c>
      <c r="H385" s="14" t="str">
        <f t="shared" si="416"/>
        <v/>
      </c>
      <c r="I385" s="15"/>
      <c r="J385" s="15"/>
      <c r="K385" s="15"/>
      <c r="L385" s="15"/>
      <c r="M385" s="15"/>
      <c r="N385" s="17"/>
      <c r="O385" s="15"/>
      <c r="P385" s="13" t="str">
        <f>if(E385&gt;0,'DATES INPUT'!$B$3-E385,"")</f>
        <v/>
      </c>
      <c r="Q385" s="13" t="str">
        <f>if(E385&gt;0,'DATES INPUT'!$B$4-E385,"")</f>
        <v/>
      </c>
      <c r="R385" s="13" t="str">
        <f>if(E385&gt;0,'DATES INPUT'!$B$8-E385,"")</f>
        <v/>
      </c>
      <c r="S385" s="12" t="str">
        <f t="shared" si="298"/>
        <v/>
      </c>
    </row>
    <row r="386">
      <c r="A386" s="38"/>
      <c r="B386" s="22"/>
      <c r="C386" s="12"/>
      <c r="D386" s="12"/>
      <c r="E386" s="22"/>
      <c r="F386" s="22"/>
      <c r="G386" s="13" t="str">
        <f t="shared" ref="G386:H386" si="417">if($A386&gt;1,E386-C386,"")</f>
        <v/>
      </c>
      <c r="H386" s="14" t="str">
        <f t="shared" si="417"/>
        <v/>
      </c>
      <c r="I386" s="15"/>
      <c r="J386" s="15"/>
      <c r="K386" s="15"/>
      <c r="L386" s="15"/>
      <c r="M386" s="15"/>
      <c r="N386" s="17"/>
      <c r="O386" s="15"/>
      <c r="P386" s="13" t="str">
        <f>if(E386&gt;0,'DATES INPUT'!$B$3-E386,"")</f>
        <v/>
      </c>
      <c r="Q386" s="13" t="str">
        <f>if(E386&gt;0,'DATES INPUT'!$B$4-E386,"")</f>
        <v/>
      </c>
      <c r="R386" s="13" t="str">
        <f>if(E386&gt;0,'DATES INPUT'!$B$8-E386,"")</f>
        <v/>
      </c>
      <c r="S386" s="12" t="str">
        <f t="shared" si="298"/>
        <v/>
      </c>
    </row>
    <row r="387">
      <c r="A387" s="38"/>
      <c r="B387" s="22"/>
      <c r="C387" s="12"/>
      <c r="D387" s="12"/>
      <c r="E387" s="22"/>
      <c r="F387" s="22"/>
      <c r="G387" s="13" t="str">
        <f t="shared" ref="G387:H387" si="418">if($A387&gt;1,E387-C387,"")</f>
        <v/>
      </c>
      <c r="H387" s="14" t="str">
        <f t="shared" si="418"/>
        <v/>
      </c>
      <c r="I387" s="15"/>
      <c r="J387" s="15"/>
      <c r="K387" s="15"/>
      <c r="L387" s="15"/>
      <c r="M387" s="15"/>
      <c r="N387" s="17"/>
      <c r="O387" s="15"/>
      <c r="P387" s="13" t="str">
        <f>if(E387&gt;0,'DATES INPUT'!$B$3-E387,"")</f>
        <v/>
      </c>
      <c r="Q387" s="13" t="str">
        <f>if(E387&gt;0,'DATES INPUT'!$B$4-E387,"")</f>
        <v/>
      </c>
      <c r="R387" s="13" t="str">
        <f>if(E387&gt;0,'DATES INPUT'!$B$8-E387,"")</f>
        <v/>
      </c>
      <c r="S387" s="12" t="str">
        <f t="shared" si="298"/>
        <v/>
      </c>
    </row>
    <row r="388">
      <c r="A388" s="38"/>
      <c r="B388" s="22"/>
      <c r="C388" s="12"/>
      <c r="D388" s="12"/>
      <c r="E388" s="22"/>
      <c r="F388" s="22"/>
      <c r="G388" s="13" t="str">
        <f t="shared" ref="G388:H388" si="419">if($A388&gt;1,E388-C388,"")</f>
        <v/>
      </c>
      <c r="H388" s="14" t="str">
        <f t="shared" si="419"/>
        <v/>
      </c>
      <c r="I388" s="15"/>
      <c r="J388" s="15"/>
      <c r="K388" s="15"/>
      <c r="L388" s="15"/>
      <c r="M388" s="15"/>
      <c r="N388" s="17"/>
      <c r="O388" s="15"/>
      <c r="P388" s="13" t="str">
        <f>if(E388&gt;0,'DATES INPUT'!$B$3-E388,"")</f>
        <v/>
      </c>
      <c r="Q388" s="13" t="str">
        <f>if(E388&gt;0,'DATES INPUT'!$B$4-E388,"")</f>
        <v/>
      </c>
      <c r="R388" s="13" t="str">
        <f>if(E388&gt;0,'DATES INPUT'!$B$8-E388,"")</f>
        <v/>
      </c>
      <c r="S388" s="12" t="str">
        <f t="shared" si="298"/>
        <v/>
      </c>
    </row>
    <row r="389">
      <c r="A389" s="38"/>
      <c r="B389" s="22"/>
      <c r="C389" s="12"/>
      <c r="D389" s="12"/>
      <c r="E389" s="22"/>
      <c r="F389" s="22"/>
      <c r="G389" s="13" t="str">
        <f t="shared" ref="G389:H389" si="420">if($A389&gt;1,E389-C389,"")</f>
        <v/>
      </c>
      <c r="H389" s="14" t="str">
        <f t="shared" si="420"/>
        <v/>
      </c>
      <c r="I389" s="15"/>
      <c r="J389" s="15"/>
      <c r="K389" s="15"/>
      <c r="L389" s="15"/>
      <c r="M389" s="15"/>
      <c r="N389" s="17"/>
      <c r="O389" s="15"/>
      <c r="P389" s="13" t="str">
        <f>if(E389&gt;0,'DATES INPUT'!$B$3-E389,"")</f>
        <v/>
      </c>
      <c r="Q389" s="13" t="str">
        <f>if(E389&gt;0,'DATES INPUT'!$B$4-E389,"")</f>
        <v/>
      </c>
      <c r="R389" s="13" t="str">
        <f>if(E389&gt;0,'DATES INPUT'!$B$8-E389,"")</f>
        <v/>
      </c>
      <c r="S389" s="12" t="str">
        <f t="shared" si="298"/>
        <v/>
      </c>
    </row>
    <row r="390">
      <c r="A390" s="38"/>
      <c r="B390" s="22"/>
      <c r="C390" s="12"/>
      <c r="D390" s="12"/>
      <c r="E390" s="22"/>
      <c r="F390" s="22"/>
      <c r="G390" s="13" t="str">
        <f t="shared" ref="G390:H390" si="421">if($A390&gt;1,E390-C390,"")</f>
        <v/>
      </c>
      <c r="H390" s="14" t="str">
        <f t="shared" si="421"/>
        <v/>
      </c>
      <c r="I390" s="15"/>
      <c r="J390" s="15"/>
      <c r="K390" s="15"/>
      <c r="L390" s="15"/>
      <c r="M390" s="15"/>
      <c r="N390" s="17"/>
      <c r="O390" s="15"/>
      <c r="P390" s="13" t="str">
        <f>if(E390&gt;0,'DATES INPUT'!$B$3-E390,"")</f>
        <v/>
      </c>
      <c r="Q390" s="13" t="str">
        <f>if(E390&gt;0,'DATES INPUT'!$B$4-E390,"")</f>
        <v/>
      </c>
      <c r="R390" s="13" t="str">
        <f>if(E390&gt;0,'DATES INPUT'!$B$8-E390,"")</f>
        <v/>
      </c>
      <c r="S390" s="12" t="str">
        <f t="shared" si="298"/>
        <v/>
      </c>
    </row>
    <row r="391">
      <c r="A391" s="38"/>
      <c r="B391" s="22"/>
      <c r="C391" s="12"/>
      <c r="D391" s="12"/>
      <c r="E391" s="22"/>
      <c r="F391" s="22"/>
      <c r="G391" s="13" t="str">
        <f t="shared" ref="G391:H391" si="422">if($A391&gt;1,E391-C391,"")</f>
        <v/>
      </c>
      <c r="H391" s="14" t="str">
        <f t="shared" si="422"/>
        <v/>
      </c>
      <c r="I391" s="15"/>
      <c r="J391" s="15"/>
      <c r="K391" s="15"/>
      <c r="L391" s="15"/>
      <c r="M391" s="15"/>
      <c r="N391" s="17"/>
      <c r="O391" s="15"/>
      <c r="P391" s="13" t="str">
        <f>if(E391&gt;0,'DATES INPUT'!$B$3-E391,"")</f>
        <v/>
      </c>
      <c r="Q391" s="13" t="str">
        <f>if(E391&gt;0,'DATES INPUT'!$B$4-E391,"")</f>
        <v/>
      </c>
      <c r="R391" s="13" t="str">
        <f>if(E391&gt;0,'DATES INPUT'!$B$8-E391,"")</f>
        <v/>
      </c>
      <c r="S391" s="12" t="str">
        <f t="shared" si="298"/>
        <v/>
      </c>
    </row>
    <row r="392">
      <c r="A392" s="38"/>
      <c r="B392" s="22"/>
      <c r="C392" s="12"/>
      <c r="D392" s="12"/>
      <c r="E392" s="22"/>
      <c r="F392" s="22"/>
      <c r="G392" s="13" t="str">
        <f t="shared" ref="G392:H392" si="423">if($A392&gt;1,E392-C392,"")</f>
        <v/>
      </c>
      <c r="H392" s="14" t="str">
        <f t="shared" si="423"/>
        <v/>
      </c>
      <c r="I392" s="15"/>
      <c r="J392" s="15"/>
      <c r="K392" s="15"/>
      <c r="L392" s="15"/>
      <c r="M392" s="15"/>
      <c r="N392" s="17"/>
      <c r="O392" s="15"/>
      <c r="P392" s="13" t="str">
        <f>if(E392&gt;0,'DATES INPUT'!$B$3-E392,"")</f>
        <v/>
      </c>
      <c r="Q392" s="13" t="str">
        <f>if(E392&gt;0,'DATES INPUT'!$B$4-E392,"")</f>
        <v/>
      </c>
      <c r="R392" s="13" t="str">
        <f>if(E392&gt;0,'DATES INPUT'!$B$8-E392,"")</f>
        <v/>
      </c>
      <c r="S392" s="12" t="str">
        <f t="shared" si="298"/>
        <v/>
      </c>
    </row>
    <row r="393">
      <c r="A393" s="38"/>
      <c r="B393" s="22"/>
      <c r="C393" s="12"/>
      <c r="D393" s="12"/>
      <c r="E393" s="22"/>
      <c r="F393" s="22"/>
      <c r="G393" s="13" t="str">
        <f t="shared" ref="G393:H393" si="424">if($A393&gt;1,E393-C393,"")</f>
        <v/>
      </c>
      <c r="H393" s="14" t="str">
        <f t="shared" si="424"/>
        <v/>
      </c>
      <c r="I393" s="15"/>
      <c r="J393" s="15"/>
      <c r="K393" s="15"/>
      <c r="L393" s="15"/>
      <c r="M393" s="15"/>
      <c r="N393" s="17"/>
      <c r="O393" s="15"/>
      <c r="P393" s="13" t="str">
        <f>if(E393&gt;0,'DATES INPUT'!$B$3-E393,"")</f>
        <v/>
      </c>
      <c r="Q393" s="13" t="str">
        <f>if(E393&gt;0,'DATES INPUT'!$B$4-E393,"")</f>
        <v/>
      </c>
      <c r="R393" s="13" t="str">
        <f>if(E393&gt;0,'DATES INPUT'!$B$8-E393,"")</f>
        <v/>
      </c>
      <c r="S393" s="12" t="str">
        <f t="shared" si="298"/>
        <v/>
      </c>
    </row>
    <row r="394">
      <c r="A394" s="38"/>
      <c r="B394" s="22"/>
      <c r="C394" s="12"/>
      <c r="D394" s="12"/>
      <c r="E394" s="22"/>
      <c r="F394" s="22"/>
      <c r="G394" s="13" t="str">
        <f t="shared" ref="G394:H394" si="425">if($A394&gt;1,E394-C394,"")</f>
        <v/>
      </c>
      <c r="H394" s="14" t="str">
        <f t="shared" si="425"/>
        <v/>
      </c>
      <c r="I394" s="15"/>
      <c r="J394" s="15"/>
      <c r="K394" s="15"/>
      <c r="L394" s="15"/>
      <c r="M394" s="15"/>
      <c r="N394" s="17"/>
      <c r="O394" s="15"/>
      <c r="P394" s="13" t="str">
        <f>if(E394&gt;0,'DATES INPUT'!$B$3-E394,"")</f>
        <v/>
      </c>
      <c r="Q394" s="13" t="str">
        <f>if(E394&gt;0,'DATES INPUT'!$B$4-E394,"")</f>
        <v/>
      </c>
      <c r="R394" s="13" t="str">
        <f>if(E394&gt;0,'DATES INPUT'!$B$8-E394,"")</f>
        <v/>
      </c>
      <c r="S394" s="12" t="str">
        <f t="shared" si="298"/>
        <v/>
      </c>
    </row>
    <row r="395">
      <c r="A395" s="38"/>
      <c r="B395" s="22"/>
      <c r="C395" s="12"/>
      <c r="D395" s="12"/>
      <c r="E395" s="22"/>
      <c r="F395" s="22"/>
      <c r="G395" s="13" t="str">
        <f t="shared" ref="G395:H395" si="426">if($A395&gt;1,E395-C395,"")</f>
        <v/>
      </c>
      <c r="H395" s="14" t="str">
        <f t="shared" si="426"/>
        <v/>
      </c>
      <c r="I395" s="15"/>
      <c r="J395" s="15"/>
      <c r="K395" s="15"/>
      <c r="L395" s="15"/>
      <c r="M395" s="15"/>
      <c r="N395" s="17"/>
      <c r="O395" s="15"/>
      <c r="P395" s="13" t="str">
        <f>if(E395&gt;0,'DATES INPUT'!$B$3-E395,"")</f>
        <v/>
      </c>
      <c r="Q395" s="13" t="str">
        <f>if(E395&gt;0,'DATES INPUT'!$B$4-E395,"")</f>
        <v/>
      </c>
      <c r="R395" s="13" t="str">
        <f>if(E395&gt;0,'DATES INPUT'!$B$8-E395,"")</f>
        <v/>
      </c>
      <c r="S395" s="12" t="str">
        <f t="shared" si="298"/>
        <v/>
      </c>
    </row>
    <row r="396">
      <c r="A396" s="38"/>
      <c r="B396" s="22"/>
      <c r="C396" s="12"/>
      <c r="D396" s="12"/>
      <c r="E396" s="22"/>
      <c r="F396" s="22"/>
      <c r="G396" s="13" t="str">
        <f t="shared" ref="G396:H396" si="427">if($A396&gt;1,E396-C396,"")</f>
        <v/>
      </c>
      <c r="H396" s="14" t="str">
        <f t="shared" si="427"/>
        <v/>
      </c>
      <c r="I396" s="15"/>
      <c r="J396" s="15"/>
      <c r="K396" s="15"/>
      <c r="L396" s="15"/>
      <c r="M396" s="15"/>
      <c r="N396" s="17"/>
      <c r="O396" s="15"/>
      <c r="P396" s="13" t="str">
        <f>if(E396&gt;0,'DATES INPUT'!$B$3-E396,"")</f>
        <v/>
      </c>
      <c r="Q396" s="13" t="str">
        <f>if(E396&gt;0,'DATES INPUT'!$B$4-E396,"")</f>
        <v/>
      </c>
      <c r="R396" s="13" t="str">
        <f>if(E396&gt;0,'DATES INPUT'!$B$8-E396,"")</f>
        <v/>
      </c>
      <c r="S396" s="12" t="str">
        <f t="shared" si="298"/>
        <v/>
      </c>
    </row>
    <row r="397">
      <c r="A397" s="38"/>
      <c r="B397" s="22"/>
      <c r="C397" s="12"/>
      <c r="D397" s="12"/>
      <c r="E397" s="22"/>
      <c r="F397" s="22"/>
      <c r="G397" s="13" t="str">
        <f t="shared" ref="G397:H397" si="428">if($A397&gt;1,E397-C397,"")</f>
        <v/>
      </c>
      <c r="H397" s="14" t="str">
        <f t="shared" si="428"/>
        <v/>
      </c>
      <c r="I397" s="15"/>
      <c r="J397" s="15"/>
      <c r="K397" s="15"/>
      <c r="L397" s="15"/>
      <c r="M397" s="15"/>
      <c r="N397" s="17"/>
      <c r="O397" s="15"/>
      <c r="P397" s="13" t="str">
        <f>if(E397&gt;0,'DATES INPUT'!$B$3-E397,"")</f>
        <v/>
      </c>
      <c r="Q397" s="13" t="str">
        <f>if(E397&gt;0,'DATES INPUT'!$B$4-E397,"")</f>
        <v/>
      </c>
      <c r="R397" s="13" t="str">
        <f>if(E397&gt;0,'DATES INPUT'!$B$8-E397,"")</f>
        <v/>
      </c>
      <c r="S397" s="12" t="str">
        <f t="shared" si="298"/>
        <v/>
      </c>
    </row>
    <row r="398">
      <c r="A398" s="38"/>
      <c r="B398" s="22"/>
      <c r="C398" s="12"/>
      <c r="D398" s="12"/>
      <c r="E398" s="22"/>
      <c r="F398" s="22"/>
      <c r="G398" s="13" t="str">
        <f t="shared" ref="G398:H398" si="429">if($A398&gt;1,E398-C398,"")</f>
        <v/>
      </c>
      <c r="H398" s="14" t="str">
        <f t="shared" si="429"/>
        <v/>
      </c>
      <c r="I398" s="15"/>
      <c r="J398" s="15"/>
      <c r="K398" s="15"/>
      <c r="L398" s="15"/>
      <c r="M398" s="15"/>
      <c r="N398" s="17"/>
      <c r="O398" s="15"/>
      <c r="P398" s="13" t="str">
        <f>if(E398&gt;0,'DATES INPUT'!$B$3-E398,"")</f>
        <v/>
      </c>
      <c r="Q398" s="13" t="str">
        <f>if(E398&gt;0,'DATES INPUT'!$B$4-E398,"")</f>
        <v/>
      </c>
      <c r="R398" s="13" t="str">
        <f>if(E398&gt;0,'DATES INPUT'!$B$8-E398,"")</f>
        <v/>
      </c>
      <c r="S398" s="12" t="str">
        <f t="shared" si="298"/>
        <v/>
      </c>
    </row>
    <row r="399">
      <c r="A399" s="38"/>
      <c r="B399" s="22"/>
      <c r="C399" s="12"/>
      <c r="D399" s="12"/>
      <c r="E399" s="22"/>
      <c r="F399" s="22"/>
      <c r="G399" s="13" t="str">
        <f t="shared" ref="G399:H399" si="430">if($A399&gt;1,E399-C399,"")</f>
        <v/>
      </c>
      <c r="H399" s="14" t="str">
        <f t="shared" si="430"/>
        <v/>
      </c>
      <c r="I399" s="15"/>
      <c r="J399" s="15"/>
      <c r="K399" s="15"/>
      <c r="L399" s="15"/>
      <c r="M399" s="15"/>
      <c r="N399" s="17"/>
      <c r="O399" s="15"/>
      <c r="P399" s="13" t="str">
        <f>if(E399&gt;0,'DATES INPUT'!$B$3-E399,"")</f>
        <v/>
      </c>
      <c r="Q399" s="13" t="str">
        <f>if(E399&gt;0,'DATES INPUT'!$B$4-E399,"")</f>
        <v/>
      </c>
      <c r="R399" s="13" t="str">
        <f>if(E399&gt;0,'DATES INPUT'!$B$8-E399,"")</f>
        <v/>
      </c>
      <c r="S399" s="12" t="str">
        <f t="shared" si="298"/>
        <v/>
      </c>
    </row>
    <row r="400">
      <c r="A400" s="38"/>
      <c r="B400" s="22"/>
      <c r="C400" s="12"/>
      <c r="D400" s="12"/>
      <c r="E400" s="22"/>
      <c r="F400" s="22"/>
      <c r="G400" s="13" t="str">
        <f t="shared" ref="G400:H400" si="431">if($A400&gt;1,E400-C400,"")</f>
        <v/>
      </c>
      <c r="H400" s="14" t="str">
        <f t="shared" si="431"/>
        <v/>
      </c>
      <c r="I400" s="15"/>
      <c r="J400" s="15"/>
      <c r="K400" s="15"/>
      <c r="L400" s="15"/>
      <c r="M400" s="15"/>
      <c r="N400" s="17"/>
      <c r="O400" s="15"/>
      <c r="P400" s="13" t="str">
        <f>if(E400&gt;0,'DATES INPUT'!$B$3-E400,"")</f>
        <v/>
      </c>
      <c r="Q400" s="13" t="str">
        <f>if(E400&gt;0,'DATES INPUT'!$B$4-E400,"")</f>
        <v/>
      </c>
      <c r="R400" s="13" t="str">
        <f>if(E400&gt;0,'DATES INPUT'!$B$8-E400,"")</f>
        <v/>
      </c>
      <c r="S400" s="12" t="str">
        <f t="shared" si="298"/>
        <v/>
      </c>
    </row>
    <row r="401">
      <c r="A401" s="38"/>
      <c r="B401" s="22"/>
      <c r="C401" s="12"/>
      <c r="D401" s="12"/>
      <c r="E401" s="22"/>
      <c r="F401" s="22"/>
      <c r="G401" s="13" t="str">
        <f t="shared" ref="G401:H401" si="432">if($A401&gt;1,E401-C401,"")</f>
        <v/>
      </c>
      <c r="H401" s="14" t="str">
        <f t="shared" si="432"/>
        <v/>
      </c>
      <c r="I401" s="15"/>
      <c r="J401" s="15"/>
      <c r="K401" s="15"/>
      <c r="L401" s="15"/>
      <c r="M401" s="15"/>
      <c r="N401" s="17"/>
      <c r="O401" s="15"/>
      <c r="P401" s="13" t="str">
        <f>if(E401&gt;0,'DATES INPUT'!$B$3-E401,"")</f>
        <v/>
      </c>
      <c r="Q401" s="13" t="str">
        <f>if(E401&gt;0,'DATES INPUT'!$B$4-E401,"")</f>
        <v/>
      </c>
      <c r="R401" s="13" t="str">
        <f>if(E401&gt;0,'DATES INPUT'!$B$8-E401,"")</f>
        <v/>
      </c>
      <c r="S401" s="12" t="str">
        <f t="shared" si="298"/>
        <v/>
      </c>
    </row>
    <row r="402">
      <c r="A402" s="38"/>
      <c r="B402" s="22"/>
      <c r="C402" s="12"/>
      <c r="D402" s="12"/>
      <c r="E402" s="22"/>
      <c r="F402" s="22"/>
      <c r="G402" s="13" t="str">
        <f t="shared" ref="G402:H402" si="433">if($A402&gt;1,E402-C402,"")</f>
        <v/>
      </c>
      <c r="H402" s="14" t="str">
        <f t="shared" si="433"/>
        <v/>
      </c>
      <c r="I402" s="15"/>
      <c r="J402" s="15"/>
      <c r="K402" s="15"/>
      <c r="L402" s="15"/>
      <c r="M402" s="15"/>
      <c r="N402" s="17"/>
      <c r="O402" s="15"/>
      <c r="P402" s="13" t="str">
        <f>if(E402&gt;0,'DATES INPUT'!$B$3-E402,"")</f>
        <v/>
      </c>
      <c r="Q402" s="13" t="str">
        <f>if(E402&gt;0,'DATES INPUT'!$B$4-E402,"")</f>
        <v/>
      </c>
      <c r="R402" s="13" t="str">
        <f>if(E402&gt;0,'DATES INPUT'!$B$8-E402,"")</f>
        <v/>
      </c>
      <c r="S402" s="12" t="str">
        <f t="shared" si="298"/>
        <v/>
      </c>
    </row>
    <row r="403">
      <c r="A403" s="38"/>
      <c r="B403" s="22"/>
      <c r="C403" s="12"/>
      <c r="D403" s="12"/>
      <c r="E403" s="22"/>
      <c r="F403" s="22"/>
      <c r="G403" s="13" t="str">
        <f t="shared" ref="G403:H403" si="434">if($A403&gt;1,E403-C403,"")</f>
        <v/>
      </c>
      <c r="H403" s="14" t="str">
        <f t="shared" si="434"/>
        <v/>
      </c>
      <c r="I403" s="15"/>
      <c r="J403" s="15"/>
      <c r="K403" s="15"/>
      <c r="L403" s="15"/>
      <c r="M403" s="15"/>
      <c r="N403" s="17"/>
      <c r="O403" s="15"/>
      <c r="P403" s="13" t="str">
        <f>if(E403&gt;0,'DATES INPUT'!$B$3-E403,"")</f>
        <v/>
      </c>
      <c r="Q403" s="13" t="str">
        <f>if(E403&gt;0,'DATES INPUT'!$B$4-E403,"")</f>
        <v/>
      </c>
      <c r="R403" s="13" t="str">
        <f>if(E403&gt;0,'DATES INPUT'!$B$8-E403,"")</f>
        <v/>
      </c>
      <c r="S403" s="12" t="str">
        <f t="shared" si="298"/>
        <v/>
      </c>
    </row>
    <row r="404">
      <c r="A404" s="38"/>
      <c r="B404" s="22"/>
      <c r="C404" s="12"/>
      <c r="D404" s="12"/>
      <c r="E404" s="22"/>
      <c r="F404" s="22"/>
      <c r="G404" s="13" t="str">
        <f t="shared" ref="G404:H404" si="435">if($A404&gt;1,E404-C404,"")</f>
        <v/>
      </c>
      <c r="H404" s="14" t="str">
        <f t="shared" si="435"/>
        <v/>
      </c>
      <c r="I404" s="15"/>
      <c r="J404" s="15"/>
      <c r="K404" s="15"/>
      <c r="L404" s="15"/>
      <c r="M404" s="15"/>
      <c r="N404" s="17"/>
      <c r="O404" s="15"/>
      <c r="P404" s="13" t="str">
        <f>if(E404&gt;0,'DATES INPUT'!$B$3-E404,"")</f>
        <v/>
      </c>
      <c r="Q404" s="13" t="str">
        <f>if(E404&gt;0,'DATES INPUT'!$B$4-E404,"")</f>
        <v/>
      </c>
      <c r="R404" s="13" t="str">
        <f>if(E404&gt;0,'DATES INPUT'!$B$8-E404,"")</f>
        <v/>
      </c>
      <c r="S404" s="12" t="str">
        <f t="shared" si="298"/>
        <v/>
      </c>
    </row>
    <row r="405">
      <c r="A405" s="38"/>
      <c r="B405" s="22"/>
      <c r="C405" s="12"/>
      <c r="D405" s="12"/>
      <c r="E405" s="22"/>
      <c r="F405" s="22"/>
      <c r="G405" s="13" t="str">
        <f t="shared" ref="G405:H405" si="436">if($A405&gt;1,E405-C405,"")</f>
        <v/>
      </c>
      <c r="H405" s="14" t="str">
        <f t="shared" si="436"/>
        <v/>
      </c>
      <c r="I405" s="15"/>
      <c r="J405" s="15"/>
      <c r="K405" s="15"/>
      <c r="L405" s="15"/>
      <c r="M405" s="15"/>
      <c r="N405" s="17"/>
      <c r="O405" s="15"/>
      <c r="P405" s="13" t="str">
        <f>if(E405&gt;0,'DATES INPUT'!$B$3-E405,"")</f>
        <v/>
      </c>
      <c r="Q405" s="13" t="str">
        <f>if(E405&gt;0,'DATES INPUT'!$B$4-E405,"")</f>
        <v/>
      </c>
      <c r="R405" s="13" t="str">
        <f>if(E405&gt;0,'DATES INPUT'!$B$8-E405,"")</f>
        <v/>
      </c>
      <c r="S405" s="12" t="str">
        <f t="shared" si="298"/>
        <v/>
      </c>
    </row>
    <row r="406">
      <c r="A406" s="38"/>
      <c r="B406" s="22"/>
      <c r="C406" s="12"/>
      <c r="D406" s="12"/>
      <c r="E406" s="22"/>
      <c r="F406" s="22"/>
      <c r="G406" s="13" t="str">
        <f t="shared" ref="G406:H406" si="437">if($A406&gt;1,E406-C406,"")</f>
        <v/>
      </c>
      <c r="H406" s="14" t="str">
        <f t="shared" si="437"/>
        <v/>
      </c>
      <c r="I406" s="15"/>
      <c r="J406" s="15"/>
      <c r="K406" s="15"/>
      <c r="L406" s="15"/>
      <c r="M406" s="15"/>
      <c r="N406" s="17"/>
      <c r="O406" s="15"/>
      <c r="P406" s="13" t="str">
        <f>if(E406&gt;0,'DATES INPUT'!$B$3-E406,"")</f>
        <v/>
      </c>
      <c r="Q406" s="13" t="str">
        <f>if(E406&gt;0,'DATES INPUT'!$B$4-E406,"")</f>
        <v/>
      </c>
      <c r="R406" s="13" t="str">
        <f>if(E406&gt;0,'DATES INPUT'!$B$8-E406,"")</f>
        <v/>
      </c>
      <c r="S406" s="12" t="str">
        <f t="shared" si="298"/>
        <v/>
      </c>
    </row>
    <row r="407">
      <c r="A407" s="38"/>
      <c r="B407" s="22"/>
      <c r="C407" s="12"/>
      <c r="D407" s="12"/>
      <c r="E407" s="22"/>
      <c r="F407" s="22"/>
      <c r="G407" s="13" t="str">
        <f t="shared" ref="G407:H407" si="438">if($A407&gt;1,E407-C407,"")</f>
        <v/>
      </c>
      <c r="H407" s="14" t="str">
        <f t="shared" si="438"/>
        <v/>
      </c>
      <c r="I407" s="15"/>
      <c r="J407" s="15"/>
      <c r="K407" s="15"/>
      <c r="L407" s="15"/>
      <c r="M407" s="15"/>
      <c r="N407" s="17"/>
      <c r="O407" s="15"/>
      <c r="P407" s="13" t="str">
        <f>if(E407&gt;0,'DATES INPUT'!$B$3-E407,"")</f>
        <v/>
      </c>
      <c r="Q407" s="13" t="str">
        <f>if(E407&gt;0,'DATES INPUT'!$B$4-E407,"")</f>
        <v/>
      </c>
      <c r="R407" s="13" t="str">
        <f>if(E407&gt;0,'DATES INPUT'!$B$8-E407,"")</f>
        <v/>
      </c>
      <c r="S407" s="12" t="str">
        <f t="shared" si="298"/>
        <v/>
      </c>
    </row>
    <row r="408">
      <c r="A408" s="38"/>
      <c r="B408" s="22"/>
      <c r="C408" s="12"/>
      <c r="D408" s="12"/>
      <c r="E408" s="22"/>
      <c r="F408" s="22"/>
      <c r="G408" s="13" t="str">
        <f t="shared" ref="G408:H408" si="439">if($A408&gt;1,E408-C408,"")</f>
        <v/>
      </c>
      <c r="H408" s="14" t="str">
        <f t="shared" si="439"/>
        <v/>
      </c>
      <c r="I408" s="15"/>
      <c r="J408" s="15"/>
      <c r="K408" s="15"/>
      <c r="L408" s="15"/>
      <c r="M408" s="15"/>
      <c r="N408" s="17"/>
      <c r="O408" s="15"/>
      <c r="P408" s="13" t="str">
        <f>if(E408&gt;0,'DATES INPUT'!$B$3-E408,"")</f>
        <v/>
      </c>
      <c r="Q408" s="13" t="str">
        <f>if(E408&gt;0,'DATES INPUT'!$B$4-E408,"")</f>
        <v/>
      </c>
      <c r="R408" s="13" t="str">
        <f>if(E408&gt;0,'DATES INPUT'!$B$8-E408,"")</f>
        <v/>
      </c>
      <c r="S408" s="12" t="str">
        <f t="shared" si="298"/>
        <v/>
      </c>
    </row>
    <row r="409">
      <c r="A409" s="38"/>
      <c r="B409" s="22"/>
      <c r="C409" s="12"/>
      <c r="D409" s="12"/>
      <c r="E409" s="22"/>
      <c r="F409" s="22"/>
      <c r="G409" s="13" t="str">
        <f t="shared" ref="G409:H409" si="440">if($A409&gt;1,E409-C409,"")</f>
        <v/>
      </c>
      <c r="H409" s="14" t="str">
        <f t="shared" si="440"/>
        <v/>
      </c>
      <c r="I409" s="15"/>
      <c r="J409" s="15"/>
      <c r="K409" s="15"/>
      <c r="L409" s="15"/>
      <c r="M409" s="15"/>
      <c r="N409" s="17"/>
      <c r="O409" s="15"/>
      <c r="P409" s="13" t="str">
        <f>if(E409&gt;0,'DATES INPUT'!$B$3-E409,"")</f>
        <v/>
      </c>
      <c r="Q409" s="13" t="str">
        <f>if(E409&gt;0,'DATES INPUT'!$B$4-E409,"")</f>
        <v/>
      </c>
      <c r="R409" s="13" t="str">
        <f>if(E409&gt;0,'DATES INPUT'!$B$8-E409,"")</f>
        <v/>
      </c>
      <c r="S409" s="12" t="str">
        <f t="shared" si="298"/>
        <v/>
      </c>
    </row>
    <row r="410">
      <c r="A410" s="38"/>
      <c r="B410" s="22"/>
      <c r="C410" s="12"/>
      <c r="D410" s="12"/>
      <c r="E410" s="22"/>
      <c r="F410" s="22"/>
      <c r="G410" s="13" t="str">
        <f t="shared" ref="G410:H410" si="441">if($A410&gt;1,E410-C410,"")</f>
        <v/>
      </c>
      <c r="H410" s="14" t="str">
        <f t="shared" si="441"/>
        <v/>
      </c>
      <c r="I410" s="15"/>
      <c r="J410" s="15"/>
      <c r="K410" s="15"/>
      <c r="L410" s="15"/>
      <c r="M410" s="15"/>
      <c r="N410" s="17"/>
      <c r="O410" s="15"/>
      <c r="P410" s="13" t="str">
        <f>if(E410&gt;0,'DATES INPUT'!$B$3-E410,"")</f>
        <v/>
      </c>
      <c r="Q410" s="13" t="str">
        <f>if(E410&gt;0,'DATES INPUT'!$B$4-E410,"")</f>
        <v/>
      </c>
      <c r="R410" s="13" t="str">
        <f>if(E410&gt;0,'DATES INPUT'!$B$8-E410,"")</f>
        <v/>
      </c>
      <c r="S410" s="12" t="str">
        <f t="shared" si="298"/>
        <v/>
      </c>
    </row>
    <row r="411">
      <c r="A411" s="38"/>
      <c r="B411" s="22"/>
      <c r="C411" s="12"/>
      <c r="D411" s="12"/>
      <c r="E411" s="22"/>
      <c r="F411" s="22"/>
      <c r="G411" s="13" t="str">
        <f t="shared" ref="G411:H411" si="442">if($A411&gt;1,E411-C411,"")</f>
        <v/>
      </c>
      <c r="H411" s="14" t="str">
        <f t="shared" si="442"/>
        <v/>
      </c>
      <c r="I411" s="15"/>
      <c r="J411" s="15"/>
      <c r="K411" s="15"/>
      <c r="L411" s="15"/>
      <c r="M411" s="15"/>
      <c r="N411" s="17"/>
      <c r="O411" s="15"/>
      <c r="P411" s="13" t="str">
        <f>if(E411&gt;0,'DATES INPUT'!$B$3-E411,"")</f>
        <v/>
      </c>
      <c r="Q411" s="13" t="str">
        <f>if(E411&gt;0,'DATES INPUT'!$B$4-E411,"")</f>
        <v/>
      </c>
      <c r="R411" s="13" t="str">
        <f>if(E411&gt;0,'DATES INPUT'!$B$8-E411,"")</f>
        <v/>
      </c>
      <c r="S411" s="12" t="str">
        <f t="shared" si="298"/>
        <v/>
      </c>
    </row>
    <row r="412">
      <c r="A412" s="38"/>
      <c r="B412" s="22"/>
      <c r="C412" s="12"/>
      <c r="D412" s="12"/>
      <c r="E412" s="22"/>
      <c r="F412" s="22"/>
      <c r="G412" s="13" t="str">
        <f t="shared" ref="G412:H412" si="443">if($A412&gt;1,E412-C412,"")</f>
        <v/>
      </c>
      <c r="H412" s="14" t="str">
        <f t="shared" si="443"/>
        <v/>
      </c>
      <c r="I412" s="15"/>
      <c r="J412" s="15"/>
      <c r="K412" s="15"/>
      <c r="L412" s="15"/>
      <c r="M412" s="15"/>
      <c r="N412" s="17"/>
      <c r="O412" s="15"/>
      <c r="P412" s="13" t="str">
        <f>if(E412&gt;0,'DATES INPUT'!$B$3-E412,"")</f>
        <v/>
      </c>
      <c r="Q412" s="13" t="str">
        <f>if(E412&gt;0,'DATES INPUT'!$B$4-E412,"")</f>
        <v/>
      </c>
      <c r="R412" s="13" t="str">
        <f>if(E412&gt;0,'DATES INPUT'!$B$8-E412,"")</f>
        <v/>
      </c>
      <c r="S412" s="12" t="str">
        <f t="shared" si="298"/>
        <v/>
      </c>
    </row>
    <row r="413">
      <c r="A413" s="38"/>
      <c r="B413" s="22"/>
      <c r="C413" s="12"/>
      <c r="D413" s="12"/>
      <c r="E413" s="22"/>
      <c r="F413" s="22"/>
      <c r="G413" s="13" t="str">
        <f t="shared" ref="G413:H413" si="444">if($A413&gt;1,E413-C413,"")</f>
        <v/>
      </c>
      <c r="H413" s="14" t="str">
        <f t="shared" si="444"/>
        <v/>
      </c>
      <c r="I413" s="15"/>
      <c r="J413" s="15"/>
      <c r="K413" s="15"/>
      <c r="L413" s="15"/>
      <c r="M413" s="15"/>
      <c r="N413" s="17"/>
      <c r="O413" s="15"/>
      <c r="P413" s="13" t="str">
        <f>if(E413&gt;0,'DATES INPUT'!$B$3-E413,"")</f>
        <v/>
      </c>
      <c r="Q413" s="13" t="str">
        <f>if(E413&gt;0,'DATES INPUT'!$B$4-E413,"")</f>
        <v/>
      </c>
      <c r="R413" s="13" t="str">
        <f>if(E413&gt;0,'DATES INPUT'!$B$8-E413,"")</f>
        <v/>
      </c>
      <c r="S413" s="12" t="str">
        <f t="shared" si="298"/>
        <v/>
      </c>
    </row>
    <row r="414">
      <c r="A414" s="38"/>
      <c r="B414" s="22"/>
      <c r="C414" s="12"/>
      <c r="D414" s="12"/>
      <c r="E414" s="22"/>
      <c r="F414" s="22"/>
      <c r="G414" s="13" t="str">
        <f t="shared" ref="G414:H414" si="445">if($A414&gt;1,E414-C414,"")</f>
        <v/>
      </c>
      <c r="H414" s="14" t="str">
        <f t="shared" si="445"/>
        <v/>
      </c>
      <c r="I414" s="15"/>
      <c r="J414" s="15"/>
      <c r="K414" s="15"/>
      <c r="L414" s="15"/>
      <c r="M414" s="15"/>
      <c r="N414" s="17"/>
      <c r="O414" s="15"/>
      <c r="P414" s="13" t="str">
        <f>if(E414&gt;0,'DATES INPUT'!$B$3-E414,"")</f>
        <v/>
      </c>
      <c r="Q414" s="13" t="str">
        <f>if(E414&gt;0,'DATES INPUT'!$B$4-E414,"")</f>
        <v/>
      </c>
      <c r="R414" s="13" t="str">
        <f>if(E414&gt;0,'DATES INPUT'!$B$8-E414,"")</f>
        <v/>
      </c>
      <c r="S414" s="12" t="str">
        <f t="shared" si="298"/>
        <v/>
      </c>
    </row>
    <row r="415">
      <c r="A415" s="38"/>
      <c r="B415" s="22"/>
      <c r="C415" s="12"/>
      <c r="D415" s="12"/>
      <c r="E415" s="22"/>
      <c r="F415" s="22"/>
      <c r="G415" s="13" t="str">
        <f t="shared" ref="G415:H415" si="446">if($A415&gt;1,E415-C415,"")</f>
        <v/>
      </c>
      <c r="H415" s="14" t="str">
        <f t="shared" si="446"/>
        <v/>
      </c>
      <c r="I415" s="15"/>
      <c r="J415" s="15"/>
      <c r="K415" s="15"/>
      <c r="L415" s="15"/>
      <c r="M415" s="15"/>
      <c r="N415" s="17"/>
      <c r="O415" s="15"/>
      <c r="P415" s="13" t="str">
        <f>if(E415&gt;0,'DATES INPUT'!$B$3-E415,"")</f>
        <v/>
      </c>
      <c r="Q415" s="13" t="str">
        <f>if(E415&gt;0,'DATES INPUT'!$B$4-E415,"")</f>
        <v/>
      </c>
      <c r="R415" s="13" t="str">
        <f>if(E415&gt;0,'DATES INPUT'!$B$8-E415,"")</f>
        <v/>
      </c>
      <c r="S415" s="12" t="str">
        <f t="shared" si="298"/>
        <v/>
      </c>
    </row>
    <row r="416">
      <c r="A416" s="38"/>
      <c r="B416" s="22"/>
      <c r="C416" s="12"/>
      <c r="D416" s="12"/>
      <c r="E416" s="22"/>
      <c r="F416" s="22"/>
      <c r="G416" s="13" t="str">
        <f t="shared" ref="G416:H416" si="447">if($A416&gt;1,E416-C416,"")</f>
        <v/>
      </c>
      <c r="H416" s="14" t="str">
        <f t="shared" si="447"/>
        <v/>
      </c>
      <c r="I416" s="15"/>
      <c r="J416" s="15"/>
      <c r="K416" s="15"/>
      <c r="L416" s="15"/>
      <c r="M416" s="15"/>
      <c r="N416" s="17"/>
      <c r="O416" s="15"/>
      <c r="P416" s="13" t="str">
        <f>if(E416&gt;0,'DATES INPUT'!$B$3-E416,"")</f>
        <v/>
      </c>
      <c r="Q416" s="13" t="str">
        <f>if(E416&gt;0,'DATES INPUT'!$B$4-E416,"")</f>
        <v/>
      </c>
      <c r="R416" s="13" t="str">
        <f>if(E416&gt;0,'DATES INPUT'!$B$8-E416,"")</f>
        <v/>
      </c>
      <c r="S416" s="12" t="str">
        <f t="shared" si="298"/>
        <v/>
      </c>
    </row>
    <row r="417">
      <c r="A417" s="38"/>
      <c r="B417" s="22"/>
      <c r="C417" s="12"/>
      <c r="D417" s="12"/>
      <c r="E417" s="22"/>
      <c r="F417" s="22"/>
      <c r="G417" s="13" t="str">
        <f t="shared" ref="G417:H417" si="448">if($A417&gt;1,E417-C417,"")</f>
        <v/>
      </c>
      <c r="H417" s="14" t="str">
        <f t="shared" si="448"/>
        <v/>
      </c>
      <c r="I417" s="15"/>
      <c r="J417" s="15"/>
      <c r="K417" s="15"/>
      <c r="L417" s="15"/>
      <c r="M417" s="15"/>
      <c r="N417" s="17"/>
      <c r="O417" s="15"/>
      <c r="P417" s="13" t="str">
        <f>if(E417&gt;0,'DATES INPUT'!$B$3-E417,"")</f>
        <v/>
      </c>
      <c r="Q417" s="13" t="str">
        <f>if(E417&gt;0,'DATES INPUT'!$B$4-E417,"")</f>
        <v/>
      </c>
      <c r="R417" s="13" t="str">
        <f>if(E417&gt;0,'DATES INPUT'!$B$8-E417,"")</f>
        <v/>
      </c>
      <c r="S417" s="12" t="str">
        <f t="shared" si="298"/>
        <v/>
      </c>
    </row>
    <row r="418">
      <c r="A418" s="38"/>
      <c r="B418" s="22"/>
      <c r="C418" s="12"/>
      <c r="D418" s="12"/>
      <c r="E418" s="22"/>
      <c r="F418" s="22"/>
      <c r="G418" s="13" t="str">
        <f t="shared" ref="G418:H418" si="449">if($A418&gt;1,E418-C418,"")</f>
        <v/>
      </c>
      <c r="H418" s="14" t="str">
        <f t="shared" si="449"/>
        <v/>
      </c>
      <c r="I418" s="15"/>
      <c r="J418" s="15"/>
      <c r="K418" s="15"/>
      <c r="L418" s="15"/>
      <c r="M418" s="15"/>
      <c r="N418" s="17"/>
      <c r="O418" s="15"/>
      <c r="P418" s="13" t="str">
        <f>if(E418&gt;0,'DATES INPUT'!$B$3-E418,"")</f>
        <v/>
      </c>
      <c r="Q418" s="13" t="str">
        <f>if(E418&gt;0,'DATES INPUT'!$B$4-E418,"")</f>
        <v/>
      </c>
      <c r="R418" s="13" t="str">
        <f>if(E418&gt;0,'DATES INPUT'!$B$8-E418,"")</f>
        <v/>
      </c>
      <c r="S418" s="12" t="str">
        <f t="shared" si="298"/>
        <v/>
      </c>
    </row>
    <row r="419">
      <c r="A419" s="38"/>
      <c r="B419" s="22"/>
      <c r="C419" s="12"/>
      <c r="D419" s="12"/>
      <c r="E419" s="22"/>
      <c r="F419" s="22"/>
      <c r="G419" s="13" t="str">
        <f t="shared" ref="G419:H419" si="450">if($A419&gt;1,E419-C419,"")</f>
        <v/>
      </c>
      <c r="H419" s="14" t="str">
        <f t="shared" si="450"/>
        <v/>
      </c>
      <c r="I419" s="15"/>
      <c r="J419" s="15"/>
      <c r="K419" s="15"/>
      <c r="L419" s="15"/>
      <c r="M419" s="15"/>
      <c r="N419" s="17"/>
      <c r="O419" s="15"/>
      <c r="P419" s="13" t="str">
        <f>if(E419&gt;0,'DATES INPUT'!$B$3-E419,"")</f>
        <v/>
      </c>
      <c r="Q419" s="13" t="str">
        <f>if(E419&gt;0,'DATES INPUT'!$B$4-E419,"")</f>
        <v/>
      </c>
      <c r="R419" s="13" t="str">
        <f>if(E419&gt;0,'DATES INPUT'!$B$8-E419,"")</f>
        <v/>
      </c>
      <c r="S419" s="12" t="str">
        <f t="shared" si="298"/>
        <v/>
      </c>
    </row>
    <row r="420">
      <c r="A420" s="38"/>
      <c r="B420" s="22"/>
      <c r="C420" s="12"/>
      <c r="D420" s="12"/>
      <c r="E420" s="22"/>
      <c r="F420" s="22"/>
      <c r="G420" s="13" t="str">
        <f t="shared" ref="G420:H420" si="451">if($A420&gt;1,E420-C420,"")</f>
        <v/>
      </c>
      <c r="H420" s="14" t="str">
        <f t="shared" si="451"/>
        <v/>
      </c>
      <c r="I420" s="15"/>
      <c r="J420" s="15"/>
      <c r="K420" s="15"/>
      <c r="L420" s="15"/>
      <c r="M420" s="15"/>
      <c r="N420" s="17"/>
      <c r="O420" s="15"/>
      <c r="P420" s="13" t="str">
        <f>if(E420&gt;0,'DATES INPUT'!$B$3-E420,"")</f>
        <v/>
      </c>
      <c r="Q420" s="13" t="str">
        <f>if(E420&gt;0,'DATES INPUT'!$B$4-E420,"")</f>
        <v/>
      </c>
      <c r="R420" s="13" t="str">
        <f>if(E420&gt;0,'DATES INPUT'!$B$8-E420,"")</f>
        <v/>
      </c>
      <c r="S420" s="12" t="str">
        <f t="shared" si="298"/>
        <v/>
      </c>
    </row>
    <row r="421">
      <c r="A421" s="38"/>
      <c r="B421" s="22"/>
      <c r="C421" s="12"/>
      <c r="D421" s="12"/>
      <c r="E421" s="22"/>
      <c r="F421" s="22"/>
      <c r="G421" s="13" t="str">
        <f t="shared" ref="G421:H421" si="452">if($A421&gt;1,E421-C421,"")</f>
        <v/>
      </c>
      <c r="H421" s="14" t="str">
        <f t="shared" si="452"/>
        <v/>
      </c>
      <c r="I421" s="15"/>
      <c r="J421" s="15"/>
      <c r="K421" s="15"/>
      <c r="L421" s="15"/>
      <c r="M421" s="15"/>
      <c r="N421" s="17"/>
      <c r="O421" s="15"/>
      <c r="P421" s="13" t="str">
        <f>if(E421&gt;0,'DATES INPUT'!$B$3-E421,"")</f>
        <v/>
      </c>
      <c r="Q421" s="13" t="str">
        <f>if(E421&gt;0,'DATES INPUT'!$B$4-E421,"")</f>
        <v/>
      </c>
      <c r="R421" s="13" t="str">
        <f>if(E421&gt;0,'DATES INPUT'!$B$8-E421,"")</f>
        <v/>
      </c>
      <c r="S421" s="12" t="str">
        <f t="shared" si="298"/>
        <v/>
      </c>
    </row>
    <row r="422">
      <c r="A422" s="38"/>
      <c r="B422" s="22"/>
      <c r="C422" s="12"/>
      <c r="D422" s="12"/>
      <c r="E422" s="22"/>
      <c r="F422" s="22"/>
      <c r="G422" s="13" t="str">
        <f t="shared" ref="G422:H422" si="453">if($A422&gt;1,E422-C422,"")</f>
        <v/>
      </c>
      <c r="H422" s="14" t="str">
        <f t="shared" si="453"/>
        <v/>
      </c>
      <c r="I422" s="15"/>
      <c r="J422" s="15"/>
      <c r="K422" s="15"/>
      <c r="L422" s="15"/>
      <c r="M422" s="15"/>
      <c r="N422" s="17"/>
      <c r="O422" s="15"/>
      <c r="P422" s="13" t="str">
        <f>if(E422&gt;0,'DATES INPUT'!$B$3-E422,"")</f>
        <v/>
      </c>
      <c r="Q422" s="13" t="str">
        <f>if(E422&gt;0,'DATES INPUT'!$B$4-E422,"")</f>
        <v/>
      </c>
      <c r="R422" s="13" t="str">
        <f>if(E422&gt;0,'DATES INPUT'!$B$8-E422,"")</f>
        <v/>
      </c>
      <c r="S422" s="12" t="str">
        <f t="shared" si="298"/>
        <v/>
      </c>
    </row>
    <row r="423">
      <c r="A423" s="38"/>
      <c r="B423" s="22"/>
      <c r="C423" s="12"/>
      <c r="D423" s="12"/>
      <c r="E423" s="22"/>
      <c r="F423" s="22"/>
      <c r="G423" s="13" t="str">
        <f t="shared" ref="G423:H423" si="454">if($A423&gt;1,E423-C423,"")</f>
        <v/>
      </c>
      <c r="H423" s="14" t="str">
        <f t="shared" si="454"/>
        <v/>
      </c>
      <c r="I423" s="15"/>
      <c r="J423" s="15"/>
      <c r="K423" s="15"/>
      <c r="L423" s="15"/>
      <c r="M423" s="15"/>
      <c r="N423" s="17"/>
      <c r="O423" s="15"/>
      <c r="P423" s="13" t="str">
        <f>if(E423&gt;0,'DATES INPUT'!$B$3-E423,"")</f>
        <v/>
      </c>
      <c r="Q423" s="13" t="str">
        <f>if(E423&gt;0,'DATES INPUT'!$B$4-E423,"")</f>
        <v/>
      </c>
      <c r="R423" s="13" t="str">
        <f>if(E423&gt;0,'DATES INPUT'!$B$8-E423,"")</f>
        <v/>
      </c>
      <c r="S423" s="12" t="str">
        <f t="shared" si="298"/>
        <v/>
      </c>
    </row>
    <row r="424">
      <c r="A424" s="38"/>
      <c r="B424" s="22"/>
      <c r="C424" s="12"/>
      <c r="D424" s="12"/>
      <c r="E424" s="22"/>
      <c r="F424" s="22"/>
      <c r="G424" s="13" t="str">
        <f t="shared" ref="G424:H424" si="455">if($A424&gt;1,E424-C424,"")</f>
        <v/>
      </c>
      <c r="H424" s="14" t="str">
        <f t="shared" si="455"/>
        <v/>
      </c>
      <c r="I424" s="15"/>
      <c r="J424" s="15"/>
      <c r="K424" s="15"/>
      <c r="L424" s="15"/>
      <c r="M424" s="15"/>
      <c r="N424" s="17"/>
      <c r="O424" s="15"/>
      <c r="P424" s="13" t="str">
        <f>if(E424&gt;0,'DATES INPUT'!$B$3-E424,"")</f>
        <v/>
      </c>
      <c r="Q424" s="13" t="str">
        <f>if(E424&gt;0,'DATES INPUT'!$B$4-E424,"")</f>
        <v/>
      </c>
      <c r="R424" s="13" t="str">
        <f>if(E424&gt;0,'DATES INPUT'!$B$8-E424,"")</f>
        <v/>
      </c>
      <c r="S424" s="12" t="str">
        <f t="shared" si="298"/>
        <v/>
      </c>
    </row>
    <row r="425">
      <c r="A425" s="38"/>
      <c r="B425" s="22"/>
      <c r="C425" s="12"/>
      <c r="D425" s="12"/>
      <c r="E425" s="22"/>
      <c r="F425" s="22"/>
      <c r="G425" s="13" t="str">
        <f t="shared" ref="G425:H425" si="456">if($A425&gt;1,E425-C425,"")</f>
        <v/>
      </c>
      <c r="H425" s="14" t="str">
        <f t="shared" si="456"/>
        <v/>
      </c>
      <c r="I425" s="15"/>
      <c r="J425" s="15"/>
      <c r="K425" s="15"/>
      <c r="L425" s="15"/>
      <c r="M425" s="15"/>
      <c r="N425" s="17"/>
      <c r="O425" s="15"/>
      <c r="P425" s="13" t="str">
        <f>if(E425&gt;0,'DATES INPUT'!$B$3-E425,"")</f>
        <v/>
      </c>
      <c r="Q425" s="13" t="str">
        <f>if(E425&gt;0,'DATES INPUT'!$B$4-E425,"")</f>
        <v/>
      </c>
      <c r="R425" s="13" t="str">
        <f>if(E425&gt;0,'DATES INPUT'!$B$8-E425,"")</f>
        <v/>
      </c>
      <c r="S425" s="12" t="str">
        <f t="shared" si="298"/>
        <v/>
      </c>
    </row>
    <row r="426">
      <c r="A426" s="38"/>
      <c r="B426" s="22"/>
      <c r="C426" s="12"/>
      <c r="D426" s="12"/>
      <c r="E426" s="22"/>
      <c r="F426" s="22"/>
      <c r="G426" s="13" t="str">
        <f t="shared" ref="G426:H426" si="457">if($A426&gt;1,E426-C426,"")</f>
        <v/>
      </c>
      <c r="H426" s="14" t="str">
        <f t="shared" si="457"/>
        <v/>
      </c>
      <c r="I426" s="15"/>
      <c r="J426" s="15"/>
      <c r="K426" s="15"/>
      <c r="L426" s="15"/>
      <c r="M426" s="15"/>
      <c r="N426" s="17"/>
      <c r="O426" s="15"/>
      <c r="P426" s="13" t="str">
        <f>if(E426&gt;0,'DATES INPUT'!$B$3-E426,"")</f>
        <v/>
      </c>
      <c r="Q426" s="13" t="str">
        <f>if(E426&gt;0,'DATES INPUT'!$B$4-E426,"")</f>
        <v/>
      </c>
      <c r="R426" s="13" t="str">
        <f>if(E426&gt;0,'DATES INPUT'!$B$8-E426,"")</f>
        <v/>
      </c>
      <c r="S426" s="12" t="str">
        <f t="shared" si="298"/>
        <v/>
      </c>
    </row>
    <row r="427">
      <c r="A427" s="38"/>
      <c r="B427" s="22"/>
      <c r="C427" s="12"/>
      <c r="D427" s="12"/>
      <c r="E427" s="22"/>
      <c r="F427" s="22"/>
      <c r="G427" s="13" t="str">
        <f t="shared" ref="G427:H427" si="458">if($A427&gt;1,E427-C427,"")</f>
        <v/>
      </c>
      <c r="H427" s="14" t="str">
        <f t="shared" si="458"/>
        <v/>
      </c>
      <c r="I427" s="15"/>
      <c r="J427" s="15"/>
      <c r="K427" s="15"/>
      <c r="L427" s="15"/>
      <c r="M427" s="15"/>
      <c r="N427" s="17"/>
      <c r="O427" s="15"/>
      <c r="P427" s="13" t="str">
        <f>if(E427&gt;0,'DATES INPUT'!$B$3-E427,"")</f>
        <v/>
      </c>
      <c r="Q427" s="13" t="str">
        <f>if(E427&gt;0,'DATES INPUT'!$B$4-E427,"")</f>
        <v/>
      </c>
      <c r="R427" s="13" t="str">
        <f>if(E427&gt;0,'DATES INPUT'!$B$8-E427,"")</f>
        <v/>
      </c>
      <c r="S427" s="12" t="str">
        <f t="shared" si="298"/>
        <v/>
      </c>
    </row>
    <row r="428">
      <c r="A428" s="38"/>
      <c r="B428" s="22"/>
      <c r="C428" s="12"/>
      <c r="D428" s="12"/>
      <c r="E428" s="22"/>
      <c r="F428" s="22"/>
      <c r="G428" s="13" t="str">
        <f t="shared" ref="G428:H428" si="459">if($A428&gt;1,E428-C428,"")</f>
        <v/>
      </c>
      <c r="H428" s="14" t="str">
        <f t="shared" si="459"/>
        <v/>
      </c>
      <c r="I428" s="15"/>
      <c r="J428" s="15"/>
      <c r="K428" s="15"/>
      <c r="L428" s="15"/>
      <c r="M428" s="15"/>
      <c r="N428" s="17"/>
      <c r="O428" s="15"/>
      <c r="P428" s="13" t="str">
        <f>if(E428&gt;0,'DATES INPUT'!$B$3-E428,"")</f>
        <v/>
      </c>
      <c r="Q428" s="13" t="str">
        <f>if(E428&gt;0,'DATES INPUT'!$B$4-E428,"")</f>
        <v/>
      </c>
      <c r="R428" s="13" t="str">
        <f>if(E428&gt;0,'DATES INPUT'!$B$8-E428,"")</f>
        <v/>
      </c>
      <c r="S428" s="12" t="str">
        <f t="shared" si="298"/>
        <v/>
      </c>
    </row>
    <row r="429">
      <c r="A429" s="38"/>
      <c r="B429" s="22"/>
      <c r="C429" s="12"/>
      <c r="D429" s="12"/>
      <c r="E429" s="22"/>
      <c r="F429" s="22"/>
      <c r="G429" s="13" t="str">
        <f t="shared" ref="G429:H429" si="460">if($A429&gt;1,E429-C429,"")</f>
        <v/>
      </c>
      <c r="H429" s="14" t="str">
        <f t="shared" si="460"/>
        <v/>
      </c>
      <c r="I429" s="15"/>
      <c r="J429" s="15"/>
      <c r="K429" s="15"/>
      <c r="L429" s="15"/>
      <c r="M429" s="15"/>
      <c r="N429" s="17"/>
      <c r="O429" s="15"/>
      <c r="P429" s="13" t="str">
        <f>if(E429&gt;0,'DATES INPUT'!$B$3-E429,"")</f>
        <v/>
      </c>
      <c r="Q429" s="13" t="str">
        <f>if(E429&gt;0,'DATES INPUT'!$B$4-E429,"")</f>
        <v/>
      </c>
      <c r="R429" s="13" t="str">
        <f>if(E429&gt;0,'DATES INPUT'!$B$8-E429,"")</f>
        <v/>
      </c>
      <c r="S429" s="12" t="str">
        <f t="shared" si="298"/>
        <v/>
      </c>
    </row>
    <row r="430">
      <c r="A430" s="38"/>
      <c r="B430" s="22"/>
      <c r="C430" s="12"/>
      <c r="D430" s="12"/>
      <c r="E430" s="22"/>
      <c r="F430" s="22"/>
      <c r="G430" s="13" t="str">
        <f t="shared" ref="G430:H430" si="461">if($A430&gt;1,E430-C430,"")</f>
        <v/>
      </c>
      <c r="H430" s="14" t="str">
        <f t="shared" si="461"/>
        <v/>
      </c>
      <c r="I430" s="15"/>
      <c r="J430" s="15"/>
      <c r="K430" s="15"/>
      <c r="L430" s="15"/>
      <c r="M430" s="15"/>
      <c r="N430" s="17"/>
      <c r="O430" s="15"/>
      <c r="P430" s="13" t="str">
        <f>if(E430&gt;0,'DATES INPUT'!$B$3-E430,"")</f>
        <v/>
      </c>
      <c r="Q430" s="13" t="str">
        <f>if(E430&gt;0,'DATES INPUT'!$B$4-E430,"")</f>
        <v/>
      </c>
      <c r="R430" s="13" t="str">
        <f>if(E430&gt;0,'DATES INPUT'!$B$8-E430,"")</f>
        <v/>
      </c>
      <c r="S430" s="12" t="str">
        <f t="shared" si="298"/>
        <v/>
      </c>
    </row>
    <row r="431">
      <c r="A431" s="38"/>
      <c r="B431" s="22"/>
      <c r="C431" s="12"/>
      <c r="D431" s="12"/>
      <c r="E431" s="22"/>
      <c r="F431" s="22"/>
      <c r="G431" s="13" t="str">
        <f t="shared" ref="G431:H431" si="462">if($A431&gt;1,E431-C431,"")</f>
        <v/>
      </c>
      <c r="H431" s="14" t="str">
        <f t="shared" si="462"/>
        <v/>
      </c>
      <c r="I431" s="15"/>
      <c r="J431" s="15"/>
      <c r="K431" s="15"/>
      <c r="L431" s="15"/>
      <c r="M431" s="15"/>
      <c r="N431" s="17"/>
      <c r="O431" s="15"/>
      <c r="P431" s="13" t="str">
        <f>if(E431&gt;0,'DATES INPUT'!$B$3-E431,"")</f>
        <v/>
      </c>
      <c r="Q431" s="13" t="str">
        <f>if(E431&gt;0,'DATES INPUT'!$B$4-E431,"")</f>
        <v/>
      </c>
      <c r="R431" s="13" t="str">
        <f>if(E431&gt;0,'DATES INPUT'!$B$8-E431,"")</f>
        <v/>
      </c>
      <c r="S431" s="12" t="str">
        <f t="shared" si="298"/>
        <v/>
      </c>
    </row>
    <row r="432">
      <c r="A432" s="38"/>
      <c r="B432" s="22"/>
      <c r="C432" s="12"/>
      <c r="D432" s="12"/>
      <c r="E432" s="22"/>
      <c r="F432" s="22"/>
      <c r="G432" s="13" t="str">
        <f t="shared" ref="G432:H432" si="463">if($A432&gt;1,E432-C432,"")</f>
        <v/>
      </c>
      <c r="H432" s="14" t="str">
        <f t="shared" si="463"/>
        <v/>
      </c>
      <c r="I432" s="15"/>
      <c r="J432" s="15"/>
      <c r="K432" s="15"/>
      <c r="L432" s="15"/>
      <c r="M432" s="15"/>
      <c r="N432" s="17"/>
      <c r="O432" s="15"/>
      <c r="P432" s="13" t="str">
        <f>if(E432&gt;0,'DATES INPUT'!$B$3-E432,"")</f>
        <v/>
      </c>
      <c r="Q432" s="13" t="str">
        <f>if(E432&gt;0,'DATES INPUT'!$B$4-E432,"")</f>
        <v/>
      </c>
      <c r="R432" s="13" t="str">
        <f>if(E432&gt;0,'DATES INPUT'!$B$8-E432,"")</f>
        <v/>
      </c>
      <c r="S432" s="12" t="str">
        <f t="shared" si="298"/>
        <v/>
      </c>
    </row>
    <row r="433">
      <c r="A433" s="38"/>
      <c r="B433" s="22"/>
      <c r="C433" s="12"/>
      <c r="D433" s="12"/>
      <c r="E433" s="22"/>
      <c r="F433" s="22"/>
      <c r="G433" s="13" t="str">
        <f t="shared" ref="G433:H433" si="464">if($A433&gt;1,E433-C433,"")</f>
        <v/>
      </c>
      <c r="H433" s="14" t="str">
        <f t="shared" si="464"/>
        <v/>
      </c>
      <c r="I433" s="15"/>
      <c r="J433" s="15"/>
      <c r="K433" s="15"/>
      <c r="L433" s="15"/>
      <c r="M433" s="15"/>
      <c r="N433" s="17"/>
      <c r="O433" s="15"/>
      <c r="P433" s="13" t="str">
        <f>if(E433&gt;0,'DATES INPUT'!$B$3-E433,"")</f>
        <v/>
      </c>
      <c r="Q433" s="13" t="str">
        <f>if(E433&gt;0,'DATES INPUT'!$B$4-E433,"")</f>
        <v/>
      </c>
      <c r="R433" s="13" t="str">
        <f>if(E433&gt;0,'DATES INPUT'!$B$8-E433,"")</f>
        <v/>
      </c>
      <c r="S433" s="12" t="str">
        <f t="shared" si="298"/>
        <v/>
      </c>
    </row>
    <row r="434">
      <c r="A434" s="38"/>
      <c r="B434" s="22"/>
      <c r="C434" s="12"/>
      <c r="D434" s="12"/>
      <c r="E434" s="22"/>
      <c r="F434" s="22"/>
      <c r="G434" s="13" t="str">
        <f t="shared" ref="G434:H434" si="465">if($A434&gt;1,E434-C434,"")</f>
        <v/>
      </c>
      <c r="H434" s="14" t="str">
        <f t="shared" si="465"/>
        <v/>
      </c>
      <c r="I434" s="15"/>
      <c r="J434" s="15"/>
      <c r="K434" s="15"/>
      <c r="L434" s="15"/>
      <c r="M434" s="15"/>
      <c r="N434" s="17"/>
      <c r="O434" s="15"/>
      <c r="P434" s="13" t="str">
        <f>if(E434&gt;0,'DATES INPUT'!$B$3-E434,"")</f>
        <v/>
      </c>
      <c r="Q434" s="13" t="str">
        <f>if(E434&gt;0,'DATES INPUT'!$B$4-E434,"")</f>
        <v/>
      </c>
      <c r="R434" s="13" t="str">
        <f>if(E434&gt;0,'DATES INPUT'!$B$8-E434,"")</f>
        <v/>
      </c>
      <c r="S434" s="12" t="str">
        <f t="shared" si="298"/>
        <v/>
      </c>
    </row>
    <row r="435">
      <c r="A435" s="38"/>
      <c r="B435" s="22"/>
      <c r="C435" s="12"/>
      <c r="D435" s="12"/>
      <c r="E435" s="22"/>
      <c r="F435" s="22"/>
      <c r="G435" s="13" t="str">
        <f t="shared" ref="G435:H435" si="466">if($A435&gt;1,E435-C435,"")</f>
        <v/>
      </c>
      <c r="H435" s="14" t="str">
        <f t="shared" si="466"/>
        <v/>
      </c>
      <c r="I435" s="15"/>
      <c r="J435" s="15"/>
      <c r="K435" s="15"/>
      <c r="L435" s="15"/>
      <c r="M435" s="15"/>
      <c r="N435" s="17"/>
      <c r="O435" s="15"/>
      <c r="P435" s="13" t="str">
        <f>if(E435&gt;0,'DATES INPUT'!$B$3-E435,"")</f>
        <v/>
      </c>
      <c r="Q435" s="13" t="str">
        <f>if(E435&gt;0,'DATES INPUT'!$B$4-E435,"")</f>
        <v/>
      </c>
      <c r="R435" s="13" t="str">
        <f>if(E435&gt;0,'DATES INPUT'!$B$8-E435,"")</f>
        <v/>
      </c>
      <c r="S435" s="12" t="str">
        <f t="shared" si="298"/>
        <v/>
      </c>
    </row>
    <row r="436">
      <c r="A436" s="38"/>
      <c r="B436" s="22"/>
      <c r="C436" s="12"/>
      <c r="D436" s="12"/>
      <c r="E436" s="22"/>
      <c r="F436" s="22"/>
      <c r="G436" s="13" t="str">
        <f t="shared" ref="G436:H436" si="467">if($A436&gt;1,E436-C436,"")</f>
        <v/>
      </c>
      <c r="H436" s="14" t="str">
        <f t="shared" si="467"/>
        <v/>
      </c>
      <c r="I436" s="15"/>
      <c r="J436" s="15"/>
      <c r="K436" s="15"/>
      <c r="L436" s="15"/>
      <c r="M436" s="15"/>
      <c r="N436" s="17"/>
      <c r="O436" s="15"/>
      <c r="P436" s="13" t="str">
        <f>if(E436&gt;0,'DATES INPUT'!$B$3-E436,"")</f>
        <v/>
      </c>
      <c r="Q436" s="13" t="str">
        <f>if(E436&gt;0,'DATES INPUT'!$B$4-E436,"")</f>
        <v/>
      </c>
      <c r="R436" s="13" t="str">
        <f>if(E436&gt;0,'DATES INPUT'!$B$8-E436,"")</f>
        <v/>
      </c>
      <c r="S436" s="12" t="str">
        <f t="shared" si="298"/>
        <v/>
      </c>
    </row>
    <row r="437">
      <c r="A437" s="38"/>
      <c r="B437" s="22"/>
      <c r="C437" s="12"/>
      <c r="D437" s="12"/>
      <c r="E437" s="22"/>
      <c r="F437" s="22"/>
      <c r="G437" s="13" t="str">
        <f t="shared" ref="G437:H437" si="468">if($A437&gt;1,E437-C437,"")</f>
        <v/>
      </c>
      <c r="H437" s="14" t="str">
        <f t="shared" si="468"/>
        <v/>
      </c>
      <c r="I437" s="15"/>
      <c r="J437" s="15"/>
      <c r="K437" s="15"/>
      <c r="L437" s="15"/>
      <c r="M437" s="15"/>
      <c r="N437" s="17"/>
      <c r="O437" s="15"/>
      <c r="P437" s="13" t="str">
        <f>if(E437&gt;0,'DATES INPUT'!$B$3-E437,"")</f>
        <v/>
      </c>
      <c r="Q437" s="13" t="str">
        <f>if(E437&gt;0,'DATES INPUT'!$B$4-E437,"")</f>
        <v/>
      </c>
      <c r="R437" s="13" t="str">
        <f>if(E437&gt;0,'DATES INPUT'!$B$8-E437,"")</f>
        <v/>
      </c>
      <c r="S437" s="12" t="str">
        <f t="shared" si="298"/>
        <v/>
      </c>
    </row>
    <row r="438">
      <c r="A438" s="38"/>
      <c r="B438" s="22"/>
      <c r="C438" s="12"/>
      <c r="D438" s="12"/>
      <c r="E438" s="22"/>
      <c r="F438" s="22"/>
      <c r="G438" s="13" t="str">
        <f t="shared" ref="G438:H438" si="469">if($A438&gt;1,E438-C438,"")</f>
        <v/>
      </c>
      <c r="H438" s="14" t="str">
        <f t="shared" si="469"/>
        <v/>
      </c>
      <c r="I438" s="15"/>
      <c r="J438" s="15"/>
      <c r="K438" s="15"/>
      <c r="L438" s="15"/>
      <c r="M438" s="15"/>
      <c r="N438" s="17"/>
      <c r="O438" s="15"/>
      <c r="P438" s="13" t="str">
        <f>if(E438&gt;0,'DATES INPUT'!$B$3-E438,"")</f>
        <v/>
      </c>
      <c r="Q438" s="13" t="str">
        <f>if(E438&gt;0,'DATES INPUT'!$B$4-E438,"")</f>
        <v/>
      </c>
      <c r="R438" s="13" t="str">
        <f>if(E438&gt;0,'DATES INPUT'!$B$8-E438,"")</f>
        <v/>
      </c>
      <c r="S438" s="12" t="str">
        <f t="shared" si="298"/>
        <v/>
      </c>
    </row>
    <row r="439">
      <c r="A439" s="38"/>
      <c r="B439" s="22"/>
      <c r="C439" s="12"/>
      <c r="D439" s="12"/>
      <c r="E439" s="22"/>
      <c r="F439" s="22"/>
      <c r="G439" s="13" t="str">
        <f t="shared" ref="G439:H439" si="470">if($A439&gt;1,E439-C439,"")</f>
        <v/>
      </c>
      <c r="H439" s="14" t="str">
        <f t="shared" si="470"/>
        <v/>
      </c>
      <c r="I439" s="15"/>
      <c r="J439" s="15"/>
      <c r="K439" s="15"/>
      <c r="L439" s="15"/>
      <c r="M439" s="15"/>
      <c r="N439" s="17"/>
      <c r="O439" s="15"/>
      <c r="P439" s="13" t="str">
        <f>if(E439&gt;0,'DATES INPUT'!$B$3-E439,"")</f>
        <v/>
      </c>
      <c r="Q439" s="13" t="str">
        <f>if(E439&gt;0,'DATES INPUT'!$B$4-E439,"")</f>
        <v/>
      </c>
      <c r="R439" s="13" t="str">
        <f>if(E439&gt;0,'DATES INPUT'!$B$8-E439,"")</f>
        <v/>
      </c>
      <c r="S439" s="12" t="str">
        <f t="shared" si="298"/>
        <v/>
      </c>
    </row>
    <row r="440">
      <c r="A440" s="38"/>
      <c r="B440" s="22"/>
      <c r="C440" s="12"/>
      <c r="D440" s="12"/>
      <c r="E440" s="22"/>
      <c r="F440" s="22"/>
      <c r="G440" s="13" t="str">
        <f t="shared" ref="G440:H440" si="471">if($A440&gt;1,E440-C440,"")</f>
        <v/>
      </c>
      <c r="H440" s="14" t="str">
        <f t="shared" si="471"/>
        <v/>
      </c>
      <c r="I440" s="15"/>
      <c r="J440" s="15"/>
      <c r="K440" s="15"/>
      <c r="L440" s="15"/>
      <c r="M440" s="15"/>
      <c r="N440" s="17"/>
      <c r="O440" s="15"/>
      <c r="P440" s="13" t="str">
        <f>if(E440&gt;0,'DATES INPUT'!$B$3-E440,"")</f>
        <v/>
      </c>
      <c r="Q440" s="13" t="str">
        <f>if(E440&gt;0,'DATES INPUT'!$B$4-E440,"")</f>
        <v/>
      </c>
      <c r="R440" s="13" t="str">
        <f>if(E440&gt;0,'DATES INPUT'!$B$8-E440,"")</f>
        <v/>
      </c>
      <c r="S440" s="12" t="str">
        <f t="shared" si="298"/>
        <v/>
      </c>
    </row>
    <row r="441">
      <c r="A441" s="38"/>
      <c r="B441" s="22"/>
      <c r="C441" s="12"/>
      <c r="D441" s="12"/>
      <c r="E441" s="22"/>
      <c r="F441" s="22"/>
      <c r="G441" s="13" t="str">
        <f t="shared" ref="G441:H441" si="472">if($A441&gt;1,E441-C441,"")</f>
        <v/>
      </c>
      <c r="H441" s="14" t="str">
        <f t="shared" si="472"/>
        <v/>
      </c>
      <c r="I441" s="15"/>
      <c r="J441" s="15"/>
      <c r="K441" s="15"/>
      <c r="L441" s="15"/>
      <c r="M441" s="15"/>
      <c r="N441" s="17"/>
      <c r="O441" s="15"/>
      <c r="P441" s="13" t="str">
        <f>if(E441&gt;0,'DATES INPUT'!$B$3-E441,"")</f>
        <v/>
      </c>
      <c r="Q441" s="13" t="str">
        <f>if(E441&gt;0,'DATES INPUT'!$B$4-E441,"")</f>
        <v/>
      </c>
      <c r="R441" s="13" t="str">
        <f>if(E441&gt;0,'DATES INPUT'!$B$8-E441,"")</f>
        <v/>
      </c>
      <c r="S441" s="12" t="str">
        <f t="shared" si="298"/>
        <v/>
      </c>
    </row>
    <row r="442">
      <c r="A442" s="38"/>
      <c r="B442" s="22"/>
      <c r="C442" s="12"/>
      <c r="D442" s="12"/>
      <c r="E442" s="22"/>
      <c r="F442" s="22"/>
      <c r="G442" s="13" t="str">
        <f t="shared" ref="G442:H442" si="473">if($A442&gt;1,E442-C442,"")</f>
        <v/>
      </c>
      <c r="H442" s="14" t="str">
        <f t="shared" si="473"/>
        <v/>
      </c>
      <c r="I442" s="15"/>
      <c r="J442" s="15"/>
      <c r="K442" s="15"/>
      <c r="L442" s="15"/>
      <c r="M442" s="15"/>
      <c r="N442" s="17"/>
      <c r="O442" s="15"/>
      <c r="P442" s="13" t="str">
        <f>if(E442&gt;0,'DATES INPUT'!$B$3-E442,"")</f>
        <v/>
      </c>
      <c r="Q442" s="13" t="str">
        <f>if(E442&gt;0,'DATES INPUT'!$B$4-E442,"")</f>
        <v/>
      </c>
      <c r="R442" s="13" t="str">
        <f>if(E442&gt;0,'DATES INPUT'!$B$8-E442,"")</f>
        <v/>
      </c>
      <c r="S442" s="12" t="str">
        <f t="shared" si="298"/>
        <v/>
      </c>
    </row>
    <row r="443">
      <c r="A443" s="38"/>
      <c r="B443" s="22"/>
      <c r="C443" s="12"/>
      <c r="D443" s="12"/>
      <c r="E443" s="22"/>
      <c r="F443" s="22"/>
      <c r="G443" s="13" t="str">
        <f t="shared" ref="G443:H443" si="474">if($A443&gt;1,E443-C443,"")</f>
        <v/>
      </c>
      <c r="H443" s="14" t="str">
        <f t="shared" si="474"/>
        <v/>
      </c>
      <c r="I443" s="15"/>
      <c r="J443" s="15"/>
      <c r="K443" s="15"/>
      <c r="L443" s="15"/>
      <c r="M443" s="15"/>
      <c r="N443" s="17"/>
      <c r="O443" s="15"/>
      <c r="P443" s="13" t="str">
        <f>if(E443&gt;0,'DATES INPUT'!$B$3-E443,"")</f>
        <v/>
      </c>
      <c r="Q443" s="13" t="str">
        <f>if(E443&gt;0,'DATES INPUT'!$B$4-E443,"")</f>
        <v/>
      </c>
      <c r="R443" s="13" t="str">
        <f>if(E443&gt;0,'DATES INPUT'!$B$8-E443,"")</f>
        <v/>
      </c>
      <c r="S443" s="12" t="str">
        <f t="shared" si="298"/>
        <v/>
      </c>
    </row>
    <row r="444">
      <c r="A444" s="38"/>
      <c r="B444" s="22"/>
      <c r="C444" s="12"/>
      <c r="D444" s="12"/>
      <c r="E444" s="22"/>
      <c r="F444" s="22"/>
      <c r="G444" s="13" t="str">
        <f t="shared" ref="G444:H444" si="475">if($A444&gt;1,E444-C444,"")</f>
        <v/>
      </c>
      <c r="H444" s="14" t="str">
        <f t="shared" si="475"/>
        <v/>
      </c>
      <c r="I444" s="15"/>
      <c r="J444" s="15"/>
      <c r="K444" s="15"/>
      <c r="L444" s="15"/>
      <c r="M444" s="15"/>
      <c r="N444" s="17"/>
      <c r="O444" s="15"/>
      <c r="P444" s="13" t="str">
        <f>if(E444&gt;0,'DATES INPUT'!$B$3-E444,"")</f>
        <v/>
      </c>
      <c r="Q444" s="13" t="str">
        <f>if(E444&gt;0,'DATES INPUT'!$B$4-E444,"")</f>
        <v/>
      </c>
      <c r="R444" s="13" t="str">
        <f>if(E444&gt;0,'DATES INPUT'!$B$8-E444,"")</f>
        <v/>
      </c>
      <c r="S444" s="12" t="str">
        <f t="shared" si="298"/>
        <v/>
      </c>
    </row>
    <row r="445">
      <c r="A445" s="38"/>
      <c r="B445" s="22"/>
      <c r="C445" s="12"/>
      <c r="D445" s="12"/>
      <c r="E445" s="22"/>
      <c r="F445" s="22"/>
      <c r="G445" s="13" t="str">
        <f t="shared" ref="G445:H445" si="476">if($A445&gt;1,E445-C445,"")</f>
        <v/>
      </c>
      <c r="H445" s="14" t="str">
        <f t="shared" si="476"/>
        <v/>
      </c>
      <c r="I445" s="15"/>
      <c r="J445" s="15"/>
      <c r="K445" s="15"/>
      <c r="L445" s="15"/>
      <c r="M445" s="15"/>
      <c r="N445" s="17"/>
      <c r="O445" s="15"/>
      <c r="P445" s="13" t="str">
        <f>if(E445&gt;0,'DATES INPUT'!$B$3-E445,"")</f>
        <v/>
      </c>
      <c r="Q445" s="13" t="str">
        <f>if(E445&gt;0,'DATES INPUT'!$B$4-E445,"")</f>
        <v/>
      </c>
      <c r="R445" s="13" t="str">
        <f>if(E445&gt;0,'DATES INPUT'!$B$8-E445,"")</f>
        <v/>
      </c>
      <c r="S445" s="12" t="str">
        <f t="shared" si="298"/>
        <v/>
      </c>
    </row>
    <row r="446">
      <c r="A446" s="38"/>
      <c r="B446" s="22"/>
      <c r="C446" s="12"/>
      <c r="D446" s="12"/>
      <c r="E446" s="22"/>
      <c r="F446" s="22"/>
      <c r="G446" s="13" t="str">
        <f t="shared" ref="G446:H446" si="477">if($A446&gt;1,E446-C446,"")</f>
        <v/>
      </c>
      <c r="H446" s="14" t="str">
        <f t="shared" si="477"/>
        <v/>
      </c>
      <c r="I446" s="15"/>
      <c r="J446" s="15"/>
      <c r="K446" s="15"/>
      <c r="L446" s="15"/>
      <c r="M446" s="15"/>
      <c r="N446" s="17"/>
      <c r="O446" s="15"/>
      <c r="P446" s="13" t="str">
        <f>if(E446&gt;0,'DATES INPUT'!$B$3-E446,"")</f>
        <v/>
      </c>
      <c r="Q446" s="13" t="str">
        <f>if(E446&gt;0,'DATES INPUT'!$B$4-E446,"")</f>
        <v/>
      </c>
      <c r="R446" s="13" t="str">
        <f>if(E446&gt;0,'DATES INPUT'!$B$8-E446,"")</f>
        <v/>
      </c>
      <c r="S446" s="12" t="str">
        <f t="shared" si="298"/>
        <v/>
      </c>
    </row>
    <row r="447">
      <c r="A447" s="38"/>
      <c r="B447" s="22"/>
      <c r="C447" s="12"/>
      <c r="D447" s="12"/>
      <c r="E447" s="22"/>
      <c r="F447" s="22"/>
      <c r="G447" s="13" t="str">
        <f t="shared" ref="G447:H447" si="478">if($A447&gt;1,E447-C447,"")</f>
        <v/>
      </c>
      <c r="H447" s="14" t="str">
        <f t="shared" si="478"/>
        <v/>
      </c>
      <c r="I447" s="15"/>
      <c r="J447" s="15"/>
      <c r="K447" s="15"/>
      <c r="L447" s="15"/>
      <c r="M447" s="15"/>
      <c r="N447" s="17"/>
      <c r="O447" s="15"/>
      <c r="P447" s="13" t="str">
        <f>if(E447&gt;0,'DATES INPUT'!$B$3-E447,"")</f>
        <v/>
      </c>
      <c r="Q447" s="13" t="str">
        <f>if(E447&gt;0,'DATES INPUT'!$B$4-E447,"")</f>
        <v/>
      </c>
      <c r="R447" s="13" t="str">
        <f>if(E447&gt;0,'DATES INPUT'!$B$8-E447,"")</f>
        <v/>
      </c>
      <c r="S447" s="12" t="str">
        <f t="shared" si="298"/>
        <v/>
      </c>
    </row>
    <row r="448">
      <c r="A448" s="38"/>
      <c r="B448" s="22"/>
      <c r="C448" s="12"/>
      <c r="D448" s="12"/>
      <c r="E448" s="22"/>
      <c r="F448" s="22"/>
      <c r="G448" s="13" t="str">
        <f t="shared" ref="G448:H448" si="479">if($A448&gt;1,E448-C448,"")</f>
        <v/>
      </c>
      <c r="H448" s="14" t="str">
        <f t="shared" si="479"/>
        <v/>
      </c>
      <c r="I448" s="15"/>
      <c r="J448" s="15"/>
      <c r="K448" s="15"/>
      <c r="L448" s="15"/>
      <c r="M448" s="15"/>
      <c r="N448" s="17"/>
      <c r="O448" s="15"/>
      <c r="P448" s="13" t="str">
        <f>if(E448&gt;0,'DATES INPUT'!$B$3-E448,"")</f>
        <v/>
      </c>
      <c r="Q448" s="13" t="str">
        <f>if(E448&gt;0,'DATES INPUT'!$B$4-E448,"")</f>
        <v/>
      </c>
      <c r="R448" s="13" t="str">
        <f>if(E448&gt;0,'DATES INPUT'!$B$8-E448,"")</f>
        <v/>
      </c>
      <c r="S448" s="12" t="str">
        <f t="shared" si="298"/>
        <v/>
      </c>
    </row>
    <row r="449">
      <c r="A449" s="38"/>
      <c r="B449" s="22"/>
      <c r="C449" s="12"/>
      <c r="D449" s="12"/>
      <c r="E449" s="22"/>
      <c r="F449" s="22"/>
      <c r="G449" s="13" t="str">
        <f t="shared" ref="G449:H449" si="480">if($A449&gt;1,E449-C449,"")</f>
        <v/>
      </c>
      <c r="H449" s="14" t="str">
        <f t="shared" si="480"/>
        <v/>
      </c>
      <c r="I449" s="15"/>
      <c r="J449" s="15"/>
      <c r="K449" s="15"/>
      <c r="L449" s="15"/>
      <c r="M449" s="15"/>
      <c r="N449" s="17"/>
      <c r="O449" s="15"/>
      <c r="P449" s="13" t="str">
        <f>if(E449&gt;0,'DATES INPUT'!$B$3-E449,"")</f>
        <v/>
      </c>
      <c r="Q449" s="13" t="str">
        <f>if(E449&gt;0,'DATES INPUT'!$B$4-E449,"")</f>
        <v/>
      </c>
      <c r="R449" s="13" t="str">
        <f>if(E449&gt;0,'DATES INPUT'!$B$8-E449,"")</f>
        <v/>
      </c>
      <c r="S449" s="12" t="str">
        <f t="shared" si="298"/>
        <v/>
      </c>
    </row>
    <row r="450">
      <c r="A450" s="38"/>
      <c r="B450" s="22"/>
      <c r="C450" s="12"/>
      <c r="D450" s="12"/>
      <c r="E450" s="22"/>
      <c r="F450" s="22"/>
      <c r="G450" s="13" t="str">
        <f t="shared" ref="G450:H450" si="481">if($A450&gt;1,E450-C450,"")</f>
        <v/>
      </c>
      <c r="H450" s="14" t="str">
        <f t="shared" si="481"/>
        <v/>
      </c>
      <c r="I450" s="15"/>
      <c r="J450" s="15"/>
      <c r="K450" s="15"/>
      <c r="L450" s="15"/>
      <c r="M450" s="15"/>
      <c r="N450" s="17"/>
      <c r="O450" s="15"/>
      <c r="P450" s="13" t="str">
        <f>if(E450&gt;0,'DATES INPUT'!$B$3-E450,"")</f>
        <v/>
      </c>
      <c r="Q450" s="13" t="str">
        <f>if(E450&gt;0,'DATES INPUT'!$B$4-E450,"")</f>
        <v/>
      </c>
      <c r="R450" s="13" t="str">
        <f>if(E450&gt;0,'DATES INPUT'!$B$8-E450,"")</f>
        <v/>
      </c>
      <c r="S450" s="12" t="str">
        <f t="shared" si="298"/>
        <v/>
      </c>
    </row>
    <row r="451">
      <c r="A451" s="38"/>
      <c r="B451" s="22"/>
      <c r="C451" s="12"/>
      <c r="D451" s="12"/>
      <c r="E451" s="22"/>
      <c r="F451" s="22"/>
      <c r="G451" s="13" t="str">
        <f t="shared" ref="G451:H451" si="482">if($A451&gt;1,E451-C451,"")</f>
        <v/>
      </c>
      <c r="H451" s="14" t="str">
        <f t="shared" si="482"/>
        <v/>
      </c>
      <c r="I451" s="15"/>
      <c r="J451" s="15"/>
      <c r="K451" s="15"/>
      <c r="L451" s="15"/>
      <c r="M451" s="15"/>
      <c r="N451" s="17"/>
      <c r="O451" s="15"/>
      <c r="P451" s="13" t="str">
        <f>if(E451&gt;0,'DATES INPUT'!$B$3-E451,"")</f>
        <v/>
      </c>
      <c r="Q451" s="13" t="str">
        <f>if(E451&gt;0,'DATES INPUT'!$B$4-E451,"")</f>
        <v/>
      </c>
      <c r="R451" s="13" t="str">
        <f>if(E451&gt;0,'DATES INPUT'!$B$8-E451,"")</f>
        <v/>
      </c>
      <c r="S451" s="12" t="str">
        <f t="shared" si="298"/>
        <v/>
      </c>
    </row>
    <row r="452">
      <c r="A452" s="38"/>
      <c r="B452" s="22"/>
      <c r="C452" s="12"/>
      <c r="D452" s="12"/>
      <c r="E452" s="22"/>
      <c r="F452" s="22"/>
      <c r="G452" s="13" t="str">
        <f t="shared" ref="G452:H452" si="483">if($A452&gt;1,E452-C452,"")</f>
        <v/>
      </c>
      <c r="H452" s="14" t="str">
        <f t="shared" si="483"/>
        <v/>
      </c>
      <c r="I452" s="15"/>
      <c r="J452" s="15"/>
      <c r="K452" s="15"/>
      <c r="L452" s="15"/>
      <c r="M452" s="15"/>
      <c r="N452" s="17"/>
      <c r="O452" s="15"/>
      <c r="P452" s="13" t="str">
        <f>if(E452&gt;0,'DATES INPUT'!$B$3-E452,"")</f>
        <v/>
      </c>
      <c r="Q452" s="13" t="str">
        <f>if(E452&gt;0,'DATES INPUT'!$B$4-E452,"")</f>
        <v/>
      </c>
      <c r="R452" s="13" t="str">
        <f>if(E452&gt;0,'DATES INPUT'!$B$8-E452,"")</f>
        <v/>
      </c>
      <c r="S452" s="12" t="str">
        <f t="shared" si="298"/>
        <v/>
      </c>
    </row>
    <row r="453">
      <c r="A453" s="38"/>
      <c r="B453" s="22"/>
      <c r="C453" s="12"/>
      <c r="D453" s="12"/>
      <c r="E453" s="22"/>
      <c r="F453" s="22"/>
      <c r="G453" s="13" t="str">
        <f t="shared" ref="G453:H453" si="484">if($A453&gt;1,E453-C453,"")</f>
        <v/>
      </c>
      <c r="H453" s="14" t="str">
        <f t="shared" si="484"/>
        <v/>
      </c>
      <c r="I453" s="15"/>
      <c r="J453" s="15"/>
      <c r="K453" s="15"/>
      <c r="L453" s="15"/>
      <c r="M453" s="15"/>
      <c r="N453" s="17"/>
      <c r="O453" s="15"/>
      <c r="P453" s="13" t="str">
        <f>if(E453&gt;0,'DATES INPUT'!$B$3-E453,"")</f>
        <v/>
      </c>
      <c r="Q453" s="13" t="str">
        <f>if(E453&gt;0,'DATES INPUT'!$B$4-E453,"")</f>
        <v/>
      </c>
      <c r="R453" s="13" t="str">
        <f>if(E453&gt;0,'DATES INPUT'!$B$8-E453,"")</f>
        <v/>
      </c>
      <c r="S453" s="12" t="str">
        <f t="shared" si="298"/>
        <v/>
      </c>
    </row>
    <row r="454">
      <c r="A454" s="38"/>
      <c r="B454" s="22"/>
      <c r="C454" s="12"/>
      <c r="D454" s="12"/>
      <c r="E454" s="22"/>
      <c r="F454" s="22"/>
      <c r="G454" s="13" t="str">
        <f t="shared" ref="G454:H454" si="485">if($A454&gt;1,E454-C454,"")</f>
        <v/>
      </c>
      <c r="H454" s="14" t="str">
        <f t="shared" si="485"/>
        <v/>
      </c>
      <c r="I454" s="15"/>
      <c r="J454" s="15"/>
      <c r="K454" s="15"/>
      <c r="L454" s="15"/>
      <c r="M454" s="15"/>
      <c r="N454" s="17"/>
      <c r="O454" s="15"/>
      <c r="P454" s="13" t="str">
        <f>if(E454&gt;0,'DATES INPUT'!$B$3-E454,"")</f>
        <v/>
      </c>
      <c r="Q454" s="13" t="str">
        <f>if(E454&gt;0,'DATES INPUT'!$B$4-E454,"")</f>
        <v/>
      </c>
      <c r="R454" s="13" t="str">
        <f>if(E454&gt;0,'DATES INPUT'!$B$8-E454,"")</f>
        <v/>
      </c>
      <c r="S454" s="12" t="str">
        <f t="shared" si="298"/>
        <v/>
      </c>
    </row>
    <row r="455">
      <c r="A455" s="38"/>
      <c r="B455" s="22"/>
      <c r="C455" s="12"/>
      <c r="D455" s="12"/>
      <c r="E455" s="22"/>
      <c r="F455" s="22"/>
      <c r="G455" s="13" t="str">
        <f t="shared" ref="G455:H455" si="486">if($A455&gt;1,E455-C455,"")</f>
        <v/>
      </c>
      <c r="H455" s="14" t="str">
        <f t="shared" si="486"/>
        <v/>
      </c>
      <c r="I455" s="15"/>
      <c r="J455" s="15"/>
      <c r="K455" s="15"/>
      <c r="L455" s="15"/>
      <c r="M455" s="15"/>
      <c r="N455" s="17"/>
      <c r="O455" s="15"/>
      <c r="P455" s="13" t="str">
        <f>if(E455&gt;0,'DATES INPUT'!$B$3-E455,"")</f>
        <v/>
      </c>
      <c r="Q455" s="13" t="str">
        <f>if(E455&gt;0,'DATES INPUT'!$B$4-E455,"")</f>
        <v/>
      </c>
      <c r="R455" s="13" t="str">
        <f>if(E455&gt;0,'DATES INPUT'!$B$8-E455,"")</f>
        <v/>
      </c>
      <c r="S455" s="12" t="str">
        <f t="shared" si="298"/>
        <v/>
      </c>
    </row>
    <row r="456">
      <c r="A456" s="38"/>
      <c r="B456" s="22"/>
      <c r="C456" s="12"/>
      <c r="D456" s="12"/>
      <c r="E456" s="22"/>
      <c r="F456" s="22"/>
      <c r="G456" s="13" t="str">
        <f t="shared" ref="G456:H456" si="487">if($A456&gt;1,E456-C456,"")</f>
        <v/>
      </c>
      <c r="H456" s="14" t="str">
        <f t="shared" si="487"/>
        <v/>
      </c>
      <c r="I456" s="15"/>
      <c r="J456" s="15"/>
      <c r="K456" s="15"/>
      <c r="L456" s="15"/>
      <c r="M456" s="15"/>
      <c r="N456" s="17"/>
      <c r="O456" s="15"/>
      <c r="P456" s="13" t="str">
        <f>if(E456&gt;0,'DATES INPUT'!$B$3-E456,"")</f>
        <v/>
      </c>
      <c r="Q456" s="13" t="str">
        <f>if(E456&gt;0,'DATES INPUT'!$B$4-E456,"")</f>
        <v/>
      </c>
      <c r="R456" s="13" t="str">
        <f>if(E456&gt;0,'DATES INPUT'!$B$8-E456,"")</f>
        <v/>
      </c>
      <c r="S456" s="12" t="str">
        <f t="shared" si="298"/>
        <v/>
      </c>
    </row>
    <row r="457">
      <c r="A457" s="38"/>
      <c r="B457" s="22"/>
      <c r="C457" s="12"/>
      <c r="D457" s="12"/>
      <c r="E457" s="22"/>
      <c r="F457" s="22"/>
      <c r="G457" s="13" t="str">
        <f t="shared" ref="G457:H457" si="488">if($A457&gt;1,E457-C457,"")</f>
        <v/>
      </c>
      <c r="H457" s="14" t="str">
        <f t="shared" si="488"/>
        <v/>
      </c>
      <c r="I457" s="15"/>
      <c r="J457" s="15"/>
      <c r="K457" s="15"/>
      <c r="L457" s="15"/>
      <c r="M457" s="15"/>
      <c r="N457" s="17"/>
      <c r="O457" s="15"/>
      <c r="P457" s="13" t="str">
        <f>if(E457&gt;0,'DATES INPUT'!$B$3-E457,"")</f>
        <v/>
      </c>
      <c r="Q457" s="13" t="str">
        <f>if(E457&gt;0,'DATES INPUT'!$B$4-E457,"")</f>
        <v/>
      </c>
      <c r="R457" s="13" t="str">
        <f>if(E457&gt;0,'DATES INPUT'!$B$8-E457,"")</f>
        <v/>
      </c>
      <c r="S457" s="12" t="str">
        <f t="shared" si="298"/>
        <v/>
      </c>
    </row>
    <row r="458">
      <c r="A458" s="38"/>
      <c r="B458" s="22"/>
      <c r="C458" s="12"/>
      <c r="D458" s="12"/>
      <c r="E458" s="22"/>
      <c r="F458" s="22"/>
      <c r="G458" s="13" t="str">
        <f t="shared" ref="G458:H458" si="489">if($A458&gt;1,E458-C458,"")</f>
        <v/>
      </c>
      <c r="H458" s="14" t="str">
        <f t="shared" si="489"/>
        <v/>
      </c>
      <c r="I458" s="15"/>
      <c r="J458" s="15"/>
      <c r="K458" s="15"/>
      <c r="L458" s="15"/>
      <c r="M458" s="15"/>
      <c r="N458" s="17"/>
      <c r="O458" s="15"/>
      <c r="P458" s="13" t="str">
        <f>if(E458&gt;0,'DATES INPUT'!$B$3-E458,"")</f>
        <v/>
      </c>
      <c r="Q458" s="13" t="str">
        <f>if(E458&gt;0,'DATES INPUT'!$B$4-E458,"")</f>
        <v/>
      </c>
      <c r="R458" s="13" t="str">
        <f>if(E458&gt;0,'DATES INPUT'!$B$8-E458,"")</f>
        <v/>
      </c>
      <c r="S458" s="12" t="str">
        <f t="shared" si="298"/>
        <v/>
      </c>
    </row>
    <row r="459">
      <c r="A459" s="38"/>
      <c r="B459" s="22"/>
      <c r="C459" s="12"/>
      <c r="D459" s="12"/>
      <c r="E459" s="22"/>
      <c r="F459" s="22"/>
      <c r="G459" s="13" t="str">
        <f t="shared" ref="G459:H459" si="490">if($A459&gt;1,E459-C459,"")</f>
        <v/>
      </c>
      <c r="H459" s="14" t="str">
        <f t="shared" si="490"/>
        <v/>
      </c>
      <c r="I459" s="15"/>
      <c r="J459" s="15"/>
      <c r="K459" s="15"/>
      <c r="L459" s="15"/>
      <c r="M459" s="15"/>
      <c r="N459" s="17"/>
      <c r="O459" s="15"/>
      <c r="P459" s="13" t="str">
        <f>if(E459&gt;0,'DATES INPUT'!$B$3-E459,"")</f>
        <v/>
      </c>
      <c r="Q459" s="13" t="str">
        <f>if(E459&gt;0,'DATES INPUT'!$B$4-E459,"")</f>
        <v/>
      </c>
      <c r="R459" s="13" t="str">
        <f>if(E459&gt;0,'DATES INPUT'!$B$8-E459,"")</f>
        <v/>
      </c>
      <c r="S459" s="12" t="str">
        <f t="shared" si="298"/>
        <v/>
      </c>
    </row>
    <row r="460">
      <c r="A460" s="38"/>
      <c r="B460" s="22"/>
      <c r="C460" s="12"/>
      <c r="D460" s="12"/>
      <c r="E460" s="22"/>
      <c r="F460" s="22"/>
      <c r="G460" s="13" t="str">
        <f t="shared" ref="G460:H460" si="491">if($A460&gt;1,E460-C460,"")</f>
        <v/>
      </c>
      <c r="H460" s="14" t="str">
        <f t="shared" si="491"/>
        <v/>
      </c>
      <c r="I460" s="15"/>
      <c r="J460" s="15"/>
      <c r="K460" s="15"/>
      <c r="L460" s="15"/>
      <c r="M460" s="15"/>
      <c r="N460" s="17"/>
      <c r="O460" s="15"/>
      <c r="P460" s="13" t="str">
        <f>if(E460&gt;0,'DATES INPUT'!$B$3-E460,"")</f>
        <v/>
      </c>
      <c r="Q460" s="13" t="str">
        <f>if(E460&gt;0,'DATES INPUT'!$B$4-E460,"")</f>
        <v/>
      </c>
      <c r="R460" s="13" t="str">
        <f>if(E460&gt;0,'DATES INPUT'!$B$8-E460,"")</f>
        <v/>
      </c>
      <c r="S460" s="12" t="str">
        <f t="shared" si="298"/>
        <v/>
      </c>
    </row>
    <row r="461">
      <c r="A461" s="38"/>
      <c r="B461" s="22"/>
      <c r="C461" s="12"/>
      <c r="D461" s="12"/>
      <c r="E461" s="22"/>
      <c r="F461" s="22"/>
      <c r="G461" s="13" t="str">
        <f t="shared" ref="G461:H461" si="492">if($A461&gt;1,E461-C461,"")</f>
        <v/>
      </c>
      <c r="H461" s="14" t="str">
        <f t="shared" si="492"/>
        <v/>
      </c>
      <c r="I461" s="15"/>
      <c r="J461" s="15"/>
      <c r="K461" s="15"/>
      <c r="L461" s="15"/>
      <c r="M461" s="15"/>
      <c r="N461" s="17"/>
      <c r="O461" s="15"/>
      <c r="P461" s="13" t="str">
        <f>if(E461&gt;0,'DATES INPUT'!$B$3-E461,"")</f>
        <v/>
      </c>
      <c r="Q461" s="13" t="str">
        <f>if(E461&gt;0,'DATES INPUT'!$B$4-E461,"")</f>
        <v/>
      </c>
      <c r="R461" s="13" t="str">
        <f>if(E461&gt;0,'DATES INPUT'!$B$8-E461,"")</f>
        <v/>
      </c>
      <c r="S461" s="12" t="str">
        <f t="shared" si="298"/>
        <v/>
      </c>
    </row>
    <row r="462">
      <c r="A462" s="38"/>
      <c r="B462" s="22"/>
      <c r="C462" s="12"/>
      <c r="D462" s="12"/>
      <c r="E462" s="22"/>
      <c r="F462" s="22"/>
      <c r="G462" s="13" t="str">
        <f t="shared" ref="G462:H462" si="493">if($A462&gt;1,E462-C462,"")</f>
        <v/>
      </c>
      <c r="H462" s="14" t="str">
        <f t="shared" si="493"/>
        <v/>
      </c>
      <c r="I462" s="15"/>
      <c r="J462" s="15"/>
      <c r="K462" s="15"/>
      <c r="L462" s="15"/>
      <c r="M462" s="15"/>
      <c r="N462" s="17"/>
      <c r="O462" s="15"/>
      <c r="P462" s="13" t="str">
        <f>if(E462&gt;0,'DATES INPUT'!$B$3-E462,"")</f>
        <v/>
      </c>
      <c r="Q462" s="13" t="str">
        <f>if(E462&gt;0,'DATES INPUT'!$B$4-E462,"")</f>
        <v/>
      </c>
      <c r="R462" s="13" t="str">
        <f>if(E462&gt;0,'DATES INPUT'!$B$8-E462,"")</f>
        <v/>
      </c>
      <c r="S462" s="12" t="str">
        <f t="shared" si="298"/>
        <v/>
      </c>
    </row>
    <row r="463">
      <c r="A463" s="38"/>
      <c r="B463" s="22"/>
      <c r="C463" s="12"/>
      <c r="D463" s="12"/>
      <c r="E463" s="22"/>
      <c r="F463" s="22"/>
      <c r="G463" s="13" t="str">
        <f t="shared" ref="G463:H463" si="494">if($A463&gt;1,E463-C463,"")</f>
        <v/>
      </c>
      <c r="H463" s="14" t="str">
        <f t="shared" si="494"/>
        <v/>
      </c>
      <c r="I463" s="15"/>
      <c r="J463" s="15"/>
      <c r="K463" s="15"/>
      <c r="L463" s="15"/>
      <c r="M463" s="15"/>
      <c r="N463" s="17"/>
      <c r="O463" s="15"/>
      <c r="P463" s="13" t="str">
        <f>if(E463&gt;0,'DATES INPUT'!$B$3-E463,"")</f>
        <v/>
      </c>
      <c r="Q463" s="13" t="str">
        <f>if(E463&gt;0,'DATES INPUT'!$B$4-E463,"")</f>
        <v/>
      </c>
      <c r="R463" s="13" t="str">
        <f>if(E463&gt;0,'DATES INPUT'!$B$8-E463,"")</f>
        <v/>
      </c>
      <c r="S463" s="12" t="str">
        <f t="shared" si="298"/>
        <v/>
      </c>
    </row>
    <row r="464">
      <c r="A464" s="38"/>
      <c r="B464" s="22"/>
      <c r="C464" s="12"/>
      <c r="D464" s="12"/>
      <c r="E464" s="22"/>
      <c r="F464" s="22"/>
      <c r="G464" s="13" t="str">
        <f t="shared" ref="G464:H464" si="495">if($A464&gt;1,E464-C464,"")</f>
        <v/>
      </c>
      <c r="H464" s="14" t="str">
        <f t="shared" si="495"/>
        <v/>
      </c>
      <c r="I464" s="15"/>
      <c r="J464" s="15"/>
      <c r="K464" s="15"/>
      <c r="L464" s="15"/>
      <c r="M464" s="15"/>
      <c r="N464" s="17"/>
      <c r="O464" s="15"/>
      <c r="P464" s="13" t="str">
        <f>if(E464&gt;0,'DATES INPUT'!$B$3-E464,"")</f>
        <v/>
      </c>
      <c r="Q464" s="13" t="str">
        <f>if(E464&gt;0,'DATES INPUT'!$B$4-E464,"")</f>
        <v/>
      </c>
      <c r="R464" s="13" t="str">
        <f>if(E464&gt;0,'DATES INPUT'!$B$8-E464,"")</f>
        <v/>
      </c>
      <c r="S464" s="12" t="str">
        <f t="shared" si="298"/>
        <v/>
      </c>
    </row>
    <row r="465">
      <c r="A465" s="38"/>
      <c r="B465" s="22"/>
      <c r="C465" s="12"/>
      <c r="D465" s="12"/>
      <c r="E465" s="22"/>
      <c r="F465" s="22"/>
      <c r="G465" s="13" t="str">
        <f t="shared" ref="G465:H465" si="496">if($A465&gt;1,E465-C465,"")</f>
        <v/>
      </c>
      <c r="H465" s="14" t="str">
        <f t="shared" si="496"/>
        <v/>
      </c>
      <c r="I465" s="15"/>
      <c r="J465" s="15"/>
      <c r="K465" s="15"/>
      <c r="L465" s="15"/>
      <c r="M465" s="15"/>
      <c r="N465" s="17"/>
      <c r="O465" s="15"/>
      <c r="P465" s="13" t="str">
        <f>if(E465&gt;0,'DATES INPUT'!$B$3-E465,"")</f>
        <v/>
      </c>
      <c r="Q465" s="13" t="str">
        <f>if(E465&gt;0,'DATES INPUT'!$B$4-E465,"")</f>
        <v/>
      </c>
      <c r="R465" s="13" t="str">
        <f>if(E465&gt;0,'DATES INPUT'!$B$8-E465,"")</f>
        <v/>
      </c>
      <c r="S465" s="12" t="str">
        <f t="shared" si="298"/>
        <v/>
      </c>
    </row>
    <row r="466">
      <c r="A466" s="38"/>
      <c r="B466" s="22"/>
      <c r="C466" s="12"/>
      <c r="D466" s="12"/>
      <c r="E466" s="22"/>
      <c r="F466" s="22"/>
      <c r="G466" s="13" t="str">
        <f t="shared" ref="G466:H466" si="497">if($A466&gt;1,E466-C466,"")</f>
        <v/>
      </c>
      <c r="H466" s="14" t="str">
        <f t="shared" si="497"/>
        <v/>
      </c>
      <c r="I466" s="15"/>
      <c r="J466" s="15"/>
      <c r="K466" s="15"/>
      <c r="L466" s="15"/>
      <c r="M466" s="15"/>
      <c r="N466" s="17"/>
      <c r="O466" s="15"/>
      <c r="P466" s="13" t="str">
        <f>if(E466&gt;0,'DATES INPUT'!$B$3-E466,"")</f>
        <v/>
      </c>
      <c r="Q466" s="13" t="str">
        <f>if(E466&gt;0,'DATES INPUT'!$B$4-E466,"")</f>
        <v/>
      </c>
      <c r="R466" s="13" t="str">
        <f>if(E466&gt;0,'DATES INPUT'!$B$8-E466,"")</f>
        <v/>
      </c>
      <c r="S466" s="12" t="str">
        <f t="shared" si="298"/>
        <v/>
      </c>
    </row>
    <row r="467">
      <c r="A467" s="38"/>
      <c r="B467" s="22"/>
      <c r="C467" s="12"/>
      <c r="D467" s="12"/>
      <c r="E467" s="22"/>
      <c r="F467" s="22"/>
      <c r="G467" s="13" t="str">
        <f t="shared" ref="G467:H467" si="498">if($A467&gt;1,E467-C467,"")</f>
        <v/>
      </c>
      <c r="H467" s="14" t="str">
        <f t="shared" si="498"/>
        <v/>
      </c>
      <c r="I467" s="15"/>
      <c r="J467" s="15"/>
      <c r="K467" s="15"/>
      <c r="L467" s="15"/>
      <c r="M467" s="15"/>
      <c r="N467" s="17"/>
      <c r="O467" s="15"/>
      <c r="P467" s="13" t="str">
        <f>if(E467&gt;0,'DATES INPUT'!$B$3-E467,"")</f>
        <v/>
      </c>
      <c r="Q467" s="13" t="str">
        <f>if(E467&gt;0,'DATES INPUT'!$B$4-E467,"")</f>
        <v/>
      </c>
      <c r="R467" s="13" t="str">
        <f>if(E467&gt;0,'DATES INPUT'!$B$8-E467,"")</f>
        <v/>
      </c>
      <c r="S467" s="12" t="str">
        <f t="shared" si="298"/>
        <v/>
      </c>
    </row>
    <row r="468">
      <c r="A468" s="38"/>
      <c r="B468" s="22"/>
      <c r="C468" s="12"/>
      <c r="D468" s="12"/>
      <c r="E468" s="22"/>
      <c r="F468" s="22"/>
      <c r="G468" s="13" t="str">
        <f t="shared" ref="G468:H468" si="499">if($A468&gt;1,E468-C468,"")</f>
        <v/>
      </c>
      <c r="H468" s="14" t="str">
        <f t="shared" si="499"/>
        <v/>
      </c>
      <c r="I468" s="15"/>
      <c r="J468" s="15"/>
      <c r="K468" s="15"/>
      <c r="L468" s="15"/>
      <c r="M468" s="15"/>
      <c r="N468" s="17"/>
      <c r="O468" s="15"/>
      <c r="P468" s="13" t="str">
        <f>if(E468&gt;0,'DATES INPUT'!$B$3-E468,"")</f>
        <v/>
      </c>
      <c r="Q468" s="13" t="str">
        <f>if(E468&gt;0,'DATES INPUT'!$B$4-E468,"")</f>
        <v/>
      </c>
      <c r="R468" s="13" t="str">
        <f>if(E468&gt;0,'DATES INPUT'!$B$8-E468,"")</f>
        <v/>
      </c>
      <c r="S468" s="12" t="str">
        <f t="shared" si="298"/>
        <v/>
      </c>
    </row>
    <row r="469">
      <c r="A469" s="38"/>
      <c r="B469" s="22"/>
      <c r="C469" s="12"/>
      <c r="D469" s="12"/>
      <c r="E469" s="22"/>
      <c r="F469" s="22"/>
      <c r="G469" s="13" t="str">
        <f t="shared" ref="G469:H469" si="500">if($A469&gt;1,E469-C469,"")</f>
        <v/>
      </c>
      <c r="H469" s="14" t="str">
        <f t="shared" si="500"/>
        <v/>
      </c>
      <c r="I469" s="15"/>
      <c r="J469" s="15"/>
      <c r="K469" s="15"/>
      <c r="L469" s="15"/>
      <c r="M469" s="15"/>
      <c r="N469" s="17"/>
      <c r="O469" s="15"/>
      <c r="P469" s="13" t="str">
        <f>if(E469&gt;0,'DATES INPUT'!$B$3-E469,"")</f>
        <v/>
      </c>
      <c r="Q469" s="13" t="str">
        <f>if(E469&gt;0,'DATES INPUT'!$B$4-E469,"")</f>
        <v/>
      </c>
      <c r="R469" s="13" t="str">
        <f>if(E469&gt;0,'DATES INPUT'!$B$8-E469,"")</f>
        <v/>
      </c>
      <c r="S469" s="12" t="str">
        <f t="shared" si="298"/>
        <v/>
      </c>
    </row>
    <row r="470">
      <c r="A470" s="38"/>
      <c r="B470" s="22"/>
      <c r="C470" s="12"/>
      <c r="D470" s="12"/>
      <c r="E470" s="22"/>
      <c r="F470" s="22"/>
      <c r="G470" s="13" t="str">
        <f t="shared" ref="G470:H470" si="501">if($A470&gt;1,E470-C470,"")</f>
        <v/>
      </c>
      <c r="H470" s="14" t="str">
        <f t="shared" si="501"/>
        <v/>
      </c>
      <c r="I470" s="15"/>
      <c r="J470" s="15"/>
      <c r="K470" s="15"/>
      <c r="L470" s="15"/>
      <c r="M470" s="15"/>
      <c r="N470" s="17"/>
      <c r="O470" s="15"/>
      <c r="P470" s="13" t="str">
        <f>if(E470&gt;0,'DATES INPUT'!$B$3-E470,"")</f>
        <v/>
      </c>
      <c r="Q470" s="13" t="str">
        <f>if(E470&gt;0,'DATES INPUT'!$B$4-E470,"")</f>
        <v/>
      </c>
      <c r="R470" s="13" t="str">
        <f>if(E470&gt;0,'DATES INPUT'!$B$8-E470,"")</f>
        <v/>
      </c>
      <c r="S470" s="12" t="str">
        <f t="shared" si="298"/>
        <v/>
      </c>
    </row>
    <row r="471">
      <c r="A471" s="38"/>
      <c r="B471" s="22"/>
      <c r="C471" s="12"/>
      <c r="D471" s="12"/>
      <c r="E471" s="22"/>
      <c r="F471" s="22"/>
      <c r="G471" s="13" t="str">
        <f t="shared" ref="G471:H471" si="502">if($A471&gt;1,E471-C471,"")</f>
        <v/>
      </c>
      <c r="H471" s="14" t="str">
        <f t="shared" si="502"/>
        <v/>
      </c>
      <c r="I471" s="15"/>
      <c r="J471" s="15"/>
      <c r="K471" s="15"/>
      <c r="L471" s="15"/>
      <c r="M471" s="15"/>
      <c r="N471" s="17"/>
      <c r="O471" s="15"/>
      <c r="P471" s="13" t="str">
        <f>if(E471&gt;0,'DATES INPUT'!$B$3-E471,"")</f>
        <v/>
      </c>
      <c r="Q471" s="13" t="str">
        <f>if(E471&gt;0,'DATES INPUT'!$B$4-E471,"")</f>
        <v/>
      </c>
      <c r="R471" s="13" t="str">
        <f>if(E471&gt;0,'DATES INPUT'!$B$8-E471,"")</f>
        <v/>
      </c>
      <c r="S471" s="12" t="str">
        <f t="shared" si="298"/>
        <v/>
      </c>
    </row>
    <row r="472">
      <c r="A472" s="38"/>
      <c r="B472" s="22"/>
      <c r="C472" s="12"/>
      <c r="D472" s="12"/>
      <c r="E472" s="22"/>
      <c r="F472" s="22"/>
      <c r="G472" s="13" t="str">
        <f t="shared" ref="G472:H472" si="503">if($A472&gt;1,E472-C472,"")</f>
        <v/>
      </c>
      <c r="H472" s="14" t="str">
        <f t="shared" si="503"/>
        <v/>
      </c>
      <c r="I472" s="15"/>
      <c r="J472" s="15"/>
      <c r="K472" s="15"/>
      <c r="L472" s="15"/>
      <c r="M472" s="15"/>
      <c r="N472" s="17"/>
      <c r="O472" s="15"/>
      <c r="P472" s="13" t="str">
        <f>if(E472&gt;0,'DATES INPUT'!$B$3-E472,"")</f>
        <v/>
      </c>
      <c r="Q472" s="13" t="str">
        <f>if(E472&gt;0,'DATES INPUT'!$B$4-E472,"")</f>
        <v/>
      </c>
      <c r="R472" s="13" t="str">
        <f>if(E472&gt;0,'DATES INPUT'!$B$8-E472,"")</f>
        <v/>
      </c>
      <c r="S472" s="12" t="str">
        <f t="shared" si="298"/>
        <v/>
      </c>
    </row>
    <row r="473">
      <c r="A473" s="38"/>
      <c r="B473" s="22"/>
      <c r="C473" s="12"/>
      <c r="D473" s="12"/>
      <c r="E473" s="22"/>
      <c r="F473" s="22"/>
      <c r="G473" s="13" t="str">
        <f t="shared" ref="G473:H473" si="504">if($A473&gt;1,E473-C473,"")</f>
        <v/>
      </c>
      <c r="H473" s="14" t="str">
        <f t="shared" si="504"/>
        <v/>
      </c>
      <c r="I473" s="15"/>
      <c r="J473" s="15"/>
      <c r="K473" s="15"/>
      <c r="L473" s="15"/>
      <c r="M473" s="15"/>
      <c r="N473" s="17"/>
      <c r="O473" s="15"/>
      <c r="P473" s="13" t="str">
        <f>if(E473&gt;0,'DATES INPUT'!$B$3-E473,"")</f>
        <v/>
      </c>
      <c r="Q473" s="13" t="str">
        <f>if(E473&gt;0,'DATES INPUT'!$B$4-E473,"")</f>
        <v/>
      </c>
      <c r="R473" s="13" t="str">
        <f>if(E473&gt;0,'DATES INPUT'!$B$8-E473,"")</f>
        <v/>
      </c>
      <c r="S473" s="12" t="str">
        <f t="shared" si="298"/>
        <v/>
      </c>
    </row>
    <row r="474">
      <c r="A474" s="38"/>
      <c r="B474" s="22"/>
      <c r="C474" s="12"/>
      <c r="D474" s="12"/>
      <c r="E474" s="22"/>
      <c r="F474" s="22"/>
      <c r="G474" s="13" t="str">
        <f t="shared" ref="G474:H474" si="505">if($A474&gt;1,E474-C474,"")</f>
        <v/>
      </c>
      <c r="H474" s="14" t="str">
        <f t="shared" si="505"/>
        <v/>
      </c>
      <c r="I474" s="15"/>
      <c r="J474" s="15"/>
      <c r="K474" s="15"/>
      <c r="L474" s="15"/>
      <c r="M474" s="15"/>
      <c r="N474" s="17"/>
      <c r="O474" s="15"/>
      <c r="P474" s="13" t="str">
        <f>if(E474&gt;0,'DATES INPUT'!$B$3-E474,"")</f>
        <v/>
      </c>
      <c r="Q474" s="13" t="str">
        <f>if(E474&gt;0,'DATES INPUT'!$B$4-E474,"")</f>
        <v/>
      </c>
      <c r="R474" s="13" t="str">
        <f>if(E474&gt;0,'DATES INPUT'!$B$8-E474,"")</f>
        <v/>
      </c>
      <c r="S474" s="12" t="str">
        <f t="shared" si="298"/>
        <v/>
      </c>
    </row>
    <row r="475">
      <c r="A475" s="38"/>
      <c r="B475" s="22"/>
      <c r="C475" s="12"/>
      <c r="D475" s="12"/>
      <c r="E475" s="22"/>
      <c r="F475" s="22"/>
      <c r="G475" s="13" t="str">
        <f t="shared" ref="G475:H475" si="506">if($A475&gt;1,E475-C475,"")</f>
        <v/>
      </c>
      <c r="H475" s="14" t="str">
        <f t="shared" si="506"/>
        <v/>
      </c>
      <c r="I475" s="15"/>
      <c r="J475" s="15"/>
      <c r="K475" s="15"/>
      <c r="L475" s="15"/>
      <c r="M475" s="15"/>
      <c r="N475" s="17"/>
      <c r="O475" s="15"/>
      <c r="P475" s="13" t="str">
        <f>if(E475&gt;0,'DATES INPUT'!$B$3-E475,"")</f>
        <v/>
      </c>
      <c r="Q475" s="13" t="str">
        <f>if(E475&gt;0,'DATES INPUT'!$B$4-E475,"")</f>
        <v/>
      </c>
      <c r="R475" s="13" t="str">
        <f>if(E475&gt;0,'DATES INPUT'!$B$8-E475,"")</f>
        <v/>
      </c>
      <c r="S475" s="12" t="str">
        <f t="shared" si="298"/>
        <v/>
      </c>
    </row>
    <row r="476">
      <c r="A476" s="38"/>
      <c r="B476" s="22"/>
      <c r="C476" s="12"/>
      <c r="D476" s="12"/>
      <c r="E476" s="22"/>
      <c r="F476" s="22"/>
      <c r="G476" s="13" t="str">
        <f t="shared" ref="G476:H476" si="507">if($A476&gt;1,E476-C476,"")</f>
        <v/>
      </c>
      <c r="H476" s="14" t="str">
        <f t="shared" si="507"/>
        <v/>
      </c>
      <c r="I476" s="15"/>
      <c r="J476" s="15"/>
      <c r="K476" s="15"/>
      <c r="L476" s="15"/>
      <c r="M476" s="15"/>
      <c r="N476" s="17"/>
      <c r="O476" s="15"/>
      <c r="P476" s="13" t="str">
        <f>if(E476&gt;0,'DATES INPUT'!$B$3-E476,"")</f>
        <v/>
      </c>
      <c r="Q476" s="13" t="str">
        <f>if(E476&gt;0,'DATES INPUT'!$B$4-E476,"")</f>
        <v/>
      </c>
      <c r="R476" s="13" t="str">
        <f>if(E476&gt;0,'DATES INPUT'!$B$8-E476,"")</f>
        <v/>
      </c>
      <c r="S476" s="12" t="str">
        <f t="shared" si="298"/>
        <v/>
      </c>
    </row>
    <row r="477">
      <c r="A477" s="38"/>
      <c r="B477" s="22"/>
      <c r="C477" s="12"/>
      <c r="D477" s="12"/>
      <c r="E477" s="22"/>
      <c r="F477" s="22"/>
      <c r="G477" s="13" t="str">
        <f t="shared" ref="G477:H477" si="508">if($A477&gt;1,E477-C477,"")</f>
        <v/>
      </c>
      <c r="H477" s="14" t="str">
        <f t="shared" si="508"/>
        <v/>
      </c>
      <c r="I477" s="15"/>
      <c r="J477" s="15"/>
      <c r="K477" s="15"/>
      <c r="L477" s="15"/>
      <c r="M477" s="15"/>
      <c r="N477" s="17"/>
      <c r="O477" s="15"/>
      <c r="P477" s="13" t="str">
        <f>if(E477&gt;0,'DATES INPUT'!$B$3-E477,"")</f>
        <v/>
      </c>
      <c r="Q477" s="13" t="str">
        <f>if(E477&gt;0,'DATES INPUT'!$B$4-E477,"")</f>
        <v/>
      </c>
      <c r="R477" s="13" t="str">
        <f>if(E477&gt;0,'DATES INPUT'!$B$8-E477,"")</f>
        <v/>
      </c>
      <c r="S477" s="12" t="str">
        <f t="shared" si="298"/>
        <v/>
      </c>
    </row>
    <row r="478">
      <c r="A478" s="38"/>
      <c r="B478" s="22"/>
      <c r="C478" s="12"/>
      <c r="D478" s="12"/>
      <c r="E478" s="22"/>
      <c r="F478" s="22"/>
      <c r="G478" s="13" t="str">
        <f t="shared" ref="G478:H478" si="509">if($A478&gt;1,E478-C478,"")</f>
        <v/>
      </c>
      <c r="H478" s="14" t="str">
        <f t="shared" si="509"/>
        <v/>
      </c>
      <c r="I478" s="15"/>
      <c r="J478" s="15"/>
      <c r="K478" s="15"/>
      <c r="L478" s="15"/>
      <c r="M478" s="15"/>
      <c r="N478" s="17"/>
      <c r="O478" s="15"/>
      <c r="P478" s="13" t="str">
        <f>if(E478&gt;0,'DATES INPUT'!$B$3-E478,"")</f>
        <v/>
      </c>
      <c r="Q478" s="13" t="str">
        <f>if(E478&gt;0,'DATES INPUT'!$B$4-E478,"")</f>
        <v/>
      </c>
      <c r="R478" s="13" t="str">
        <f>if(E478&gt;0,'DATES INPUT'!$B$8-E478,"")</f>
        <v/>
      </c>
      <c r="S478" s="12" t="str">
        <f t="shared" si="298"/>
        <v/>
      </c>
    </row>
    <row r="479">
      <c r="A479" s="38"/>
      <c r="B479" s="22"/>
      <c r="C479" s="12"/>
      <c r="D479" s="12"/>
      <c r="E479" s="22"/>
      <c r="F479" s="22"/>
      <c r="G479" s="13" t="str">
        <f t="shared" ref="G479:H479" si="510">if($A479&gt;1,E479-C479,"")</f>
        <v/>
      </c>
      <c r="H479" s="14" t="str">
        <f t="shared" si="510"/>
        <v/>
      </c>
      <c r="I479" s="15"/>
      <c r="J479" s="15"/>
      <c r="K479" s="15"/>
      <c r="L479" s="15"/>
      <c r="M479" s="15"/>
      <c r="N479" s="17"/>
      <c r="O479" s="15"/>
      <c r="P479" s="13" t="str">
        <f>if(E479&gt;0,'DATES INPUT'!$B$3-E479,"")</f>
        <v/>
      </c>
      <c r="Q479" s="13" t="str">
        <f>if(E479&gt;0,'DATES INPUT'!$B$4-E479,"")</f>
        <v/>
      </c>
      <c r="R479" s="13" t="str">
        <f>if(E479&gt;0,'DATES INPUT'!$B$8-E479,"")</f>
        <v/>
      </c>
      <c r="S479" s="12" t="str">
        <f t="shared" si="298"/>
        <v/>
      </c>
    </row>
    <row r="480">
      <c r="A480" s="38"/>
      <c r="B480" s="22"/>
      <c r="C480" s="12"/>
      <c r="D480" s="12"/>
      <c r="E480" s="22"/>
      <c r="F480" s="22"/>
      <c r="G480" s="13" t="str">
        <f t="shared" ref="G480:H480" si="511">if($A480&gt;1,E480-C480,"")</f>
        <v/>
      </c>
      <c r="H480" s="14" t="str">
        <f t="shared" si="511"/>
        <v/>
      </c>
      <c r="I480" s="15"/>
      <c r="J480" s="15"/>
      <c r="K480" s="15"/>
      <c r="L480" s="15"/>
      <c r="M480" s="15"/>
      <c r="N480" s="17"/>
      <c r="O480" s="15"/>
      <c r="P480" s="13" t="str">
        <f>if(E480&gt;0,'DATES INPUT'!$B$3-E480,"")</f>
        <v/>
      </c>
      <c r="Q480" s="13" t="str">
        <f>if(E480&gt;0,'DATES INPUT'!$B$4-E480,"")</f>
        <v/>
      </c>
      <c r="R480" s="13" t="str">
        <f>if(E480&gt;0,'DATES INPUT'!$B$8-E480,"")</f>
        <v/>
      </c>
      <c r="S480" s="12" t="str">
        <f t="shared" si="298"/>
        <v/>
      </c>
    </row>
    <row r="481">
      <c r="A481" s="38"/>
      <c r="B481" s="22"/>
      <c r="C481" s="12"/>
      <c r="D481" s="12"/>
      <c r="E481" s="22"/>
      <c r="F481" s="22"/>
      <c r="G481" s="13" t="str">
        <f t="shared" ref="G481:H481" si="512">if($A481&gt;1,E481-C481,"")</f>
        <v/>
      </c>
      <c r="H481" s="14" t="str">
        <f t="shared" si="512"/>
        <v/>
      </c>
      <c r="I481" s="15"/>
      <c r="J481" s="15"/>
      <c r="K481" s="15"/>
      <c r="L481" s="15"/>
      <c r="M481" s="15"/>
      <c r="N481" s="17"/>
      <c r="O481" s="15"/>
      <c r="P481" s="13" t="str">
        <f>if(E481&gt;0,'DATES INPUT'!$B$3-E481,"")</f>
        <v/>
      </c>
      <c r="Q481" s="13" t="str">
        <f>if(E481&gt;0,'DATES INPUT'!$B$4-E481,"")</f>
        <v/>
      </c>
      <c r="R481" s="13" t="str">
        <f>if(E481&gt;0,'DATES INPUT'!$B$8-E481,"")</f>
        <v/>
      </c>
      <c r="S481" s="12" t="str">
        <f t="shared" si="298"/>
        <v/>
      </c>
    </row>
    <row r="482">
      <c r="A482" s="38"/>
      <c r="B482" s="22"/>
      <c r="C482" s="12"/>
      <c r="D482" s="12"/>
      <c r="E482" s="22"/>
      <c r="F482" s="22"/>
      <c r="G482" s="13" t="str">
        <f t="shared" ref="G482:H482" si="513">if($A482&gt;1,E482-C482,"")</f>
        <v/>
      </c>
      <c r="H482" s="14" t="str">
        <f t="shared" si="513"/>
        <v/>
      </c>
      <c r="I482" s="15"/>
      <c r="J482" s="15"/>
      <c r="K482" s="15"/>
      <c r="L482" s="15"/>
      <c r="M482" s="15"/>
      <c r="N482" s="17"/>
      <c r="O482" s="15"/>
      <c r="P482" s="13" t="str">
        <f>if(E482&gt;0,'DATES INPUT'!$B$3-E482,"")</f>
        <v/>
      </c>
      <c r="Q482" s="13" t="str">
        <f>if(E482&gt;0,'DATES INPUT'!$B$4-E482,"")</f>
        <v/>
      </c>
      <c r="R482" s="13" t="str">
        <f>if(E482&gt;0,'DATES INPUT'!$B$8-E482,"")</f>
        <v/>
      </c>
      <c r="S482" s="12" t="str">
        <f t="shared" si="298"/>
        <v/>
      </c>
    </row>
    <row r="483">
      <c r="A483" s="38"/>
      <c r="B483" s="22"/>
      <c r="C483" s="12"/>
      <c r="D483" s="12"/>
      <c r="E483" s="22"/>
      <c r="F483" s="22"/>
      <c r="G483" s="13" t="str">
        <f t="shared" ref="G483:H483" si="514">if($A483&gt;1,E483-C483,"")</f>
        <v/>
      </c>
      <c r="H483" s="14" t="str">
        <f t="shared" si="514"/>
        <v/>
      </c>
      <c r="I483" s="15"/>
      <c r="J483" s="15"/>
      <c r="K483" s="15"/>
      <c r="L483" s="15"/>
      <c r="M483" s="15"/>
      <c r="N483" s="17"/>
      <c r="O483" s="15"/>
      <c r="P483" s="13" t="str">
        <f>if(E483&gt;0,'DATES INPUT'!$B$3-E483,"")</f>
        <v/>
      </c>
      <c r="Q483" s="13" t="str">
        <f>if(E483&gt;0,'DATES INPUT'!$B$4-E483,"")</f>
        <v/>
      </c>
      <c r="R483" s="13" t="str">
        <f>if(E483&gt;0,'DATES INPUT'!$B$8-E483,"")</f>
        <v/>
      </c>
      <c r="S483" s="12" t="str">
        <f t="shared" si="298"/>
        <v/>
      </c>
    </row>
    <row r="484">
      <c r="A484" s="38"/>
      <c r="B484" s="22"/>
      <c r="C484" s="12"/>
      <c r="D484" s="12"/>
      <c r="E484" s="22"/>
      <c r="F484" s="22"/>
      <c r="G484" s="13" t="str">
        <f t="shared" ref="G484:H484" si="515">if($A484&gt;1,E484-C484,"")</f>
        <v/>
      </c>
      <c r="H484" s="14" t="str">
        <f t="shared" si="515"/>
        <v/>
      </c>
      <c r="I484" s="15"/>
      <c r="J484" s="15"/>
      <c r="K484" s="15"/>
      <c r="L484" s="15"/>
      <c r="M484" s="15"/>
      <c r="N484" s="17"/>
      <c r="O484" s="15"/>
      <c r="P484" s="13" t="str">
        <f>if(E484&gt;0,'DATES INPUT'!$B$3-E484,"")</f>
        <v/>
      </c>
      <c r="Q484" s="13" t="str">
        <f>if(E484&gt;0,'DATES INPUT'!$B$4-E484,"")</f>
        <v/>
      </c>
      <c r="R484" s="13" t="str">
        <f>if(E484&gt;0,'DATES INPUT'!$B$8-E484,"")</f>
        <v/>
      </c>
      <c r="S484" s="12" t="str">
        <f t="shared" si="298"/>
        <v/>
      </c>
    </row>
    <row r="485">
      <c r="A485" s="38"/>
      <c r="B485" s="22"/>
      <c r="C485" s="12"/>
      <c r="D485" s="12"/>
      <c r="E485" s="22"/>
      <c r="F485" s="22"/>
      <c r="G485" s="13" t="str">
        <f t="shared" ref="G485:H485" si="516">if($A485&gt;1,E485-C485,"")</f>
        <v/>
      </c>
      <c r="H485" s="14" t="str">
        <f t="shared" si="516"/>
        <v/>
      </c>
      <c r="I485" s="15"/>
      <c r="J485" s="15"/>
      <c r="K485" s="15"/>
      <c r="L485" s="15"/>
      <c r="M485" s="15"/>
      <c r="N485" s="17"/>
      <c r="O485" s="15"/>
      <c r="P485" s="13" t="str">
        <f>if(E485&gt;0,'DATES INPUT'!$B$3-E485,"")</f>
        <v/>
      </c>
      <c r="Q485" s="13" t="str">
        <f>if(E485&gt;0,'DATES INPUT'!$B$4-E485,"")</f>
        <v/>
      </c>
      <c r="R485" s="13" t="str">
        <f>if(E485&gt;0,'DATES INPUT'!$B$8-E485,"")</f>
        <v/>
      </c>
      <c r="S485" s="12" t="str">
        <f t="shared" si="298"/>
        <v/>
      </c>
    </row>
    <row r="486">
      <c r="A486" s="38"/>
      <c r="B486" s="22"/>
      <c r="C486" s="12"/>
      <c r="D486" s="12"/>
      <c r="E486" s="22"/>
      <c r="F486" s="22"/>
      <c r="G486" s="13" t="str">
        <f t="shared" ref="G486:H486" si="517">if($A486&gt;1,E486-C486,"")</f>
        <v/>
      </c>
      <c r="H486" s="14" t="str">
        <f t="shared" si="517"/>
        <v/>
      </c>
      <c r="I486" s="15"/>
      <c r="J486" s="15"/>
      <c r="K486" s="15"/>
      <c r="L486" s="15"/>
      <c r="M486" s="15"/>
      <c r="N486" s="17"/>
      <c r="O486" s="15"/>
      <c r="P486" s="13" t="str">
        <f>if(E486&gt;0,'DATES INPUT'!$B$3-E486,"")</f>
        <v/>
      </c>
      <c r="Q486" s="13" t="str">
        <f>if(E486&gt;0,'DATES INPUT'!$B$4-E486,"")</f>
        <v/>
      </c>
      <c r="R486" s="13" t="str">
        <f>if(E486&gt;0,'DATES INPUT'!$B$8-E486,"")</f>
        <v/>
      </c>
      <c r="S486" s="12" t="str">
        <f t="shared" si="298"/>
        <v/>
      </c>
    </row>
    <row r="487">
      <c r="A487" s="38"/>
      <c r="B487" s="22"/>
      <c r="C487" s="12"/>
      <c r="D487" s="12"/>
      <c r="E487" s="22"/>
      <c r="F487" s="22"/>
      <c r="G487" s="13" t="str">
        <f t="shared" ref="G487:H487" si="518">if($A487&gt;1,E487-C487,"")</f>
        <v/>
      </c>
      <c r="H487" s="14" t="str">
        <f t="shared" si="518"/>
        <v/>
      </c>
      <c r="I487" s="15"/>
      <c r="J487" s="15"/>
      <c r="K487" s="15"/>
      <c r="L487" s="15"/>
      <c r="M487" s="15"/>
      <c r="N487" s="17"/>
      <c r="O487" s="15"/>
      <c r="P487" s="13" t="str">
        <f>if(E487&gt;0,'DATES INPUT'!$B$3-E487,"")</f>
        <v/>
      </c>
      <c r="Q487" s="13" t="str">
        <f>if(E487&gt;0,'DATES INPUT'!$B$4-E487,"")</f>
        <v/>
      </c>
      <c r="R487" s="13" t="str">
        <f>if(E487&gt;0,'DATES INPUT'!$B$8-E487,"")</f>
        <v/>
      </c>
      <c r="S487" s="12" t="str">
        <f t="shared" si="298"/>
        <v/>
      </c>
    </row>
    <row r="488">
      <c r="A488" s="38"/>
      <c r="B488" s="22"/>
      <c r="C488" s="12"/>
      <c r="D488" s="12"/>
      <c r="E488" s="22"/>
      <c r="F488" s="22"/>
      <c r="G488" s="13" t="str">
        <f t="shared" ref="G488:H488" si="519">if($A488&gt;1,E488-C488,"")</f>
        <v/>
      </c>
      <c r="H488" s="14" t="str">
        <f t="shared" si="519"/>
        <v/>
      </c>
      <c r="I488" s="15"/>
      <c r="J488" s="15"/>
      <c r="K488" s="15"/>
      <c r="L488" s="15"/>
      <c r="M488" s="15"/>
      <c r="N488" s="17"/>
      <c r="O488" s="15"/>
      <c r="P488" s="13" t="str">
        <f>if(E488&gt;0,'DATES INPUT'!$B$3-E488,"")</f>
        <v/>
      </c>
      <c r="Q488" s="13" t="str">
        <f>if(E488&gt;0,'DATES INPUT'!$B$4-E488,"")</f>
        <v/>
      </c>
      <c r="R488" s="13" t="str">
        <f>if(E488&gt;0,'DATES INPUT'!$B$8-E488,"")</f>
        <v/>
      </c>
      <c r="S488" s="12" t="str">
        <f t="shared" si="298"/>
        <v/>
      </c>
    </row>
    <row r="489">
      <c r="A489" s="38"/>
      <c r="B489" s="22"/>
      <c r="C489" s="12"/>
      <c r="D489" s="12"/>
      <c r="E489" s="22"/>
      <c r="F489" s="22"/>
      <c r="G489" s="13" t="str">
        <f t="shared" ref="G489:H489" si="520">if($A489&gt;1,E489-C489,"")</f>
        <v/>
      </c>
      <c r="H489" s="14" t="str">
        <f t="shared" si="520"/>
        <v/>
      </c>
      <c r="I489" s="15"/>
      <c r="J489" s="15"/>
      <c r="K489" s="15"/>
      <c r="L489" s="15"/>
      <c r="M489" s="15"/>
      <c r="N489" s="17"/>
      <c r="O489" s="15"/>
      <c r="P489" s="13" t="str">
        <f>if(E489&gt;0,'DATES INPUT'!$B$3-E489,"")</f>
        <v/>
      </c>
      <c r="Q489" s="13" t="str">
        <f>if(E489&gt;0,'DATES INPUT'!$B$4-E489,"")</f>
        <v/>
      </c>
      <c r="R489" s="13" t="str">
        <f>if(E489&gt;0,'DATES INPUT'!$B$8-E489,"")</f>
        <v/>
      </c>
      <c r="S489" s="12" t="str">
        <f t="shared" si="298"/>
        <v/>
      </c>
    </row>
    <row r="490">
      <c r="A490" s="38"/>
      <c r="B490" s="22"/>
      <c r="C490" s="12"/>
      <c r="D490" s="12"/>
      <c r="E490" s="22"/>
      <c r="F490" s="22"/>
      <c r="G490" s="13" t="str">
        <f t="shared" ref="G490:H490" si="521">if($A490&gt;1,E490-C490,"")</f>
        <v/>
      </c>
      <c r="H490" s="14" t="str">
        <f t="shared" si="521"/>
        <v/>
      </c>
      <c r="I490" s="15"/>
      <c r="J490" s="15"/>
      <c r="K490" s="15"/>
      <c r="L490" s="15"/>
      <c r="M490" s="15"/>
      <c r="N490" s="17"/>
      <c r="O490" s="15"/>
      <c r="P490" s="13" t="str">
        <f>if(E490&gt;0,'DATES INPUT'!$B$3-E490,"")</f>
        <v/>
      </c>
      <c r="Q490" s="13" t="str">
        <f>if(E490&gt;0,'DATES INPUT'!$B$4-E490,"")</f>
        <v/>
      </c>
      <c r="R490" s="13" t="str">
        <f>if(E490&gt;0,'DATES INPUT'!$B$8-E490,"")</f>
        <v/>
      </c>
      <c r="S490" s="12" t="str">
        <f t="shared" si="298"/>
        <v/>
      </c>
    </row>
    <row r="491">
      <c r="A491" s="38"/>
      <c r="B491" s="22"/>
      <c r="C491" s="12"/>
      <c r="D491" s="12"/>
      <c r="E491" s="22"/>
      <c r="F491" s="22"/>
      <c r="G491" s="13" t="str">
        <f t="shared" ref="G491:H491" si="522">if($A491&gt;1,E491-C491,"")</f>
        <v/>
      </c>
      <c r="H491" s="14" t="str">
        <f t="shared" si="522"/>
        <v/>
      </c>
      <c r="I491" s="15"/>
      <c r="J491" s="15"/>
      <c r="K491" s="15"/>
      <c r="L491" s="15"/>
      <c r="M491" s="15"/>
      <c r="N491" s="17"/>
      <c r="O491" s="15"/>
      <c r="P491" s="13" t="str">
        <f>if(E491&gt;0,'DATES INPUT'!$B$3-E491,"")</f>
        <v/>
      </c>
      <c r="Q491" s="13" t="str">
        <f>if(E491&gt;0,'DATES INPUT'!$B$4-E491,"")</f>
        <v/>
      </c>
      <c r="R491" s="13" t="str">
        <f>if(E491&gt;0,'DATES INPUT'!$B$8-E491,"")</f>
        <v/>
      </c>
      <c r="S491" s="12" t="str">
        <f t="shared" si="298"/>
        <v/>
      </c>
    </row>
    <row r="492">
      <c r="A492" s="38"/>
      <c r="B492" s="22"/>
      <c r="C492" s="12"/>
      <c r="D492" s="12"/>
      <c r="E492" s="22"/>
      <c r="F492" s="22"/>
      <c r="G492" s="13" t="str">
        <f t="shared" ref="G492:H492" si="523">if($A492&gt;1,E492-C492,"")</f>
        <v/>
      </c>
      <c r="H492" s="14" t="str">
        <f t="shared" si="523"/>
        <v/>
      </c>
      <c r="I492" s="15"/>
      <c r="J492" s="15"/>
      <c r="K492" s="15"/>
      <c r="L492" s="15"/>
      <c r="M492" s="15"/>
      <c r="N492" s="17"/>
      <c r="O492" s="15"/>
      <c r="P492" s="13" t="str">
        <f>if(E492&gt;0,'DATES INPUT'!$B$3-E492,"")</f>
        <v/>
      </c>
      <c r="Q492" s="13" t="str">
        <f>if(E492&gt;0,'DATES INPUT'!$B$4-E492,"")</f>
        <v/>
      </c>
      <c r="R492" s="13" t="str">
        <f>if(E492&gt;0,'DATES INPUT'!$B$8-E492,"")</f>
        <v/>
      </c>
      <c r="S492" s="12" t="str">
        <f t="shared" si="298"/>
        <v/>
      </c>
    </row>
    <row r="493">
      <c r="A493" s="38"/>
      <c r="B493" s="22"/>
      <c r="C493" s="12"/>
      <c r="D493" s="12"/>
      <c r="E493" s="22"/>
      <c r="F493" s="22"/>
      <c r="G493" s="13" t="str">
        <f t="shared" ref="G493:H493" si="524">if($A493&gt;1,E493-C493,"")</f>
        <v/>
      </c>
      <c r="H493" s="14" t="str">
        <f t="shared" si="524"/>
        <v/>
      </c>
      <c r="I493" s="15"/>
      <c r="J493" s="15"/>
      <c r="K493" s="15"/>
      <c r="L493" s="15"/>
      <c r="M493" s="15"/>
      <c r="N493" s="17"/>
      <c r="O493" s="15"/>
      <c r="P493" s="13" t="str">
        <f>if(E493&gt;0,'DATES INPUT'!$B$3-E493,"")</f>
        <v/>
      </c>
      <c r="Q493" s="13" t="str">
        <f>if(E493&gt;0,'DATES INPUT'!$B$4-E493,"")</f>
        <v/>
      </c>
      <c r="R493" s="13" t="str">
        <f>if(E493&gt;0,'DATES INPUT'!$B$8-E493,"")</f>
        <v/>
      </c>
      <c r="S493" s="12" t="str">
        <f t="shared" si="298"/>
        <v/>
      </c>
    </row>
    <row r="494">
      <c r="A494" s="38"/>
      <c r="B494" s="22"/>
      <c r="C494" s="12"/>
      <c r="D494" s="12"/>
      <c r="E494" s="22"/>
      <c r="F494" s="22"/>
      <c r="G494" s="13" t="str">
        <f t="shared" ref="G494:H494" si="525">if($A494&gt;1,E494-C494,"")</f>
        <v/>
      </c>
      <c r="H494" s="14" t="str">
        <f t="shared" si="525"/>
        <v/>
      </c>
      <c r="I494" s="15"/>
      <c r="J494" s="15"/>
      <c r="K494" s="15"/>
      <c r="L494" s="15"/>
      <c r="M494" s="15"/>
      <c r="N494" s="17"/>
      <c r="O494" s="15"/>
      <c r="P494" s="13" t="str">
        <f>if(E494&gt;0,'DATES INPUT'!$B$3-E494,"")</f>
        <v/>
      </c>
      <c r="Q494" s="13" t="str">
        <f>if(E494&gt;0,'DATES INPUT'!$B$4-E494,"")</f>
        <v/>
      </c>
      <c r="R494" s="13" t="str">
        <f>if(E494&gt;0,'DATES INPUT'!$B$8-E494,"")</f>
        <v/>
      </c>
      <c r="S494" s="12" t="str">
        <f t="shared" si="298"/>
        <v/>
      </c>
    </row>
    <row r="495">
      <c r="A495" s="38"/>
      <c r="B495" s="22"/>
      <c r="C495" s="12"/>
      <c r="D495" s="12"/>
      <c r="E495" s="22"/>
      <c r="F495" s="22"/>
      <c r="G495" s="13" t="str">
        <f t="shared" ref="G495:H495" si="526">if($A495&gt;1,E495-C495,"")</f>
        <v/>
      </c>
      <c r="H495" s="14" t="str">
        <f t="shared" si="526"/>
        <v/>
      </c>
      <c r="I495" s="15"/>
      <c r="J495" s="15"/>
      <c r="K495" s="15"/>
      <c r="L495" s="15"/>
      <c r="M495" s="15"/>
      <c r="N495" s="17"/>
      <c r="O495" s="15"/>
      <c r="P495" s="13" t="str">
        <f>if(E495&gt;0,'DATES INPUT'!$B$3-E495,"")</f>
        <v/>
      </c>
      <c r="Q495" s="13" t="str">
        <f>if(E495&gt;0,'DATES INPUT'!$B$4-E495,"")</f>
        <v/>
      </c>
      <c r="R495" s="13" t="str">
        <f>if(E495&gt;0,'DATES INPUT'!$B$8-E495,"")</f>
        <v/>
      </c>
      <c r="S495" s="12" t="str">
        <f t="shared" si="298"/>
        <v/>
      </c>
    </row>
    <row r="496">
      <c r="A496" s="38"/>
      <c r="B496" s="22"/>
      <c r="C496" s="12"/>
      <c r="D496" s="12"/>
      <c r="E496" s="22"/>
      <c r="F496" s="22"/>
      <c r="G496" s="13" t="str">
        <f t="shared" ref="G496:H496" si="527">if($A496&gt;1,E496-C496,"")</f>
        <v/>
      </c>
      <c r="H496" s="14" t="str">
        <f t="shared" si="527"/>
        <v/>
      </c>
      <c r="I496" s="15"/>
      <c r="J496" s="15"/>
      <c r="K496" s="15"/>
      <c r="L496" s="15"/>
      <c r="M496" s="15"/>
      <c r="N496" s="17"/>
      <c r="O496" s="15"/>
      <c r="P496" s="13" t="str">
        <f>if(E496&gt;0,'DATES INPUT'!$B$3-E496,"")</f>
        <v/>
      </c>
      <c r="Q496" s="13" t="str">
        <f>if(E496&gt;0,'DATES INPUT'!$B$4-E496,"")</f>
        <v/>
      </c>
      <c r="R496" s="13" t="str">
        <f>if(E496&gt;0,'DATES INPUT'!$B$8-E496,"")</f>
        <v/>
      </c>
      <c r="S496" s="12" t="str">
        <f t="shared" si="298"/>
        <v/>
      </c>
    </row>
    <row r="497">
      <c r="A497" s="38"/>
      <c r="B497" s="22"/>
      <c r="C497" s="12"/>
      <c r="D497" s="12"/>
      <c r="E497" s="22"/>
      <c r="F497" s="22"/>
      <c r="G497" s="13" t="str">
        <f t="shared" ref="G497:H497" si="528">if($A497&gt;1,E497-C497,"")</f>
        <v/>
      </c>
      <c r="H497" s="14" t="str">
        <f t="shared" si="528"/>
        <v/>
      </c>
      <c r="I497" s="15"/>
      <c r="J497" s="15"/>
      <c r="K497" s="15"/>
      <c r="L497" s="15"/>
      <c r="M497" s="15"/>
      <c r="N497" s="17"/>
      <c r="O497" s="15"/>
      <c r="P497" s="13" t="str">
        <f>if(E497&gt;0,'DATES INPUT'!$B$3-E497,"")</f>
        <v/>
      </c>
      <c r="Q497" s="13" t="str">
        <f>if(E497&gt;0,'DATES INPUT'!$B$4-E497,"")</f>
        <v/>
      </c>
      <c r="R497" s="13" t="str">
        <f>if(E497&gt;0,'DATES INPUT'!$B$8-E497,"")</f>
        <v/>
      </c>
      <c r="S497" s="12" t="str">
        <f t="shared" si="298"/>
        <v/>
      </c>
    </row>
    <row r="498">
      <c r="A498" s="38"/>
      <c r="B498" s="22"/>
      <c r="C498" s="12"/>
      <c r="D498" s="12"/>
      <c r="E498" s="22"/>
      <c r="F498" s="22"/>
      <c r="G498" s="13" t="str">
        <f t="shared" ref="G498:H498" si="529">if($A498&gt;1,E498-C498,"")</f>
        <v/>
      </c>
      <c r="H498" s="14" t="str">
        <f t="shared" si="529"/>
        <v/>
      </c>
      <c r="I498" s="15"/>
      <c r="J498" s="15"/>
      <c r="K498" s="15"/>
      <c r="L498" s="15"/>
      <c r="M498" s="15"/>
      <c r="N498" s="17"/>
      <c r="O498" s="15"/>
      <c r="P498" s="13" t="str">
        <f>if(E498&gt;0,'DATES INPUT'!$B$3-E498,"")</f>
        <v/>
      </c>
      <c r="Q498" s="13" t="str">
        <f>if(E498&gt;0,'DATES INPUT'!$B$4-E498,"")</f>
        <v/>
      </c>
      <c r="R498" s="13" t="str">
        <f>if(E498&gt;0,'DATES INPUT'!$B$8-E498,"")</f>
        <v/>
      </c>
      <c r="S498" s="12" t="str">
        <f t="shared" si="298"/>
        <v/>
      </c>
    </row>
    <row r="499">
      <c r="A499" s="38"/>
      <c r="B499" s="22"/>
      <c r="C499" s="12"/>
      <c r="D499" s="12"/>
      <c r="E499" s="22"/>
      <c r="F499" s="22"/>
      <c r="G499" s="13" t="str">
        <f t="shared" ref="G499:H499" si="530">if($A499&gt;1,E499-C499,"")</f>
        <v/>
      </c>
      <c r="H499" s="14" t="str">
        <f t="shared" si="530"/>
        <v/>
      </c>
      <c r="I499" s="15"/>
      <c r="J499" s="15"/>
      <c r="K499" s="15"/>
      <c r="L499" s="15"/>
      <c r="M499" s="15"/>
      <c r="N499" s="17"/>
      <c r="O499" s="15"/>
      <c r="P499" s="13" t="str">
        <f>if(E499&gt;0,'DATES INPUT'!$B$3-E499,"")</f>
        <v/>
      </c>
      <c r="Q499" s="13" t="str">
        <f>if(E499&gt;0,'DATES INPUT'!$B$4-E499,"")</f>
        <v/>
      </c>
      <c r="R499" s="13" t="str">
        <f>if(E499&gt;0,'DATES INPUT'!$B$8-E499,"")</f>
        <v/>
      </c>
      <c r="S499" s="12" t="str">
        <f t="shared" si="298"/>
        <v/>
      </c>
    </row>
    <row r="500">
      <c r="A500" s="38"/>
      <c r="B500" s="22"/>
      <c r="C500" s="12"/>
      <c r="D500" s="12"/>
      <c r="E500" s="22"/>
      <c r="F500" s="22"/>
      <c r="G500" s="13" t="str">
        <f t="shared" ref="G500:H500" si="531">if($A500&gt;1,E500-C500,"")</f>
        <v/>
      </c>
      <c r="H500" s="14" t="str">
        <f t="shared" si="531"/>
        <v/>
      </c>
      <c r="I500" s="15"/>
      <c r="J500" s="15"/>
      <c r="K500" s="15"/>
      <c r="L500" s="15"/>
      <c r="M500" s="15"/>
      <c r="N500" s="17"/>
      <c r="O500" s="15"/>
      <c r="P500" s="13" t="str">
        <f>if(E500&gt;0,'DATES INPUT'!$B$3-E500,"")</f>
        <v/>
      </c>
      <c r="Q500" s="13" t="str">
        <f>if(E500&gt;0,'DATES INPUT'!$B$4-E500,"")</f>
        <v/>
      </c>
      <c r="R500" s="13" t="str">
        <f>if(E500&gt;0,'DATES INPUT'!$B$8-E500,"")</f>
        <v/>
      </c>
      <c r="S500" s="12" t="str">
        <f t="shared" si="298"/>
        <v/>
      </c>
    </row>
    <row r="501">
      <c r="A501" s="38"/>
      <c r="B501" s="22"/>
      <c r="C501" s="12"/>
      <c r="D501" s="12"/>
      <c r="E501" s="22"/>
      <c r="F501" s="22"/>
      <c r="G501" s="13" t="str">
        <f t="shared" ref="G501:H501" si="532">if($A501&gt;1,E501-C501,"")</f>
        <v/>
      </c>
      <c r="H501" s="14" t="str">
        <f t="shared" si="532"/>
        <v/>
      </c>
      <c r="I501" s="15"/>
      <c r="J501" s="15"/>
      <c r="K501" s="15"/>
      <c r="L501" s="15"/>
      <c r="M501" s="15"/>
      <c r="N501" s="17"/>
      <c r="O501" s="15"/>
      <c r="P501" s="13" t="str">
        <f>if(E501&gt;0,'DATES INPUT'!$B$3-E501,"")</f>
        <v/>
      </c>
      <c r="Q501" s="13" t="str">
        <f>if(E501&gt;0,'DATES INPUT'!$B$4-E501,"")</f>
        <v/>
      </c>
      <c r="R501" s="13" t="str">
        <f>if(E501&gt;0,'DATES INPUT'!$B$8-E501,"")</f>
        <v/>
      </c>
      <c r="S501" s="12" t="str">
        <f t="shared" si="298"/>
        <v/>
      </c>
    </row>
    <row r="502">
      <c r="A502" s="38"/>
      <c r="B502" s="22"/>
      <c r="C502" s="12"/>
      <c r="D502" s="12"/>
      <c r="E502" s="22"/>
      <c r="F502" s="22"/>
      <c r="G502" s="13" t="str">
        <f t="shared" ref="G502:H502" si="533">if($A502&gt;1,E502-C502,"")</f>
        <v/>
      </c>
      <c r="H502" s="14" t="str">
        <f t="shared" si="533"/>
        <v/>
      </c>
      <c r="I502" s="15"/>
      <c r="J502" s="15"/>
      <c r="K502" s="15"/>
      <c r="L502" s="15"/>
      <c r="M502" s="15"/>
      <c r="N502" s="17"/>
      <c r="O502" s="15"/>
      <c r="P502" s="13" t="str">
        <f>if(E502&gt;0,'DATES INPUT'!$B$3-E502,"")</f>
        <v/>
      </c>
      <c r="Q502" s="13" t="str">
        <f>if(E502&gt;0,'DATES INPUT'!$B$4-E502,"")</f>
        <v/>
      </c>
      <c r="R502" s="13" t="str">
        <f>if(E502&gt;0,'DATES INPUT'!$B$8-E502,"")</f>
        <v/>
      </c>
      <c r="S502" s="12" t="str">
        <f t="shared" si="298"/>
        <v/>
      </c>
    </row>
    <row r="503">
      <c r="A503" s="38"/>
      <c r="B503" s="22"/>
      <c r="C503" s="12"/>
      <c r="D503" s="12"/>
      <c r="E503" s="22"/>
      <c r="F503" s="22"/>
      <c r="G503" s="13" t="str">
        <f t="shared" ref="G503:H503" si="534">if($A503&gt;1,E503-C503,"")</f>
        <v/>
      </c>
      <c r="H503" s="14" t="str">
        <f t="shared" si="534"/>
        <v/>
      </c>
      <c r="I503" s="15"/>
      <c r="J503" s="15"/>
      <c r="K503" s="15"/>
      <c r="L503" s="15"/>
      <c r="M503" s="15"/>
      <c r="N503" s="17"/>
      <c r="O503" s="15"/>
      <c r="P503" s="13" t="str">
        <f>if(E503&gt;0,'DATES INPUT'!$B$3-E503,"")</f>
        <v/>
      </c>
      <c r="Q503" s="13" t="str">
        <f>if(E503&gt;0,'DATES INPUT'!$B$4-E503,"")</f>
        <v/>
      </c>
      <c r="R503" s="13" t="str">
        <f>if(E503&gt;0,'DATES INPUT'!$B$8-E503,"")</f>
        <v/>
      </c>
      <c r="S503" s="12" t="str">
        <f t="shared" si="298"/>
        <v/>
      </c>
    </row>
    <row r="504">
      <c r="A504" s="38"/>
      <c r="B504" s="22"/>
      <c r="C504" s="12"/>
      <c r="D504" s="12"/>
      <c r="E504" s="22"/>
      <c r="F504" s="22"/>
      <c r="G504" s="13" t="str">
        <f t="shared" ref="G504:H504" si="535">if($A504&gt;1,E504-C504,"")</f>
        <v/>
      </c>
      <c r="H504" s="14" t="str">
        <f t="shared" si="535"/>
        <v/>
      </c>
      <c r="I504" s="15"/>
      <c r="J504" s="15"/>
      <c r="K504" s="15"/>
      <c r="L504" s="15"/>
      <c r="M504" s="15"/>
      <c r="N504" s="17"/>
      <c r="O504" s="15"/>
      <c r="P504" s="13" t="str">
        <f>if(E504&gt;0,'DATES INPUT'!$B$3-E504,"")</f>
        <v/>
      </c>
      <c r="Q504" s="13" t="str">
        <f>if(E504&gt;0,'DATES INPUT'!$B$4-E504,"")</f>
        <v/>
      </c>
      <c r="R504" s="13" t="str">
        <f>if(E504&gt;0,'DATES INPUT'!$B$8-E504,"")</f>
        <v/>
      </c>
      <c r="S504" s="12" t="str">
        <f t="shared" si="298"/>
        <v/>
      </c>
    </row>
    <row r="505">
      <c r="A505" s="38"/>
      <c r="B505" s="22"/>
      <c r="C505" s="12"/>
      <c r="D505" s="12"/>
      <c r="E505" s="22"/>
      <c r="F505" s="22"/>
      <c r="G505" s="13" t="str">
        <f t="shared" ref="G505:H505" si="536">if($A505&gt;1,E505-C505,"")</f>
        <v/>
      </c>
      <c r="H505" s="14" t="str">
        <f t="shared" si="536"/>
        <v/>
      </c>
      <c r="I505" s="15"/>
      <c r="J505" s="15"/>
      <c r="K505" s="15"/>
      <c r="L505" s="15"/>
      <c r="M505" s="15"/>
      <c r="N505" s="17"/>
      <c r="O505" s="15"/>
      <c r="P505" s="13" t="str">
        <f>if(E505&gt;0,'DATES INPUT'!$B$3-E505,"")</f>
        <v/>
      </c>
      <c r="Q505" s="13" t="str">
        <f>if(E505&gt;0,'DATES INPUT'!$B$4-E505,"")</f>
        <v/>
      </c>
      <c r="R505" s="13" t="str">
        <f>if(E505&gt;0,'DATES INPUT'!$B$8-E505,"")</f>
        <v/>
      </c>
      <c r="S505" s="12" t="str">
        <f t="shared" si="298"/>
        <v/>
      </c>
    </row>
    <row r="506">
      <c r="A506" s="38"/>
      <c r="B506" s="22"/>
      <c r="C506" s="12"/>
      <c r="D506" s="12"/>
      <c r="E506" s="22"/>
      <c r="F506" s="22"/>
      <c r="G506" s="13" t="str">
        <f t="shared" ref="G506:H506" si="537">if($A506&gt;1,E506-C506,"")</f>
        <v/>
      </c>
      <c r="H506" s="14" t="str">
        <f t="shared" si="537"/>
        <v/>
      </c>
      <c r="I506" s="15"/>
      <c r="J506" s="15"/>
      <c r="K506" s="15"/>
      <c r="L506" s="15"/>
      <c r="M506" s="15"/>
      <c r="N506" s="17"/>
      <c r="O506" s="15"/>
      <c r="P506" s="13" t="str">
        <f>if(E506&gt;0,'DATES INPUT'!$B$3-E506,"")</f>
        <v/>
      </c>
      <c r="Q506" s="13" t="str">
        <f>if(E506&gt;0,'DATES INPUT'!$B$4-E506,"")</f>
        <v/>
      </c>
      <c r="R506" s="13" t="str">
        <f>if(E506&gt;0,'DATES INPUT'!$B$8-E506,"")</f>
        <v/>
      </c>
      <c r="S506" s="12" t="str">
        <f t="shared" si="298"/>
        <v/>
      </c>
    </row>
    <row r="507">
      <c r="A507" s="38"/>
      <c r="B507" s="22"/>
      <c r="C507" s="12"/>
      <c r="D507" s="12"/>
      <c r="E507" s="22"/>
      <c r="F507" s="22"/>
      <c r="G507" s="13" t="str">
        <f t="shared" ref="G507:H507" si="538">if($A507&gt;1,E507-C507,"")</f>
        <v/>
      </c>
      <c r="H507" s="14" t="str">
        <f t="shared" si="538"/>
        <v/>
      </c>
      <c r="I507" s="15"/>
      <c r="J507" s="15"/>
      <c r="K507" s="15"/>
      <c r="L507" s="15"/>
      <c r="M507" s="15"/>
      <c r="N507" s="17"/>
      <c r="O507" s="15"/>
      <c r="P507" s="13" t="str">
        <f>if(E507&gt;0,'DATES INPUT'!$B$3-E507,"")</f>
        <v/>
      </c>
      <c r="Q507" s="13" t="str">
        <f>if(E507&gt;0,'DATES INPUT'!$B$4-E507,"")</f>
        <v/>
      </c>
      <c r="R507" s="13" t="str">
        <f>if(E507&gt;0,'DATES INPUT'!$B$8-E507,"")</f>
        <v/>
      </c>
      <c r="S507" s="12" t="str">
        <f t="shared" si="298"/>
        <v/>
      </c>
    </row>
    <row r="508">
      <c r="A508" s="38"/>
      <c r="B508" s="22"/>
      <c r="C508" s="12"/>
      <c r="D508" s="12"/>
      <c r="E508" s="22"/>
      <c r="F508" s="22"/>
      <c r="G508" s="13" t="str">
        <f t="shared" ref="G508:H508" si="539">if($A508&gt;1,E508-C508,"")</f>
        <v/>
      </c>
      <c r="H508" s="14" t="str">
        <f t="shared" si="539"/>
        <v/>
      </c>
      <c r="I508" s="15"/>
      <c r="J508" s="15"/>
      <c r="K508" s="15"/>
      <c r="L508" s="15"/>
      <c r="M508" s="15"/>
      <c r="N508" s="17"/>
      <c r="O508" s="15"/>
      <c r="P508" s="13" t="str">
        <f>if(E508&gt;0,'DATES INPUT'!$B$3-E508,"")</f>
        <v/>
      </c>
      <c r="Q508" s="13" t="str">
        <f>if(E508&gt;0,'DATES INPUT'!$B$4-E508,"")</f>
        <v/>
      </c>
      <c r="R508" s="13" t="str">
        <f>if(E508&gt;0,'DATES INPUT'!$B$8-E508,"")</f>
        <v/>
      </c>
      <c r="S508" s="12" t="str">
        <f t="shared" si="298"/>
        <v/>
      </c>
    </row>
    <row r="509">
      <c r="A509" s="38"/>
      <c r="B509" s="22"/>
      <c r="C509" s="12"/>
      <c r="D509" s="12"/>
      <c r="E509" s="22"/>
      <c r="F509" s="22"/>
      <c r="G509" s="13" t="str">
        <f t="shared" ref="G509:H509" si="540">if($A509&gt;1,E509-C509,"")</f>
        <v/>
      </c>
      <c r="H509" s="14" t="str">
        <f t="shared" si="540"/>
        <v/>
      </c>
      <c r="I509" s="15"/>
      <c r="J509" s="15"/>
      <c r="K509" s="15"/>
      <c r="L509" s="15"/>
      <c r="M509" s="15"/>
      <c r="N509" s="17"/>
      <c r="O509" s="15"/>
      <c r="P509" s="13" t="str">
        <f>if(E509&gt;0,'DATES INPUT'!$B$3-E509,"")</f>
        <v/>
      </c>
      <c r="Q509" s="13" t="str">
        <f>if(E509&gt;0,'DATES INPUT'!$B$4-E509,"")</f>
        <v/>
      </c>
      <c r="R509" s="13" t="str">
        <f>if(E509&gt;0,'DATES INPUT'!$B$8-E509,"")</f>
        <v/>
      </c>
      <c r="S509" s="12" t="str">
        <f t="shared" si="298"/>
        <v/>
      </c>
    </row>
    <row r="510">
      <c r="A510" s="38"/>
      <c r="B510" s="22"/>
      <c r="C510" s="12"/>
      <c r="D510" s="12"/>
      <c r="E510" s="22"/>
      <c r="F510" s="22"/>
      <c r="G510" s="13" t="str">
        <f t="shared" ref="G510:H510" si="541">if($A510&gt;1,E510-C510,"")</f>
        <v/>
      </c>
      <c r="H510" s="14" t="str">
        <f t="shared" si="541"/>
        <v/>
      </c>
      <c r="I510" s="15"/>
      <c r="J510" s="15"/>
      <c r="K510" s="15"/>
      <c r="L510" s="15"/>
      <c r="M510" s="15"/>
      <c r="N510" s="17"/>
      <c r="O510" s="15"/>
      <c r="P510" s="13" t="str">
        <f>if(E510&gt;0,'DATES INPUT'!$B$3-E510,"")</f>
        <v/>
      </c>
      <c r="Q510" s="13" t="str">
        <f>if(E510&gt;0,'DATES INPUT'!$B$4-E510,"")</f>
        <v/>
      </c>
      <c r="R510" s="13" t="str">
        <f>if(E510&gt;0,'DATES INPUT'!$B$8-E510,"")</f>
        <v/>
      </c>
      <c r="S510" s="12" t="str">
        <f t="shared" si="298"/>
        <v/>
      </c>
    </row>
    <row r="511">
      <c r="A511" s="38"/>
      <c r="B511" s="22"/>
      <c r="C511" s="12"/>
      <c r="D511" s="12"/>
      <c r="E511" s="22"/>
      <c r="F511" s="22"/>
      <c r="G511" s="13" t="str">
        <f t="shared" ref="G511:H511" si="542">if($A511&gt;1,E511-C511,"")</f>
        <v/>
      </c>
      <c r="H511" s="14" t="str">
        <f t="shared" si="542"/>
        <v/>
      </c>
      <c r="I511" s="15"/>
      <c r="J511" s="15"/>
      <c r="K511" s="15"/>
      <c r="L511" s="15"/>
      <c r="M511" s="15"/>
      <c r="N511" s="17"/>
      <c r="O511" s="15"/>
      <c r="P511" s="13" t="str">
        <f>if(E511&gt;0,'DATES INPUT'!$B$3-E511,"")</f>
        <v/>
      </c>
      <c r="Q511" s="13" t="str">
        <f>if(E511&gt;0,'DATES INPUT'!$B$4-E511,"")</f>
        <v/>
      </c>
      <c r="R511" s="13" t="str">
        <f>if(E511&gt;0,'DATES INPUT'!$B$8-E511,"")</f>
        <v/>
      </c>
      <c r="S511" s="12" t="str">
        <f t="shared" si="298"/>
        <v/>
      </c>
    </row>
    <row r="512">
      <c r="A512" s="38"/>
      <c r="B512" s="22"/>
      <c r="C512" s="12"/>
      <c r="D512" s="12"/>
      <c r="E512" s="22"/>
      <c r="F512" s="22"/>
      <c r="G512" s="13" t="str">
        <f t="shared" ref="G512:H512" si="543">if($A512&gt;1,E512-C512,"")</f>
        <v/>
      </c>
      <c r="H512" s="14" t="str">
        <f t="shared" si="543"/>
        <v/>
      </c>
      <c r="I512" s="15"/>
      <c r="J512" s="15"/>
      <c r="K512" s="15"/>
      <c r="L512" s="15"/>
      <c r="M512" s="15"/>
      <c r="N512" s="17"/>
      <c r="O512" s="15"/>
      <c r="P512" s="13" t="str">
        <f>if(E512&gt;0,'DATES INPUT'!$B$3-E512,"")</f>
        <v/>
      </c>
      <c r="Q512" s="13" t="str">
        <f>if(E512&gt;0,'DATES INPUT'!$B$4-E512,"")</f>
        <v/>
      </c>
      <c r="R512" s="13" t="str">
        <f>if(E512&gt;0,'DATES INPUT'!$B$8-E512,"")</f>
        <v/>
      </c>
      <c r="S512" s="12" t="str">
        <f t="shared" si="298"/>
        <v/>
      </c>
    </row>
    <row r="513">
      <c r="A513" s="38"/>
      <c r="B513" s="22"/>
      <c r="C513" s="12"/>
      <c r="D513" s="12"/>
      <c r="E513" s="22"/>
      <c r="F513" s="22"/>
      <c r="G513" s="13" t="str">
        <f t="shared" ref="G513:H513" si="544">if($A513&gt;1,E513-C513,"")</f>
        <v/>
      </c>
      <c r="H513" s="14" t="str">
        <f t="shared" si="544"/>
        <v/>
      </c>
      <c r="I513" s="15"/>
      <c r="J513" s="15"/>
      <c r="K513" s="15"/>
      <c r="L513" s="15"/>
      <c r="M513" s="15"/>
      <c r="N513" s="17"/>
      <c r="O513" s="15"/>
      <c r="P513" s="13" t="str">
        <f>if(E513&gt;0,'DATES INPUT'!$B$3-E513,"")</f>
        <v/>
      </c>
      <c r="Q513" s="13" t="str">
        <f>if(E513&gt;0,'DATES INPUT'!$B$4-E513,"")</f>
        <v/>
      </c>
      <c r="R513" s="13" t="str">
        <f>if(E513&gt;0,'DATES INPUT'!$B$8-E513,"")</f>
        <v/>
      </c>
      <c r="S513" s="12" t="str">
        <f t="shared" si="298"/>
        <v/>
      </c>
    </row>
    <row r="514">
      <c r="A514" s="38"/>
      <c r="B514" s="22"/>
      <c r="C514" s="12"/>
      <c r="D514" s="12"/>
      <c r="E514" s="22"/>
      <c r="F514" s="22"/>
      <c r="G514" s="13" t="str">
        <f t="shared" ref="G514:H514" si="545">if($A514&gt;1,E514-C514,"")</f>
        <v/>
      </c>
      <c r="H514" s="14" t="str">
        <f t="shared" si="545"/>
        <v/>
      </c>
      <c r="I514" s="15"/>
      <c r="J514" s="15"/>
      <c r="K514" s="15"/>
      <c r="L514" s="15"/>
      <c r="M514" s="15"/>
      <c r="N514" s="17"/>
      <c r="O514" s="15"/>
      <c r="P514" s="13" t="str">
        <f>if(E514&gt;0,'DATES INPUT'!$B$3-E514,"")</f>
        <v/>
      </c>
      <c r="Q514" s="13" t="str">
        <f>if(E514&gt;0,'DATES INPUT'!$B$4-E514,"")</f>
        <v/>
      </c>
      <c r="R514" s="13" t="str">
        <f>if(E514&gt;0,'DATES INPUT'!$B$8-E514,"")</f>
        <v/>
      </c>
      <c r="S514" s="12" t="str">
        <f t="shared" si="298"/>
        <v/>
      </c>
    </row>
    <row r="515">
      <c r="A515" s="38"/>
      <c r="B515" s="22"/>
      <c r="C515" s="12"/>
      <c r="D515" s="12"/>
      <c r="E515" s="22"/>
      <c r="F515" s="22"/>
      <c r="G515" s="13" t="str">
        <f t="shared" ref="G515:H515" si="546">if($A515&gt;1,E515-C515,"")</f>
        <v/>
      </c>
      <c r="H515" s="14" t="str">
        <f t="shared" si="546"/>
        <v/>
      </c>
      <c r="I515" s="15"/>
      <c r="J515" s="15"/>
      <c r="K515" s="15"/>
      <c r="L515" s="15"/>
      <c r="M515" s="15"/>
      <c r="N515" s="17"/>
      <c r="O515" s="15"/>
      <c r="P515" s="13" t="str">
        <f>if(E515&gt;0,'DATES INPUT'!$B$3-E515,"")</f>
        <v/>
      </c>
      <c r="Q515" s="13" t="str">
        <f>if(E515&gt;0,'DATES INPUT'!$B$4-E515,"")</f>
        <v/>
      </c>
      <c r="R515" s="13" t="str">
        <f>if(E515&gt;0,'DATES INPUT'!$B$8-E515,"")</f>
        <v/>
      </c>
      <c r="S515" s="12" t="str">
        <f t="shared" si="298"/>
        <v/>
      </c>
    </row>
    <row r="516">
      <c r="A516" s="38"/>
      <c r="B516" s="22"/>
      <c r="C516" s="12"/>
      <c r="D516" s="12"/>
      <c r="E516" s="22"/>
      <c r="F516" s="22"/>
      <c r="G516" s="13" t="str">
        <f t="shared" ref="G516:H516" si="547">if($A516&gt;1,E516-C516,"")</f>
        <v/>
      </c>
      <c r="H516" s="14" t="str">
        <f t="shared" si="547"/>
        <v/>
      </c>
      <c r="I516" s="15"/>
      <c r="J516" s="15"/>
      <c r="K516" s="15"/>
      <c r="L516" s="15"/>
      <c r="M516" s="15"/>
      <c r="N516" s="17"/>
      <c r="O516" s="15"/>
      <c r="P516" s="13" t="str">
        <f>if(E516&gt;0,'DATES INPUT'!$B$3-E516,"")</f>
        <v/>
      </c>
      <c r="Q516" s="13" t="str">
        <f>if(E516&gt;0,'DATES INPUT'!$B$4-E516,"")</f>
        <v/>
      </c>
      <c r="R516" s="13" t="str">
        <f>if(E516&gt;0,'DATES INPUT'!$B$8-E516,"")</f>
        <v/>
      </c>
      <c r="S516" s="12" t="str">
        <f t="shared" si="298"/>
        <v/>
      </c>
    </row>
    <row r="517">
      <c r="A517" s="38"/>
      <c r="B517" s="22"/>
      <c r="C517" s="12"/>
      <c r="D517" s="12"/>
      <c r="E517" s="22"/>
      <c r="F517" s="22"/>
      <c r="G517" s="13" t="str">
        <f t="shared" ref="G517:H517" si="548">if($A517&gt;1,E517-C517,"")</f>
        <v/>
      </c>
      <c r="H517" s="14" t="str">
        <f t="shared" si="548"/>
        <v/>
      </c>
      <c r="I517" s="15"/>
      <c r="J517" s="15"/>
      <c r="K517" s="15"/>
      <c r="L517" s="15"/>
      <c r="M517" s="15"/>
      <c r="N517" s="17"/>
      <c r="O517" s="15"/>
      <c r="P517" s="13" t="str">
        <f>if(E517&gt;0,'DATES INPUT'!$B$3-E517,"")</f>
        <v/>
      </c>
      <c r="Q517" s="13" t="str">
        <f>if(E517&gt;0,'DATES INPUT'!$B$4-E517,"")</f>
        <v/>
      </c>
      <c r="R517" s="13" t="str">
        <f>if(E517&gt;0,'DATES INPUT'!$B$8-E517,"")</f>
        <v/>
      </c>
      <c r="S517" s="12" t="str">
        <f t="shared" si="298"/>
        <v/>
      </c>
    </row>
    <row r="518">
      <c r="A518" s="38"/>
      <c r="B518" s="22"/>
      <c r="C518" s="12"/>
      <c r="D518" s="12"/>
      <c r="E518" s="22"/>
      <c r="F518" s="22"/>
      <c r="G518" s="13" t="str">
        <f t="shared" ref="G518:H518" si="549">if($A518&gt;1,E518-C518,"")</f>
        <v/>
      </c>
      <c r="H518" s="14" t="str">
        <f t="shared" si="549"/>
        <v/>
      </c>
      <c r="I518" s="15"/>
      <c r="J518" s="15"/>
      <c r="K518" s="15"/>
      <c r="L518" s="15"/>
      <c r="M518" s="15"/>
      <c r="N518" s="17"/>
      <c r="O518" s="15"/>
      <c r="P518" s="13" t="str">
        <f>if(E518&gt;0,'DATES INPUT'!$B$3-E518,"")</f>
        <v/>
      </c>
      <c r="Q518" s="13" t="str">
        <f>if(E518&gt;0,'DATES INPUT'!$B$4-E518,"")</f>
        <v/>
      </c>
      <c r="R518" s="13" t="str">
        <f>if(E518&gt;0,'DATES INPUT'!$B$8-E518,"")</f>
        <v/>
      </c>
      <c r="S518" s="12" t="str">
        <f t="shared" si="298"/>
        <v/>
      </c>
    </row>
    <row r="519">
      <c r="A519" s="38"/>
      <c r="B519" s="22"/>
      <c r="C519" s="12"/>
      <c r="D519" s="12"/>
      <c r="E519" s="22"/>
      <c r="F519" s="22"/>
      <c r="G519" s="13" t="str">
        <f t="shared" ref="G519:H519" si="550">if($A519&gt;1,E519-C519,"")</f>
        <v/>
      </c>
      <c r="H519" s="14" t="str">
        <f t="shared" si="550"/>
        <v/>
      </c>
      <c r="I519" s="15"/>
      <c r="J519" s="15"/>
      <c r="K519" s="15"/>
      <c r="L519" s="15"/>
      <c r="M519" s="15"/>
      <c r="N519" s="17"/>
      <c r="O519" s="15"/>
      <c r="P519" s="13" t="str">
        <f>if(E519&gt;0,'DATES INPUT'!$B$3-E519,"")</f>
        <v/>
      </c>
      <c r="Q519" s="13" t="str">
        <f>if(E519&gt;0,'DATES INPUT'!$B$4-E519,"")</f>
        <v/>
      </c>
      <c r="R519" s="13" t="str">
        <f>if(E519&gt;0,'DATES INPUT'!$B$8-E519,"")</f>
        <v/>
      </c>
      <c r="S519" s="12" t="str">
        <f t="shared" si="298"/>
        <v/>
      </c>
    </row>
    <row r="520">
      <c r="A520" s="38"/>
      <c r="B520" s="22"/>
      <c r="C520" s="12"/>
      <c r="D520" s="12"/>
      <c r="E520" s="22"/>
      <c r="F520" s="22"/>
      <c r="G520" s="13" t="str">
        <f t="shared" ref="G520:H520" si="551">if($A520&gt;1,E520-C520,"")</f>
        <v/>
      </c>
      <c r="H520" s="14" t="str">
        <f t="shared" si="551"/>
        <v/>
      </c>
      <c r="I520" s="15"/>
      <c r="J520" s="15"/>
      <c r="K520" s="15"/>
      <c r="L520" s="15"/>
      <c r="M520" s="15"/>
      <c r="N520" s="17"/>
      <c r="O520" s="15"/>
      <c r="P520" s="13" t="str">
        <f>if(E520&gt;0,'DATES INPUT'!$B$3-E520,"")</f>
        <v/>
      </c>
      <c r="Q520" s="13" t="str">
        <f>if(E520&gt;0,'DATES INPUT'!$B$4-E520,"")</f>
        <v/>
      </c>
      <c r="R520" s="13" t="str">
        <f>if(E520&gt;0,'DATES INPUT'!$B$8-E520,"")</f>
        <v/>
      </c>
      <c r="S520" s="12" t="str">
        <f t="shared" si="298"/>
        <v/>
      </c>
    </row>
    <row r="521">
      <c r="A521" s="38"/>
      <c r="B521" s="22"/>
      <c r="C521" s="12"/>
      <c r="D521" s="12"/>
      <c r="E521" s="22"/>
      <c r="F521" s="22"/>
      <c r="G521" s="13" t="str">
        <f t="shared" ref="G521:H521" si="552">if($A521&gt;1,E521-C521,"")</f>
        <v/>
      </c>
      <c r="H521" s="14" t="str">
        <f t="shared" si="552"/>
        <v/>
      </c>
      <c r="I521" s="15"/>
      <c r="J521" s="15"/>
      <c r="K521" s="15"/>
      <c r="L521" s="15"/>
      <c r="M521" s="15"/>
      <c r="N521" s="17"/>
      <c r="O521" s="15"/>
      <c r="P521" s="13" t="str">
        <f>if(E521&gt;0,'DATES INPUT'!$B$3-E521,"")</f>
        <v/>
      </c>
      <c r="Q521" s="13" t="str">
        <f>if(E521&gt;0,'DATES INPUT'!$B$4-E521,"")</f>
        <v/>
      </c>
      <c r="R521" s="13" t="str">
        <f>if(E521&gt;0,'DATES INPUT'!$B$8-E521,"")</f>
        <v/>
      </c>
      <c r="S521" s="12" t="str">
        <f t="shared" si="298"/>
        <v/>
      </c>
    </row>
    <row r="522">
      <c r="A522" s="38"/>
      <c r="B522" s="22"/>
      <c r="C522" s="12"/>
      <c r="D522" s="12"/>
      <c r="E522" s="22"/>
      <c r="F522" s="22"/>
      <c r="G522" s="13" t="str">
        <f t="shared" ref="G522:H522" si="553">if($A522&gt;1,E522-C522,"")</f>
        <v/>
      </c>
      <c r="H522" s="14" t="str">
        <f t="shared" si="553"/>
        <v/>
      </c>
      <c r="I522" s="15"/>
      <c r="J522" s="15"/>
      <c r="K522" s="15"/>
      <c r="L522" s="15"/>
      <c r="M522" s="15"/>
      <c r="N522" s="17"/>
      <c r="O522" s="15"/>
      <c r="P522" s="13" t="str">
        <f>if(E522&gt;0,'DATES INPUT'!$B$3-E522,"")</f>
        <v/>
      </c>
      <c r="Q522" s="13" t="str">
        <f>if(E522&gt;0,'DATES INPUT'!$B$4-E522,"")</f>
        <v/>
      </c>
      <c r="R522" s="13" t="str">
        <f>if(E522&gt;0,'DATES INPUT'!$B$8-E522,"")</f>
        <v/>
      </c>
      <c r="S522" s="12" t="str">
        <f t="shared" si="298"/>
        <v/>
      </c>
    </row>
    <row r="523">
      <c r="A523" s="38"/>
      <c r="B523" s="22"/>
      <c r="C523" s="12"/>
      <c r="D523" s="12"/>
      <c r="E523" s="22"/>
      <c r="F523" s="22"/>
      <c r="G523" s="13" t="str">
        <f t="shared" ref="G523:H523" si="554">if($A523&gt;1,E523-C523,"")</f>
        <v/>
      </c>
      <c r="H523" s="14" t="str">
        <f t="shared" si="554"/>
        <v/>
      </c>
      <c r="I523" s="15"/>
      <c r="J523" s="15"/>
      <c r="K523" s="15"/>
      <c r="L523" s="15"/>
      <c r="M523" s="15"/>
      <c r="N523" s="17"/>
      <c r="O523" s="15"/>
      <c r="P523" s="13" t="str">
        <f>if(E523&gt;0,'DATES INPUT'!$B$3-E523,"")</f>
        <v/>
      </c>
      <c r="Q523" s="13" t="str">
        <f>if(E523&gt;0,'DATES INPUT'!$B$4-E523,"")</f>
        <v/>
      </c>
      <c r="R523" s="13" t="str">
        <f>if(E523&gt;0,'DATES INPUT'!$B$8-E523,"")</f>
        <v/>
      </c>
      <c r="S523" s="12" t="str">
        <f t="shared" si="298"/>
        <v/>
      </c>
    </row>
    <row r="524">
      <c r="A524" s="38"/>
      <c r="B524" s="22"/>
      <c r="C524" s="12"/>
      <c r="D524" s="12"/>
      <c r="E524" s="22"/>
      <c r="F524" s="22"/>
      <c r="G524" s="13" t="str">
        <f t="shared" ref="G524:H524" si="555">if($A524&gt;1,E524-C524,"")</f>
        <v/>
      </c>
      <c r="H524" s="14" t="str">
        <f t="shared" si="555"/>
        <v/>
      </c>
      <c r="I524" s="15"/>
      <c r="J524" s="15"/>
      <c r="K524" s="15"/>
      <c r="L524" s="15"/>
      <c r="M524" s="15"/>
      <c r="N524" s="17"/>
      <c r="O524" s="15"/>
      <c r="P524" s="13" t="str">
        <f>if(E524&gt;0,'DATES INPUT'!$B$3-E524,"")</f>
        <v/>
      </c>
      <c r="Q524" s="13" t="str">
        <f>if(E524&gt;0,'DATES INPUT'!$B$4-E524,"")</f>
        <v/>
      </c>
      <c r="R524" s="13" t="str">
        <f>if(E524&gt;0,'DATES INPUT'!$B$8-E524,"")</f>
        <v/>
      </c>
      <c r="S524" s="12" t="str">
        <f t="shared" si="298"/>
        <v/>
      </c>
    </row>
    <row r="525">
      <c r="A525" s="38"/>
      <c r="B525" s="22"/>
      <c r="C525" s="12"/>
      <c r="D525" s="12"/>
      <c r="E525" s="22"/>
      <c r="F525" s="22"/>
      <c r="G525" s="13" t="str">
        <f t="shared" ref="G525:H525" si="556">if($A525&gt;1,E525-C525,"")</f>
        <v/>
      </c>
      <c r="H525" s="14" t="str">
        <f t="shared" si="556"/>
        <v/>
      </c>
      <c r="I525" s="15"/>
      <c r="J525" s="15"/>
      <c r="K525" s="15"/>
      <c r="L525" s="15"/>
      <c r="M525" s="15"/>
      <c r="N525" s="17"/>
      <c r="O525" s="15"/>
      <c r="P525" s="13" t="str">
        <f>if(E525&gt;0,'DATES INPUT'!$B$3-E525,"")</f>
        <v/>
      </c>
      <c r="Q525" s="13" t="str">
        <f>if(E525&gt;0,'DATES INPUT'!$B$4-E525,"")</f>
        <v/>
      </c>
      <c r="R525" s="13" t="str">
        <f>if(E525&gt;0,'DATES INPUT'!$B$8-E525,"")</f>
        <v/>
      </c>
      <c r="S525" s="12" t="str">
        <f t="shared" si="298"/>
        <v/>
      </c>
    </row>
    <row r="526">
      <c r="A526" s="38"/>
      <c r="B526" s="22"/>
      <c r="C526" s="12"/>
      <c r="D526" s="12"/>
      <c r="E526" s="22"/>
      <c r="F526" s="22"/>
      <c r="G526" s="13" t="str">
        <f t="shared" ref="G526:H526" si="557">if($A526&gt;1,E526-C526,"")</f>
        <v/>
      </c>
      <c r="H526" s="14" t="str">
        <f t="shared" si="557"/>
        <v/>
      </c>
      <c r="I526" s="15"/>
      <c r="J526" s="15"/>
      <c r="K526" s="15"/>
      <c r="L526" s="15"/>
      <c r="M526" s="15"/>
      <c r="N526" s="17"/>
      <c r="O526" s="15"/>
      <c r="P526" s="13" t="str">
        <f>if(E526&gt;0,'DATES INPUT'!$B$3-E526,"")</f>
        <v/>
      </c>
      <c r="Q526" s="13" t="str">
        <f>if(E526&gt;0,'DATES INPUT'!$B$4-E526,"")</f>
        <v/>
      </c>
      <c r="R526" s="13" t="str">
        <f>if(E526&gt;0,'DATES INPUT'!$B$8-E526,"")</f>
        <v/>
      </c>
      <c r="S526" s="12" t="str">
        <f t="shared" si="298"/>
        <v/>
      </c>
    </row>
    <row r="527">
      <c r="A527" s="38"/>
      <c r="B527" s="22"/>
      <c r="C527" s="12"/>
      <c r="D527" s="12"/>
      <c r="E527" s="22"/>
      <c r="F527" s="22"/>
      <c r="G527" s="13" t="str">
        <f t="shared" ref="G527:H527" si="558">if($A527&gt;1,E527-C527,"")</f>
        <v/>
      </c>
      <c r="H527" s="14" t="str">
        <f t="shared" si="558"/>
        <v/>
      </c>
      <c r="I527" s="15"/>
      <c r="J527" s="15"/>
      <c r="K527" s="15"/>
      <c r="L527" s="15"/>
      <c r="M527" s="15"/>
      <c r="N527" s="17"/>
      <c r="O527" s="15"/>
      <c r="P527" s="13" t="str">
        <f>if(E527&gt;0,'DATES INPUT'!$B$3-E527,"")</f>
        <v/>
      </c>
      <c r="Q527" s="13" t="str">
        <f>if(E527&gt;0,'DATES INPUT'!$B$4-E527,"")</f>
        <v/>
      </c>
      <c r="R527" s="13" t="str">
        <f>if(E527&gt;0,'DATES INPUT'!$B$8-E527,"")</f>
        <v/>
      </c>
      <c r="S527" s="12" t="str">
        <f t="shared" si="298"/>
        <v/>
      </c>
    </row>
    <row r="528">
      <c r="A528" s="38"/>
      <c r="B528" s="22"/>
      <c r="C528" s="12"/>
      <c r="D528" s="12"/>
      <c r="E528" s="22"/>
      <c r="F528" s="22"/>
      <c r="G528" s="13" t="str">
        <f t="shared" ref="G528:H528" si="559">if($A528&gt;1,E528-C528,"")</f>
        <v/>
      </c>
      <c r="H528" s="14" t="str">
        <f t="shared" si="559"/>
        <v/>
      </c>
      <c r="I528" s="15"/>
      <c r="J528" s="15"/>
      <c r="K528" s="15"/>
      <c r="L528" s="15"/>
      <c r="M528" s="15"/>
      <c r="N528" s="17"/>
      <c r="O528" s="15"/>
      <c r="P528" s="13" t="str">
        <f>if(E528&gt;0,'DATES INPUT'!$B$3-E528,"")</f>
        <v/>
      </c>
      <c r="Q528" s="13" t="str">
        <f>if(E528&gt;0,'DATES INPUT'!$B$4-E528,"")</f>
        <v/>
      </c>
      <c r="R528" s="13" t="str">
        <f>if(E528&gt;0,'DATES INPUT'!$B$8-E528,"")</f>
        <v/>
      </c>
      <c r="S528" s="12" t="str">
        <f t="shared" si="298"/>
        <v/>
      </c>
    </row>
    <row r="529">
      <c r="A529" s="38"/>
      <c r="B529" s="22"/>
      <c r="C529" s="12"/>
      <c r="D529" s="12"/>
      <c r="E529" s="22"/>
      <c r="F529" s="22"/>
      <c r="G529" s="13" t="str">
        <f t="shared" ref="G529:H529" si="560">if($A529&gt;1,E529-C529,"")</f>
        <v/>
      </c>
      <c r="H529" s="14" t="str">
        <f t="shared" si="560"/>
        <v/>
      </c>
      <c r="I529" s="15"/>
      <c r="J529" s="15"/>
      <c r="K529" s="15"/>
      <c r="L529" s="15"/>
      <c r="M529" s="15"/>
      <c r="N529" s="17"/>
      <c r="O529" s="15"/>
      <c r="P529" s="13" t="str">
        <f>if(E529&gt;0,'DATES INPUT'!$B$3-E529,"")</f>
        <v/>
      </c>
      <c r="Q529" s="13" t="str">
        <f>if(E529&gt;0,'DATES INPUT'!$B$4-E529,"")</f>
        <v/>
      </c>
      <c r="R529" s="13" t="str">
        <f>if(E529&gt;0,'DATES INPUT'!$B$8-E529,"")</f>
        <v/>
      </c>
      <c r="S529" s="12" t="str">
        <f t="shared" si="298"/>
        <v/>
      </c>
    </row>
    <row r="530">
      <c r="A530" s="38"/>
      <c r="B530" s="22"/>
      <c r="C530" s="12"/>
      <c r="D530" s="12"/>
      <c r="E530" s="22"/>
      <c r="F530" s="22"/>
      <c r="G530" s="13" t="str">
        <f t="shared" ref="G530:H530" si="561">if($A530&gt;1,E530-C530,"")</f>
        <v/>
      </c>
      <c r="H530" s="14" t="str">
        <f t="shared" si="561"/>
        <v/>
      </c>
      <c r="I530" s="15"/>
      <c r="J530" s="15"/>
      <c r="K530" s="15"/>
      <c r="L530" s="15"/>
      <c r="M530" s="15"/>
      <c r="N530" s="17"/>
      <c r="O530" s="15"/>
      <c r="P530" s="13" t="str">
        <f>if(E530&gt;0,'DATES INPUT'!$B$3-E530,"")</f>
        <v/>
      </c>
      <c r="Q530" s="13" t="str">
        <f>if(E530&gt;0,'DATES INPUT'!$B$4-E530,"")</f>
        <v/>
      </c>
      <c r="R530" s="13" t="str">
        <f>if(E530&gt;0,'DATES INPUT'!$B$8-E530,"")</f>
        <v/>
      </c>
      <c r="S530" s="12" t="str">
        <f t="shared" si="298"/>
        <v/>
      </c>
    </row>
    <row r="531">
      <c r="A531" s="38"/>
      <c r="B531" s="22"/>
      <c r="C531" s="12"/>
      <c r="D531" s="12"/>
      <c r="E531" s="22"/>
      <c r="F531" s="22"/>
      <c r="G531" s="13" t="str">
        <f t="shared" ref="G531:H531" si="562">if($A531&gt;1,E531-C531,"")</f>
        <v/>
      </c>
      <c r="H531" s="14" t="str">
        <f t="shared" si="562"/>
        <v/>
      </c>
      <c r="I531" s="15"/>
      <c r="J531" s="15"/>
      <c r="K531" s="15"/>
      <c r="L531" s="15"/>
      <c r="M531" s="15"/>
      <c r="N531" s="17"/>
      <c r="O531" s="15"/>
      <c r="P531" s="13" t="str">
        <f>if(E531&gt;0,'DATES INPUT'!$B$3-E531,"")</f>
        <v/>
      </c>
      <c r="Q531" s="13" t="str">
        <f>if(E531&gt;0,'DATES INPUT'!$B$4-E531,"")</f>
        <v/>
      </c>
      <c r="R531" s="13" t="str">
        <f>if(E531&gt;0,'DATES INPUT'!$B$8-E531,"")</f>
        <v/>
      </c>
      <c r="S531" s="12" t="str">
        <f t="shared" si="298"/>
        <v/>
      </c>
    </row>
    <row r="532">
      <c r="A532" s="38"/>
      <c r="B532" s="22"/>
      <c r="C532" s="12"/>
      <c r="D532" s="12"/>
      <c r="E532" s="22"/>
      <c r="F532" s="22"/>
      <c r="G532" s="13" t="str">
        <f t="shared" ref="G532:H532" si="563">if($A532&gt;1,E532-C532,"")</f>
        <v/>
      </c>
      <c r="H532" s="14" t="str">
        <f t="shared" si="563"/>
        <v/>
      </c>
      <c r="I532" s="15"/>
      <c r="J532" s="15"/>
      <c r="K532" s="15"/>
      <c r="L532" s="15"/>
      <c r="M532" s="15"/>
      <c r="N532" s="17"/>
      <c r="O532" s="15"/>
      <c r="P532" s="13" t="str">
        <f>if(E532&gt;0,'DATES INPUT'!$B$3-E532,"")</f>
        <v/>
      </c>
      <c r="Q532" s="13" t="str">
        <f>if(E532&gt;0,'DATES INPUT'!$B$4-E532,"")</f>
        <v/>
      </c>
      <c r="R532" s="13" t="str">
        <f>if(E532&gt;0,'DATES INPUT'!$B$8-E532,"")</f>
        <v/>
      </c>
      <c r="S532" s="12" t="str">
        <f t="shared" si="298"/>
        <v/>
      </c>
    </row>
    <row r="533">
      <c r="A533" s="38"/>
      <c r="B533" s="22"/>
      <c r="C533" s="12"/>
      <c r="D533" s="12"/>
      <c r="E533" s="22"/>
      <c r="F533" s="22"/>
      <c r="G533" s="13" t="str">
        <f t="shared" ref="G533:H533" si="564">if($A533&gt;1,E533-C533,"")</f>
        <v/>
      </c>
      <c r="H533" s="14" t="str">
        <f t="shared" si="564"/>
        <v/>
      </c>
      <c r="I533" s="15"/>
      <c r="J533" s="15"/>
      <c r="K533" s="15"/>
      <c r="L533" s="15"/>
      <c r="M533" s="15"/>
      <c r="N533" s="17"/>
      <c r="O533" s="15"/>
      <c r="P533" s="13" t="str">
        <f>if(E533&gt;0,'DATES INPUT'!$B$3-E533,"")</f>
        <v/>
      </c>
      <c r="Q533" s="13" t="str">
        <f>if(E533&gt;0,'DATES INPUT'!$B$4-E533,"")</f>
        <v/>
      </c>
      <c r="R533" s="13" t="str">
        <f>if(E533&gt;0,'DATES INPUT'!$B$8-E533,"")</f>
        <v/>
      </c>
      <c r="S533" s="12" t="str">
        <f t="shared" si="298"/>
        <v/>
      </c>
    </row>
    <row r="534">
      <c r="A534" s="38"/>
      <c r="B534" s="22"/>
      <c r="C534" s="12"/>
      <c r="D534" s="12"/>
      <c r="E534" s="22"/>
      <c r="F534" s="22"/>
      <c r="G534" s="13" t="str">
        <f t="shared" ref="G534:H534" si="565">if($A534&gt;1,E534-C534,"")</f>
        <v/>
      </c>
      <c r="H534" s="14" t="str">
        <f t="shared" si="565"/>
        <v/>
      </c>
      <c r="I534" s="15"/>
      <c r="J534" s="15"/>
      <c r="K534" s="15"/>
      <c r="L534" s="15"/>
      <c r="M534" s="15"/>
      <c r="N534" s="17"/>
      <c r="O534" s="15"/>
      <c r="P534" s="13" t="str">
        <f>if(E534&gt;0,'DATES INPUT'!$B$3-E534,"")</f>
        <v/>
      </c>
      <c r="Q534" s="13" t="str">
        <f>if(E534&gt;0,'DATES INPUT'!$B$4-E534,"")</f>
        <v/>
      </c>
      <c r="R534" s="13" t="str">
        <f>if(E534&gt;0,'DATES INPUT'!$B$8-E534,"")</f>
        <v/>
      </c>
      <c r="S534" s="12" t="str">
        <f t="shared" si="298"/>
        <v/>
      </c>
    </row>
    <row r="535">
      <c r="A535" s="38"/>
      <c r="B535" s="22"/>
      <c r="C535" s="12"/>
      <c r="D535" s="12"/>
      <c r="E535" s="22"/>
      <c r="F535" s="22"/>
      <c r="G535" s="13" t="str">
        <f t="shared" ref="G535:H535" si="566">if($A535&gt;1,E535-C535,"")</f>
        <v/>
      </c>
      <c r="H535" s="14" t="str">
        <f t="shared" si="566"/>
        <v/>
      </c>
      <c r="I535" s="15"/>
      <c r="J535" s="15"/>
      <c r="K535" s="15"/>
      <c r="L535" s="15"/>
      <c r="M535" s="15"/>
      <c r="N535" s="17"/>
      <c r="O535" s="15"/>
      <c r="P535" s="13" t="str">
        <f>if(E535&gt;0,'DATES INPUT'!$B$3-E535,"")</f>
        <v/>
      </c>
      <c r="Q535" s="13" t="str">
        <f>if(E535&gt;0,'DATES INPUT'!$B$4-E535,"")</f>
        <v/>
      </c>
      <c r="R535" s="13" t="str">
        <f>if(E535&gt;0,'DATES INPUT'!$B$8-E535,"")</f>
        <v/>
      </c>
      <c r="S535" s="12" t="str">
        <f t="shared" si="298"/>
        <v/>
      </c>
    </row>
    <row r="536">
      <c r="A536" s="38"/>
      <c r="B536" s="22"/>
      <c r="C536" s="12"/>
      <c r="D536" s="12"/>
      <c r="E536" s="22"/>
      <c r="F536" s="22"/>
      <c r="G536" s="13" t="str">
        <f t="shared" ref="G536:H536" si="567">if($A536&gt;1,E536-C536,"")</f>
        <v/>
      </c>
      <c r="H536" s="14" t="str">
        <f t="shared" si="567"/>
        <v/>
      </c>
      <c r="I536" s="15"/>
      <c r="J536" s="15"/>
      <c r="K536" s="15"/>
      <c r="L536" s="15"/>
      <c r="M536" s="15"/>
      <c r="N536" s="17"/>
      <c r="O536" s="15"/>
      <c r="P536" s="13" t="str">
        <f>if(E536&gt;0,'DATES INPUT'!$B$3-E536,"")</f>
        <v/>
      </c>
      <c r="Q536" s="13" t="str">
        <f>if(E536&gt;0,'DATES INPUT'!$B$4-E536,"")</f>
        <v/>
      </c>
      <c r="R536" s="13" t="str">
        <f>if(E536&gt;0,'DATES INPUT'!$B$8-E536,"")</f>
        <v/>
      </c>
      <c r="S536" s="12" t="str">
        <f t="shared" si="298"/>
        <v/>
      </c>
    </row>
    <row r="537">
      <c r="A537" s="38"/>
      <c r="B537" s="22"/>
      <c r="C537" s="12"/>
      <c r="D537" s="12"/>
      <c r="E537" s="22"/>
      <c r="F537" s="22"/>
      <c r="G537" s="13" t="str">
        <f t="shared" ref="G537:H537" si="568">if($A537&gt;1,E537-C537,"")</f>
        <v/>
      </c>
      <c r="H537" s="14" t="str">
        <f t="shared" si="568"/>
        <v/>
      </c>
      <c r="I537" s="15"/>
      <c r="J537" s="15"/>
      <c r="K537" s="15"/>
      <c r="L537" s="15"/>
      <c r="M537" s="15"/>
      <c r="N537" s="17"/>
      <c r="O537" s="15"/>
      <c r="P537" s="13" t="str">
        <f>if(E537&gt;0,'DATES INPUT'!$B$3-E537,"")</f>
        <v/>
      </c>
      <c r="Q537" s="13" t="str">
        <f>if(E537&gt;0,'DATES INPUT'!$B$4-E537,"")</f>
        <v/>
      </c>
      <c r="R537" s="13" t="str">
        <f>if(E537&gt;0,'DATES INPUT'!$B$8-E537,"")</f>
        <v/>
      </c>
      <c r="S537" s="12" t="str">
        <f t="shared" si="298"/>
        <v/>
      </c>
    </row>
    <row r="538">
      <c r="A538" s="38"/>
      <c r="B538" s="22"/>
      <c r="C538" s="12"/>
      <c r="D538" s="12"/>
      <c r="E538" s="22"/>
      <c r="F538" s="22"/>
      <c r="G538" s="13" t="str">
        <f t="shared" ref="G538:H538" si="569">if($A538&gt;1,E538-C538,"")</f>
        <v/>
      </c>
      <c r="H538" s="14" t="str">
        <f t="shared" si="569"/>
        <v/>
      </c>
      <c r="I538" s="15"/>
      <c r="J538" s="15"/>
      <c r="K538" s="15"/>
      <c r="L538" s="15"/>
      <c r="M538" s="15"/>
      <c r="N538" s="17"/>
      <c r="O538" s="15"/>
      <c r="P538" s="13" t="str">
        <f>if(E538&gt;0,'DATES INPUT'!$B$3-E538,"")</f>
        <v/>
      </c>
      <c r="Q538" s="13" t="str">
        <f>if(E538&gt;0,'DATES INPUT'!$B$4-E538,"")</f>
        <v/>
      </c>
      <c r="R538" s="13" t="str">
        <f>if(E538&gt;0,'DATES INPUT'!$B$8-E538,"")</f>
        <v/>
      </c>
      <c r="S538" s="12" t="str">
        <f t="shared" si="298"/>
        <v/>
      </c>
    </row>
    <row r="539">
      <c r="A539" s="38"/>
      <c r="B539" s="22"/>
      <c r="C539" s="12"/>
      <c r="D539" s="12"/>
      <c r="E539" s="22"/>
      <c r="F539" s="22"/>
      <c r="G539" s="13" t="str">
        <f t="shared" ref="G539:H539" si="570">if($A539&gt;1,E539-C539,"")</f>
        <v/>
      </c>
      <c r="H539" s="14" t="str">
        <f t="shared" si="570"/>
        <v/>
      </c>
      <c r="I539" s="15"/>
      <c r="J539" s="15"/>
      <c r="K539" s="15"/>
      <c r="L539" s="15"/>
      <c r="M539" s="15"/>
      <c r="N539" s="17"/>
      <c r="O539" s="15"/>
      <c r="P539" s="13" t="str">
        <f>if(E539&gt;0,'DATES INPUT'!$B$3-E539,"")</f>
        <v/>
      </c>
      <c r="Q539" s="13" t="str">
        <f>if(E539&gt;0,'DATES INPUT'!$B$4-E539,"")</f>
        <v/>
      </c>
      <c r="R539" s="13" t="str">
        <f>if(E539&gt;0,'DATES INPUT'!$B$8-E539,"")</f>
        <v/>
      </c>
      <c r="S539" s="12" t="str">
        <f t="shared" si="298"/>
        <v/>
      </c>
    </row>
    <row r="540">
      <c r="A540" s="38"/>
      <c r="B540" s="22"/>
      <c r="C540" s="12"/>
      <c r="D540" s="12"/>
      <c r="E540" s="22"/>
      <c r="F540" s="22"/>
      <c r="G540" s="13" t="str">
        <f t="shared" ref="G540:H540" si="571">if($A540&gt;1,E540-C540,"")</f>
        <v/>
      </c>
      <c r="H540" s="14" t="str">
        <f t="shared" si="571"/>
        <v/>
      </c>
      <c r="I540" s="15"/>
      <c r="J540" s="15"/>
      <c r="K540" s="15"/>
      <c r="L540" s="15"/>
      <c r="M540" s="15"/>
      <c r="N540" s="17"/>
      <c r="O540" s="15"/>
      <c r="P540" s="13" t="str">
        <f>if(E540&gt;0,'DATES INPUT'!$B$3-E540,"")</f>
        <v/>
      </c>
      <c r="Q540" s="13" t="str">
        <f>if(E540&gt;0,'DATES INPUT'!$B$4-E540,"")</f>
        <v/>
      </c>
      <c r="R540" s="13" t="str">
        <f>if(E540&gt;0,'DATES INPUT'!$B$8-E540,"")</f>
        <v/>
      </c>
      <c r="S540" s="12" t="str">
        <f t="shared" si="298"/>
        <v/>
      </c>
    </row>
    <row r="541">
      <c r="A541" s="38"/>
      <c r="B541" s="22"/>
      <c r="C541" s="12"/>
      <c r="D541" s="12"/>
      <c r="E541" s="22"/>
      <c r="F541" s="22"/>
      <c r="G541" s="13" t="str">
        <f t="shared" ref="G541:H541" si="572">if($A541&gt;1,E541-C541,"")</f>
        <v/>
      </c>
      <c r="H541" s="14" t="str">
        <f t="shared" si="572"/>
        <v/>
      </c>
      <c r="I541" s="15"/>
      <c r="J541" s="15"/>
      <c r="K541" s="15"/>
      <c r="L541" s="15"/>
      <c r="M541" s="15"/>
      <c r="N541" s="17"/>
      <c r="O541" s="15"/>
      <c r="P541" s="13" t="str">
        <f>if(E541&gt;0,'DATES INPUT'!$B$3-E541,"")</f>
        <v/>
      </c>
      <c r="Q541" s="13" t="str">
        <f>if(E541&gt;0,'DATES INPUT'!$B$4-E541,"")</f>
        <v/>
      </c>
      <c r="R541" s="13" t="str">
        <f>if(E541&gt;0,'DATES INPUT'!$B$8-E541,"")</f>
        <v/>
      </c>
      <c r="S541" s="12" t="str">
        <f t="shared" si="298"/>
        <v/>
      </c>
    </row>
    <row r="542">
      <c r="A542" s="38"/>
      <c r="B542" s="22"/>
      <c r="C542" s="12"/>
      <c r="D542" s="12"/>
      <c r="E542" s="22"/>
      <c r="F542" s="22"/>
      <c r="G542" s="13" t="str">
        <f t="shared" ref="G542:H542" si="573">if($A542&gt;1,E542-C542,"")</f>
        <v/>
      </c>
      <c r="H542" s="14" t="str">
        <f t="shared" si="573"/>
        <v/>
      </c>
      <c r="I542" s="15"/>
      <c r="J542" s="15"/>
      <c r="K542" s="15"/>
      <c r="L542" s="15"/>
      <c r="M542" s="15"/>
      <c r="N542" s="17"/>
      <c r="O542" s="15"/>
      <c r="P542" s="13" t="str">
        <f>if(E542&gt;0,'DATES INPUT'!$B$3-E542,"")</f>
        <v/>
      </c>
      <c r="Q542" s="13" t="str">
        <f>if(E542&gt;0,'DATES INPUT'!$B$4-E542,"")</f>
        <v/>
      </c>
      <c r="R542" s="13" t="str">
        <f>if(E542&gt;0,'DATES INPUT'!$B$8-E542,"")</f>
        <v/>
      </c>
      <c r="S542" s="12" t="str">
        <f t="shared" si="298"/>
        <v/>
      </c>
    </row>
    <row r="543">
      <c r="A543" s="38"/>
      <c r="B543" s="22"/>
      <c r="C543" s="12"/>
      <c r="D543" s="12"/>
      <c r="E543" s="22"/>
      <c r="F543" s="22"/>
      <c r="G543" s="13" t="str">
        <f t="shared" ref="G543:H543" si="574">if($A543&gt;1,E543-C543,"")</f>
        <v/>
      </c>
      <c r="H543" s="14" t="str">
        <f t="shared" si="574"/>
        <v/>
      </c>
      <c r="I543" s="15"/>
      <c r="J543" s="15"/>
      <c r="K543" s="15"/>
      <c r="L543" s="15"/>
      <c r="M543" s="15"/>
      <c r="N543" s="17"/>
      <c r="O543" s="15"/>
      <c r="P543" s="13" t="str">
        <f>if(E543&gt;0,'DATES INPUT'!$B$3-E543,"")</f>
        <v/>
      </c>
      <c r="Q543" s="13" t="str">
        <f>if(E543&gt;0,'DATES INPUT'!$B$4-E543,"")</f>
        <v/>
      </c>
      <c r="R543" s="13" t="str">
        <f>if(E543&gt;0,'DATES INPUT'!$B$8-E543,"")</f>
        <v/>
      </c>
      <c r="S543" s="12" t="str">
        <f t="shared" si="298"/>
        <v/>
      </c>
    </row>
    <row r="544">
      <c r="A544" s="38"/>
      <c r="B544" s="22"/>
      <c r="C544" s="12"/>
      <c r="D544" s="12"/>
      <c r="E544" s="22"/>
      <c r="F544" s="22"/>
      <c r="G544" s="13" t="str">
        <f t="shared" ref="G544:H544" si="575">if($A544&gt;1,E544-C544,"")</f>
        <v/>
      </c>
      <c r="H544" s="14" t="str">
        <f t="shared" si="575"/>
        <v/>
      </c>
      <c r="I544" s="15"/>
      <c r="J544" s="15"/>
      <c r="K544" s="15"/>
      <c r="L544" s="15"/>
      <c r="M544" s="15"/>
      <c r="N544" s="17"/>
      <c r="O544" s="15"/>
      <c r="P544" s="13" t="str">
        <f>if(E544&gt;0,'DATES INPUT'!$B$3-E544,"")</f>
        <v/>
      </c>
      <c r="Q544" s="13" t="str">
        <f>if(E544&gt;0,'DATES INPUT'!$B$4-E544,"")</f>
        <v/>
      </c>
      <c r="R544" s="13" t="str">
        <f>if(E544&gt;0,'DATES INPUT'!$B$8-E544,"")</f>
        <v/>
      </c>
      <c r="S544" s="12" t="str">
        <f t="shared" si="298"/>
        <v/>
      </c>
    </row>
    <row r="545">
      <c r="A545" s="38"/>
      <c r="B545" s="22"/>
      <c r="C545" s="12"/>
      <c r="D545" s="12"/>
      <c r="E545" s="22"/>
      <c r="F545" s="22"/>
      <c r="G545" s="13" t="str">
        <f t="shared" ref="G545:H545" si="576">if($A545&gt;1,E545-C545,"")</f>
        <v/>
      </c>
      <c r="H545" s="14" t="str">
        <f t="shared" si="576"/>
        <v/>
      </c>
      <c r="I545" s="15"/>
      <c r="J545" s="15"/>
      <c r="K545" s="15"/>
      <c r="L545" s="15"/>
      <c r="M545" s="15"/>
      <c r="N545" s="17"/>
      <c r="O545" s="15"/>
      <c r="P545" s="13" t="str">
        <f>if(E545&gt;0,'DATES INPUT'!$B$3-E545,"")</f>
        <v/>
      </c>
      <c r="Q545" s="13" t="str">
        <f>if(E545&gt;0,'DATES INPUT'!$B$4-E545,"")</f>
        <v/>
      </c>
      <c r="R545" s="13" t="str">
        <f>if(E545&gt;0,'DATES INPUT'!$B$8-E545,"")</f>
        <v/>
      </c>
      <c r="S545" s="12" t="str">
        <f t="shared" si="298"/>
        <v/>
      </c>
    </row>
    <row r="546">
      <c r="A546" s="38"/>
      <c r="B546" s="22"/>
      <c r="C546" s="12"/>
      <c r="D546" s="12"/>
      <c r="E546" s="22"/>
      <c r="F546" s="22"/>
      <c r="G546" s="13" t="str">
        <f t="shared" ref="G546:H546" si="577">if($A546&gt;1,E546-C546,"")</f>
        <v/>
      </c>
      <c r="H546" s="14" t="str">
        <f t="shared" si="577"/>
        <v/>
      </c>
      <c r="I546" s="15"/>
      <c r="J546" s="15"/>
      <c r="K546" s="15"/>
      <c r="L546" s="15"/>
      <c r="M546" s="15"/>
      <c r="N546" s="17"/>
      <c r="O546" s="15"/>
      <c r="P546" s="13" t="str">
        <f>if(E546&gt;0,'DATES INPUT'!$B$3-E546,"")</f>
        <v/>
      </c>
      <c r="Q546" s="13" t="str">
        <f>if(E546&gt;0,'DATES INPUT'!$B$4-E546,"")</f>
        <v/>
      </c>
      <c r="R546" s="13" t="str">
        <f>if(E546&gt;0,'DATES INPUT'!$B$8-E546,"")</f>
        <v/>
      </c>
      <c r="S546" s="12" t="str">
        <f t="shared" si="298"/>
        <v/>
      </c>
    </row>
    <row r="547">
      <c r="A547" s="38"/>
      <c r="B547" s="22"/>
      <c r="C547" s="12"/>
      <c r="D547" s="12"/>
      <c r="E547" s="22"/>
      <c r="F547" s="22"/>
      <c r="G547" s="13" t="str">
        <f t="shared" ref="G547:H547" si="578">if($A547&gt;1,E547-C547,"")</f>
        <v/>
      </c>
      <c r="H547" s="14" t="str">
        <f t="shared" si="578"/>
        <v/>
      </c>
      <c r="I547" s="15"/>
      <c r="J547" s="15"/>
      <c r="K547" s="15"/>
      <c r="L547" s="15"/>
      <c r="M547" s="15"/>
      <c r="N547" s="17"/>
      <c r="O547" s="15"/>
      <c r="P547" s="13" t="str">
        <f>if(E547&gt;0,'DATES INPUT'!$B$3-E547,"")</f>
        <v/>
      </c>
      <c r="Q547" s="13" t="str">
        <f>if(E547&gt;0,'DATES INPUT'!$B$4-E547,"")</f>
        <v/>
      </c>
      <c r="R547" s="13" t="str">
        <f>if(E547&gt;0,'DATES INPUT'!$B$8-E547,"")</f>
        <v/>
      </c>
      <c r="S547" s="12" t="str">
        <f t="shared" si="298"/>
        <v/>
      </c>
    </row>
    <row r="548">
      <c r="A548" s="38"/>
      <c r="B548" s="22"/>
      <c r="C548" s="12"/>
      <c r="D548" s="12"/>
      <c r="E548" s="22"/>
      <c r="F548" s="22"/>
      <c r="G548" s="13" t="str">
        <f t="shared" ref="G548:H548" si="579">if($A548&gt;1,E548-C548,"")</f>
        <v/>
      </c>
      <c r="H548" s="14" t="str">
        <f t="shared" si="579"/>
        <v/>
      </c>
      <c r="I548" s="15"/>
      <c r="J548" s="15"/>
      <c r="K548" s="15"/>
      <c r="L548" s="15"/>
      <c r="M548" s="15"/>
      <c r="N548" s="17"/>
      <c r="O548" s="15"/>
      <c r="P548" s="13" t="str">
        <f>if(E548&gt;0,'DATES INPUT'!$B$3-E548,"")</f>
        <v/>
      </c>
      <c r="Q548" s="13" t="str">
        <f>if(E548&gt;0,'DATES INPUT'!$B$4-E548,"")</f>
        <v/>
      </c>
      <c r="R548" s="13" t="str">
        <f>if(E548&gt;0,'DATES INPUT'!$B$8-E548,"")</f>
        <v/>
      </c>
      <c r="S548" s="12" t="str">
        <f t="shared" si="298"/>
        <v/>
      </c>
    </row>
    <row r="549">
      <c r="A549" s="38"/>
      <c r="B549" s="22"/>
      <c r="C549" s="12"/>
      <c r="D549" s="12"/>
      <c r="E549" s="22"/>
      <c r="F549" s="22"/>
      <c r="G549" s="13" t="str">
        <f t="shared" ref="G549:H549" si="580">if($A549&gt;1,E549-C549,"")</f>
        <v/>
      </c>
      <c r="H549" s="14" t="str">
        <f t="shared" si="580"/>
        <v/>
      </c>
      <c r="I549" s="15"/>
      <c r="J549" s="15"/>
      <c r="K549" s="15"/>
      <c r="L549" s="15"/>
      <c r="M549" s="15"/>
      <c r="N549" s="17"/>
      <c r="O549" s="15"/>
      <c r="P549" s="13" t="str">
        <f>if(E549&gt;0,'DATES INPUT'!$B$3-E549,"")</f>
        <v/>
      </c>
      <c r="Q549" s="13" t="str">
        <f>if(E549&gt;0,'DATES INPUT'!$B$4-E549,"")</f>
        <v/>
      </c>
      <c r="R549" s="13" t="str">
        <f>if(E549&gt;0,'DATES INPUT'!$B$8-E549,"")</f>
        <v/>
      </c>
      <c r="S549" s="12" t="str">
        <f t="shared" si="298"/>
        <v/>
      </c>
    </row>
    <row r="550">
      <c r="A550" s="38"/>
      <c r="B550" s="22"/>
      <c r="C550" s="12"/>
      <c r="D550" s="12"/>
      <c r="E550" s="22"/>
      <c r="F550" s="22"/>
      <c r="G550" s="13" t="str">
        <f t="shared" ref="G550:H550" si="581">if($A550&gt;1,E550-C550,"")</f>
        <v/>
      </c>
      <c r="H550" s="14" t="str">
        <f t="shared" si="581"/>
        <v/>
      </c>
      <c r="I550" s="15"/>
      <c r="J550" s="15"/>
      <c r="K550" s="15"/>
      <c r="L550" s="15"/>
      <c r="M550" s="15"/>
      <c r="N550" s="17"/>
      <c r="O550" s="15"/>
      <c r="P550" s="13" t="str">
        <f>if(E550&gt;0,'DATES INPUT'!$B$3-E550,"")</f>
        <v/>
      </c>
      <c r="Q550" s="13" t="str">
        <f>if(E550&gt;0,'DATES INPUT'!$B$4-E550,"")</f>
        <v/>
      </c>
      <c r="R550" s="13" t="str">
        <f>if(E550&gt;0,'DATES INPUT'!$B$8-E550,"")</f>
        <v/>
      </c>
      <c r="S550" s="12" t="str">
        <f t="shared" si="298"/>
        <v/>
      </c>
    </row>
    <row r="551">
      <c r="A551" s="38"/>
      <c r="B551" s="22"/>
      <c r="C551" s="12"/>
      <c r="D551" s="12"/>
      <c r="E551" s="22"/>
      <c r="F551" s="22"/>
      <c r="G551" s="13" t="str">
        <f t="shared" ref="G551:H551" si="582">if($A551&gt;1,E551-C551,"")</f>
        <v/>
      </c>
      <c r="H551" s="14" t="str">
        <f t="shared" si="582"/>
        <v/>
      </c>
      <c r="I551" s="15"/>
      <c r="J551" s="15"/>
      <c r="K551" s="15"/>
      <c r="L551" s="15"/>
      <c r="M551" s="15"/>
      <c r="N551" s="17"/>
      <c r="O551" s="15"/>
      <c r="P551" s="13" t="str">
        <f>if(E551&gt;0,'DATES INPUT'!$B$3-E551,"")</f>
        <v/>
      </c>
      <c r="Q551" s="13" t="str">
        <f>if(E551&gt;0,'DATES INPUT'!$B$4-E551,"")</f>
        <v/>
      </c>
      <c r="R551" s="13" t="str">
        <f>if(E551&gt;0,'DATES INPUT'!$B$8-E551,"")</f>
        <v/>
      </c>
      <c r="S551" s="12" t="str">
        <f t="shared" si="298"/>
        <v/>
      </c>
    </row>
    <row r="552">
      <c r="A552" s="38"/>
      <c r="B552" s="22"/>
      <c r="C552" s="12"/>
      <c r="D552" s="12"/>
      <c r="E552" s="22"/>
      <c r="F552" s="22"/>
      <c r="G552" s="13" t="str">
        <f t="shared" ref="G552:H552" si="583">if($A552&gt;1,E552-C552,"")</f>
        <v/>
      </c>
      <c r="H552" s="14" t="str">
        <f t="shared" si="583"/>
        <v/>
      </c>
      <c r="I552" s="15"/>
      <c r="J552" s="15"/>
      <c r="K552" s="15"/>
      <c r="L552" s="15"/>
      <c r="M552" s="15"/>
      <c r="N552" s="17"/>
      <c r="O552" s="15"/>
      <c r="P552" s="13" t="str">
        <f>if(E552&gt;0,'DATES INPUT'!$B$3-E552,"")</f>
        <v/>
      </c>
      <c r="Q552" s="13" t="str">
        <f>if(E552&gt;0,'DATES INPUT'!$B$4-E552,"")</f>
        <v/>
      </c>
      <c r="R552" s="13" t="str">
        <f>if(E552&gt;0,'DATES INPUT'!$B$8-E552,"")</f>
        <v/>
      </c>
      <c r="S552" s="12" t="str">
        <f t="shared" si="298"/>
        <v/>
      </c>
    </row>
    <row r="553">
      <c r="A553" s="38"/>
      <c r="B553" s="22"/>
      <c r="C553" s="12"/>
      <c r="D553" s="12"/>
      <c r="E553" s="22"/>
      <c r="F553" s="22"/>
      <c r="G553" s="13" t="str">
        <f t="shared" ref="G553:H553" si="584">if($A553&gt;1,E553-C553,"")</f>
        <v/>
      </c>
      <c r="H553" s="14" t="str">
        <f t="shared" si="584"/>
        <v/>
      </c>
      <c r="I553" s="15"/>
      <c r="J553" s="15"/>
      <c r="K553" s="15"/>
      <c r="L553" s="15"/>
      <c r="M553" s="15"/>
      <c r="N553" s="17"/>
      <c r="O553" s="15"/>
      <c r="P553" s="13" t="str">
        <f>if(E553&gt;0,'DATES INPUT'!$B$3-E553,"")</f>
        <v/>
      </c>
      <c r="Q553" s="13" t="str">
        <f>if(E553&gt;0,'DATES INPUT'!$B$4-E553,"")</f>
        <v/>
      </c>
      <c r="R553" s="13" t="str">
        <f>if(E553&gt;0,'DATES INPUT'!$B$8-E553,"")</f>
        <v/>
      </c>
      <c r="S553" s="12" t="str">
        <f t="shared" si="298"/>
        <v/>
      </c>
    </row>
    <row r="554">
      <c r="A554" s="38"/>
      <c r="B554" s="22"/>
      <c r="C554" s="12"/>
      <c r="D554" s="12"/>
      <c r="E554" s="22"/>
      <c r="F554" s="22"/>
      <c r="G554" s="13" t="str">
        <f t="shared" ref="G554:H554" si="585">if($A554&gt;1,E554-C554,"")</f>
        <v/>
      </c>
      <c r="H554" s="14" t="str">
        <f t="shared" si="585"/>
        <v/>
      </c>
      <c r="I554" s="15"/>
      <c r="J554" s="15"/>
      <c r="K554" s="15"/>
      <c r="L554" s="15"/>
      <c r="M554" s="15"/>
      <c r="N554" s="17"/>
      <c r="O554" s="15"/>
      <c r="P554" s="13" t="str">
        <f>if(E554&gt;0,'DATES INPUT'!$B$3-E554,"")</f>
        <v/>
      </c>
      <c r="Q554" s="13" t="str">
        <f>if(E554&gt;0,'DATES INPUT'!$B$4-E554,"")</f>
        <v/>
      </c>
      <c r="R554" s="13" t="str">
        <f>if(E554&gt;0,'DATES INPUT'!$B$8-E554,"")</f>
        <v/>
      </c>
      <c r="S554" s="12" t="str">
        <f t="shared" si="298"/>
        <v/>
      </c>
    </row>
    <row r="555">
      <c r="A555" s="38"/>
      <c r="B555" s="22"/>
      <c r="C555" s="12"/>
      <c r="D555" s="12"/>
      <c r="E555" s="22"/>
      <c r="F555" s="22"/>
      <c r="G555" s="13" t="str">
        <f t="shared" ref="G555:H555" si="586">if($A555&gt;1,E555-C555,"")</f>
        <v/>
      </c>
      <c r="H555" s="14" t="str">
        <f t="shared" si="586"/>
        <v/>
      </c>
      <c r="I555" s="15"/>
      <c r="J555" s="15"/>
      <c r="K555" s="15"/>
      <c r="L555" s="15"/>
      <c r="M555" s="15"/>
      <c r="N555" s="17"/>
      <c r="O555" s="15"/>
      <c r="P555" s="13" t="str">
        <f>if(E555&gt;0,'DATES INPUT'!$B$3-E555,"")</f>
        <v/>
      </c>
      <c r="Q555" s="13" t="str">
        <f>if(E555&gt;0,'DATES INPUT'!$B$4-E555,"")</f>
        <v/>
      </c>
      <c r="R555" s="13" t="str">
        <f>if(E555&gt;0,'DATES INPUT'!$B$8-E555,"")</f>
        <v/>
      </c>
      <c r="S555" s="12" t="str">
        <f t="shared" si="298"/>
        <v/>
      </c>
    </row>
    <row r="556">
      <c r="A556" s="38"/>
      <c r="B556" s="22"/>
      <c r="C556" s="12"/>
      <c r="D556" s="12"/>
      <c r="E556" s="22"/>
      <c r="F556" s="22"/>
      <c r="G556" s="13" t="str">
        <f t="shared" ref="G556:H556" si="587">if($A556&gt;1,E556-C556,"")</f>
        <v/>
      </c>
      <c r="H556" s="14" t="str">
        <f t="shared" si="587"/>
        <v/>
      </c>
      <c r="I556" s="15"/>
      <c r="J556" s="15"/>
      <c r="K556" s="15"/>
      <c r="L556" s="15"/>
      <c r="M556" s="15"/>
      <c r="N556" s="17"/>
      <c r="O556" s="15"/>
      <c r="P556" s="13" t="str">
        <f>if(E556&gt;0,'DATES INPUT'!$B$3-E556,"")</f>
        <v/>
      </c>
      <c r="Q556" s="13" t="str">
        <f>if(E556&gt;0,'DATES INPUT'!$B$4-E556,"")</f>
        <v/>
      </c>
      <c r="R556" s="13" t="str">
        <f>if(E556&gt;0,'DATES INPUT'!$B$8-E556,"")</f>
        <v/>
      </c>
      <c r="S556" s="12" t="str">
        <f t="shared" si="298"/>
        <v/>
      </c>
    </row>
    <row r="557">
      <c r="A557" s="38"/>
      <c r="B557" s="22"/>
      <c r="C557" s="12"/>
      <c r="D557" s="12"/>
      <c r="E557" s="22"/>
      <c r="F557" s="22"/>
      <c r="G557" s="13" t="str">
        <f t="shared" ref="G557:H557" si="588">if($A557&gt;1,E557-C557,"")</f>
        <v/>
      </c>
      <c r="H557" s="14" t="str">
        <f t="shared" si="588"/>
        <v/>
      </c>
      <c r="I557" s="15"/>
      <c r="J557" s="15"/>
      <c r="K557" s="15"/>
      <c r="L557" s="15"/>
      <c r="M557" s="15"/>
      <c r="N557" s="17"/>
      <c r="O557" s="15"/>
      <c r="P557" s="13" t="str">
        <f>if(E557&gt;0,'DATES INPUT'!$B$3-E557,"")</f>
        <v/>
      </c>
      <c r="Q557" s="13" t="str">
        <f>if(E557&gt;0,'DATES INPUT'!$B$4-E557,"")</f>
        <v/>
      </c>
      <c r="R557" s="13" t="str">
        <f>if(E557&gt;0,'DATES INPUT'!$B$8-E557,"")</f>
        <v/>
      </c>
      <c r="S557" s="12" t="str">
        <f t="shared" si="298"/>
        <v/>
      </c>
    </row>
    <row r="558">
      <c r="A558" s="38"/>
      <c r="B558" s="22"/>
      <c r="C558" s="12"/>
      <c r="D558" s="12"/>
      <c r="E558" s="22"/>
      <c r="F558" s="22"/>
      <c r="G558" s="13" t="str">
        <f t="shared" ref="G558:H558" si="589">if($A558&gt;1,E558-C558,"")</f>
        <v/>
      </c>
      <c r="H558" s="14" t="str">
        <f t="shared" si="589"/>
        <v/>
      </c>
      <c r="I558" s="15"/>
      <c r="J558" s="15"/>
      <c r="K558" s="15"/>
      <c r="L558" s="15"/>
      <c r="M558" s="15"/>
      <c r="N558" s="17"/>
      <c r="O558" s="15"/>
      <c r="P558" s="13" t="str">
        <f>if(E558&gt;0,'DATES INPUT'!$B$3-E558,"")</f>
        <v/>
      </c>
      <c r="Q558" s="13" t="str">
        <f>if(E558&gt;0,'DATES INPUT'!$B$4-E558,"")</f>
        <v/>
      </c>
      <c r="R558" s="13" t="str">
        <f>if(E558&gt;0,'DATES INPUT'!$B$8-E558,"")</f>
        <v/>
      </c>
      <c r="S558" s="12" t="str">
        <f t="shared" si="298"/>
        <v/>
      </c>
    </row>
    <row r="559">
      <c r="A559" s="38"/>
      <c r="B559" s="22"/>
      <c r="C559" s="12"/>
      <c r="D559" s="12"/>
      <c r="E559" s="22"/>
      <c r="F559" s="22"/>
      <c r="G559" s="13" t="str">
        <f t="shared" ref="G559:H559" si="590">if($A559&gt;1,E559-C559,"")</f>
        <v/>
      </c>
      <c r="H559" s="14" t="str">
        <f t="shared" si="590"/>
        <v/>
      </c>
      <c r="I559" s="15"/>
      <c r="J559" s="15"/>
      <c r="K559" s="15"/>
      <c r="L559" s="15"/>
      <c r="M559" s="15"/>
      <c r="N559" s="17"/>
      <c r="O559" s="15"/>
      <c r="P559" s="13" t="str">
        <f>if(E559&gt;0,'DATES INPUT'!$B$3-E559,"")</f>
        <v/>
      </c>
      <c r="Q559" s="13" t="str">
        <f>if(E559&gt;0,'DATES INPUT'!$B$4-E559,"")</f>
        <v/>
      </c>
      <c r="R559" s="13" t="str">
        <f>if(E559&gt;0,'DATES INPUT'!$B$8-E559,"")</f>
        <v/>
      </c>
      <c r="S559" s="12" t="str">
        <f t="shared" si="298"/>
        <v/>
      </c>
    </row>
    <row r="560">
      <c r="A560" s="38"/>
      <c r="B560" s="22"/>
      <c r="C560" s="12"/>
      <c r="D560" s="12"/>
      <c r="E560" s="22"/>
      <c r="F560" s="22"/>
      <c r="G560" s="13" t="str">
        <f t="shared" ref="G560:H560" si="591">if($A560&gt;1,E560-C560,"")</f>
        <v/>
      </c>
      <c r="H560" s="14" t="str">
        <f t="shared" si="591"/>
        <v/>
      </c>
      <c r="I560" s="15"/>
      <c r="J560" s="15"/>
      <c r="K560" s="15"/>
      <c r="L560" s="15"/>
      <c r="M560" s="15"/>
      <c r="N560" s="17"/>
      <c r="O560" s="15"/>
      <c r="P560" s="13" t="str">
        <f>if(E560&gt;0,'DATES INPUT'!$B$3-E560,"")</f>
        <v/>
      </c>
      <c r="Q560" s="13" t="str">
        <f>if(E560&gt;0,'DATES INPUT'!$B$4-E560,"")</f>
        <v/>
      </c>
      <c r="R560" s="13" t="str">
        <f>if(E560&gt;0,'DATES INPUT'!$B$8-E560,"")</f>
        <v/>
      </c>
      <c r="S560" s="12" t="str">
        <f t="shared" si="298"/>
        <v/>
      </c>
    </row>
    <row r="561">
      <c r="A561" s="38"/>
      <c r="B561" s="22"/>
      <c r="C561" s="12"/>
      <c r="D561" s="12"/>
      <c r="E561" s="22"/>
      <c r="F561" s="22"/>
      <c r="G561" s="13" t="str">
        <f t="shared" ref="G561:H561" si="592">if($A561&gt;1,E561-C561,"")</f>
        <v/>
      </c>
      <c r="H561" s="14" t="str">
        <f t="shared" si="592"/>
        <v/>
      </c>
      <c r="I561" s="15"/>
      <c r="J561" s="15"/>
      <c r="K561" s="15"/>
      <c r="L561" s="15"/>
      <c r="M561" s="15"/>
      <c r="N561" s="17"/>
      <c r="O561" s="15"/>
      <c r="P561" s="13" t="str">
        <f>if(E561&gt;0,'DATES INPUT'!$B$3-E561,"")</f>
        <v/>
      </c>
      <c r="Q561" s="13" t="str">
        <f>if(E561&gt;0,'DATES INPUT'!$B$4-E561,"")</f>
        <v/>
      </c>
      <c r="R561" s="13" t="str">
        <f>if(E561&gt;0,'DATES INPUT'!$B$8-E561,"")</f>
        <v/>
      </c>
      <c r="S561" s="12" t="str">
        <f t="shared" si="298"/>
        <v/>
      </c>
    </row>
    <row r="562">
      <c r="A562" s="38"/>
      <c r="B562" s="22"/>
      <c r="C562" s="12"/>
      <c r="D562" s="12"/>
      <c r="E562" s="22"/>
      <c r="F562" s="22"/>
      <c r="G562" s="13" t="str">
        <f t="shared" ref="G562:H562" si="593">if($A562&gt;1,E562-C562,"")</f>
        <v/>
      </c>
      <c r="H562" s="14" t="str">
        <f t="shared" si="593"/>
        <v/>
      </c>
      <c r="I562" s="15"/>
      <c r="J562" s="15"/>
      <c r="K562" s="15"/>
      <c r="L562" s="15"/>
      <c r="M562" s="15"/>
      <c r="N562" s="17"/>
      <c r="O562" s="15"/>
      <c r="P562" s="13" t="str">
        <f>if(E562&gt;0,'DATES INPUT'!$B$3-E562,"")</f>
        <v/>
      </c>
      <c r="Q562" s="13" t="str">
        <f>if(E562&gt;0,'DATES INPUT'!$B$4-E562,"")</f>
        <v/>
      </c>
      <c r="R562" s="13" t="str">
        <f>if(E562&gt;0,'DATES INPUT'!$B$8-E562,"")</f>
        <v/>
      </c>
      <c r="S562" s="12" t="str">
        <f t="shared" si="298"/>
        <v/>
      </c>
    </row>
    <row r="563">
      <c r="A563" s="38"/>
      <c r="B563" s="22"/>
      <c r="C563" s="12"/>
      <c r="D563" s="12"/>
      <c r="E563" s="22"/>
      <c r="F563" s="22"/>
      <c r="G563" s="13" t="str">
        <f t="shared" ref="G563:H563" si="594">if($A563&gt;1,E563-C563,"")</f>
        <v/>
      </c>
      <c r="H563" s="14" t="str">
        <f t="shared" si="594"/>
        <v/>
      </c>
      <c r="I563" s="15"/>
      <c r="J563" s="15"/>
      <c r="K563" s="15"/>
      <c r="L563" s="15"/>
      <c r="M563" s="15"/>
      <c r="N563" s="17"/>
      <c r="O563" s="15"/>
      <c r="P563" s="13" t="str">
        <f>if(E563&gt;0,'DATES INPUT'!$B$3-E563,"")</f>
        <v/>
      </c>
      <c r="Q563" s="13" t="str">
        <f>if(E563&gt;0,'DATES INPUT'!$B$4-E563,"")</f>
        <v/>
      </c>
      <c r="R563" s="13" t="str">
        <f>if(E563&gt;0,'DATES INPUT'!$B$8-E563,"")</f>
        <v/>
      </c>
      <c r="S563" s="12" t="str">
        <f t="shared" si="298"/>
        <v/>
      </c>
    </row>
    <row r="564">
      <c r="A564" s="38"/>
      <c r="B564" s="22"/>
      <c r="C564" s="12"/>
      <c r="D564" s="12"/>
      <c r="E564" s="22"/>
      <c r="F564" s="22"/>
      <c r="G564" s="13" t="str">
        <f t="shared" ref="G564:H564" si="595">if($A564&gt;1,E564-C564,"")</f>
        <v/>
      </c>
      <c r="H564" s="14" t="str">
        <f t="shared" si="595"/>
        <v/>
      </c>
      <c r="I564" s="15"/>
      <c r="J564" s="15"/>
      <c r="K564" s="15"/>
      <c r="L564" s="15"/>
      <c r="M564" s="15"/>
      <c r="N564" s="17"/>
      <c r="O564" s="15"/>
      <c r="P564" s="13" t="str">
        <f>if(E564&gt;0,'DATES INPUT'!$B$3-E564,"")</f>
        <v/>
      </c>
      <c r="Q564" s="13" t="str">
        <f>if(E564&gt;0,'DATES INPUT'!$B$4-E564,"")</f>
        <v/>
      </c>
      <c r="R564" s="13" t="str">
        <f>if(E564&gt;0,'DATES INPUT'!$B$8-E564,"")</f>
        <v/>
      </c>
      <c r="S564" s="12" t="str">
        <f t="shared" si="298"/>
        <v/>
      </c>
    </row>
    <row r="565">
      <c r="A565" s="38"/>
      <c r="B565" s="22"/>
      <c r="C565" s="12"/>
      <c r="D565" s="12"/>
      <c r="E565" s="22"/>
      <c r="F565" s="22"/>
      <c r="G565" s="13" t="str">
        <f t="shared" ref="G565:H565" si="596">if($A565&gt;1,E565-C565,"")</f>
        <v/>
      </c>
      <c r="H565" s="14" t="str">
        <f t="shared" si="596"/>
        <v/>
      </c>
      <c r="I565" s="15"/>
      <c r="J565" s="15"/>
      <c r="K565" s="15"/>
      <c r="L565" s="15"/>
      <c r="M565" s="15"/>
      <c r="N565" s="17"/>
      <c r="O565" s="15"/>
      <c r="P565" s="13" t="str">
        <f>if(E565&gt;0,'DATES INPUT'!$B$3-E565,"")</f>
        <v/>
      </c>
      <c r="Q565" s="13" t="str">
        <f>if(E565&gt;0,'DATES INPUT'!$B$4-E565,"")</f>
        <v/>
      </c>
      <c r="R565" s="13" t="str">
        <f>if(E565&gt;0,'DATES INPUT'!$B$8-E565,"")</f>
        <v/>
      </c>
      <c r="S565" s="12" t="str">
        <f t="shared" si="298"/>
        <v/>
      </c>
    </row>
    <row r="566">
      <c r="A566" s="38"/>
      <c r="B566" s="22"/>
      <c r="C566" s="12"/>
      <c r="D566" s="12"/>
      <c r="E566" s="22"/>
      <c r="F566" s="22"/>
      <c r="G566" s="13" t="str">
        <f t="shared" ref="G566:H566" si="597">if($A566&gt;1,E566-C566,"")</f>
        <v/>
      </c>
      <c r="H566" s="14" t="str">
        <f t="shared" si="597"/>
        <v/>
      </c>
      <c r="I566" s="15"/>
      <c r="J566" s="15"/>
      <c r="K566" s="15"/>
      <c r="L566" s="15"/>
      <c r="M566" s="15"/>
      <c r="N566" s="17"/>
      <c r="O566" s="15"/>
      <c r="P566" s="13" t="str">
        <f>if(E566&gt;0,'DATES INPUT'!$B$3-E566,"")</f>
        <v/>
      </c>
      <c r="Q566" s="13" t="str">
        <f>if(E566&gt;0,'DATES INPUT'!$B$4-E566,"")</f>
        <v/>
      </c>
      <c r="R566" s="13" t="str">
        <f>if(E566&gt;0,'DATES INPUT'!$B$8-E566,"")</f>
        <v/>
      </c>
      <c r="S566" s="12" t="str">
        <f t="shared" si="298"/>
        <v/>
      </c>
    </row>
    <row r="567">
      <c r="A567" s="38"/>
      <c r="B567" s="22"/>
      <c r="C567" s="12"/>
      <c r="D567" s="12"/>
      <c r="E567" s="22"/>
      <c r="F567" s="22"/>
      <c r="G567" s="13" t="str">
        <f t="shared" ref="G567:H567" si="598">if($A567&gt;1,E567-C567,"")</f>
        <v/>
      </c>
      <c r="H567" s="14" t="str">
        <f t="shared" si="598"/>
        <v/>
      </c>
      <c r="I567" s="15"/>
      <c r="J567" s="15"/>
      <c r="K567" s="15"/>
      <c r="L567" s="15"/>
      <c r="M567" s="15"/>
      <c r="N567" s="17"/>
      <c r="O567" s="15"/>
      <c r="P567" s="13" t="str">
        <f>if(E567&gt;0,'DATES INPUT'!$B$3-E567,"")</f>
        <v/>
      </c>
      <c r="Q567" s="13" t="str">
        <f>if(E567&gt;0,'DATES INPUT'!$B$4-E567,"")</f>
        <v/>
      </c>
      <c r="R567" s="13" t="str">
        <f>if(E567&gt;0,'DATES INPUT'!$B$8-E567,"")</f>
        <v/>
      </c>
      <c r="S567" s="12" t="str">
        <f t="shared" si="298"/>
        <v/>
      </c>
    </row>
    <row r="568">
      <c r="A568" s="38"/>
      <c r="B568" s="22"/>
      <c r="C568" s="12"/>
      <c r="D568" s="12"/>
      <c r="E568" s="22"/>
      <c r="F568" s="22"/>
      <c r="G568" s="13" t="str">
        <f t="shared" ref="G568:H568" si="599">if($A568&gt;1,E568-C568,"")</f>
        <v/>
      </c>
      <c r="H568" s="14" t="str">
        <f t="shared" si="599"/>
        <v/>
      </c>
      <c r="I568" s="15"/>
      <c r="J568" s="15"/>
      <c r="K568" s="15"/>
      <c r="L568" s="15"/>
      <c r="M568" s="15"/>
      <c r="N568" s="17"/>
      <c r="O568" s="15"/>
      <c r="P568" s="13" t="str">
        <f>if(E568&gt;0,'DATES INPUT'!$B$3-E568,"")</f>
        <v/>
      </c>
      <c r="Q568" s="13" t="str">
        <f>if(E568&gt;0,'DATES INPUT'!$B$4-E568,"")</f>
        <v/>
      </c>
      <c r="R568" s="13" t="str">
        <f>if(E568&gt;0,'DATES INPUT'!$B$8-E568,"")</f>
        <v/>
      </c>
      <c r="S568" s="12" t="str">
        <f t="shared" si="298"/>
        <v/>
      </c>
    </row>
    <row r="569">
      <c r="A569" s="38"/>
      <c r="B569" s="22"/>
      <c r="C569" s="12"/>
      <c r="D569" s="12"/>
      <c r="E569" s="22"/>
      <c r="F569" s="22"/>
      <c r="G569" s="13" t="str">
        <f t="shared" ref="G569:H569" si="600">if($A569&gt;1,E569-C569,"")</f>
        <v/>
      </c>
      <c r="H569" s="14" t="str">
        <f t="shared" si="600"/>
        <v/>
      </c>
      <c r="I569" s="15"/>
      <c r="J569" s="15"/>
      <c r="K569" s="15"/>
      <c r="L569" s="15"/>
      <c r="M569" s="15"/>
      <c r="N569" s="17"/>
      <c r="O569" s="15"/>
      <c r="P569" s="13" t="str">
        <f>if(E569&gt;0,'DATES INPUT'!$B$3-E569,"")</f>
        <v/>
      </c>
      <c r="Q569" s="13" t="str">
        <f>if(E569&gt;0,'DATES INPUT'!$B$4-E569,"")</f>
        <v/>
      </c>
      <c r="R569" s="13" t="str">
        <f>if(E569&gt;0,'DATES INPUT'!$B$8-E569,"")</f>
        <v/>
      </c>
      <c r="S569" s="12" t="str">
        <f t="shared" si="298"/>
        <v/>
      </c>
    </row>
    <row r="570">
      <c r="A570" s="38"/>
      <c r="B570" s="22"/>
      <c r="C570" s="12"/>
      <c r="D570" s="12"/>
      <c r="E570" s="22"/>
      <c r="F570" s="22"/>
      <c r="G570" s="13" t="str">
        <f t="shared" ref="G570:H570" si="601">if($A570&gt;1,E570-C570,"")</f>
        <v/>
      </c>
      <c r="H570" s="14" t="str">
        <f t="shared" si="601"/>
        <v/>
      </c>
      <c r="I570" s="15"/>
      <c r="J570" s="15"/>
      <c r="K570" s="15"/>
      <c r="L570" s="15"/>
      <c r="M570" s="15"/>
      <c r="N570" s="17"/>
      <c r="O570" s="15"/>
      <c r="P570" s="13" t="str">
        <f>if(E570&gt;0,'DATES INPUT'!$B$3-E570,"")</f>
        <v/>
      </c>
      <c r="Q570" s="13" t="str">
        <f>if(E570&gt;0,'DATES INPUT'!$B$4-E570,"")</f>
        <v/>
      </c>
      <c r="R570" s="13" t="str">
        <f>if(E570&gt;0,'DATES INPUT'!$B$8-E570,"")</f>
        <v/>
      </c>
      <c r="S570" s="12" t="str">
        <f t="shared" si="298"/>
        <v/>
      </c>
    </row>
    <row r="571">
      <c r="A571" s="38"/>
      <c r="B571" s="22"/>
      <c r="C571" s="12"/>
      <c r="D571" s="12"/>
      <c r="E571" s="22"/>
      <c r="F571" s="22"/>
      <c r="G571" s="13" t="str">
        <f t="shared" ref="G571:H571" si="602">if($A571&gt;1,E571-C571,"")</f>
        <v/>
      </c>
      <c r="H571" s="14" t="str">
        <f t="shared" si="602"/>
        <v/>
      </c>
      <c r="I571" s="15"/>
      <c r="J571" s="15"/>
      <c r="K571" s="15"/>
      <c r="L571" s="15"/>
      <c r="M571" s="15"/>
      <c r="N571" s="17"/>
      <c r="O571" s="15"/>
      <c r="P571" s="13" t="str">
        <f>if(E571&gt;0,'DATES INPUT'!$B$3-E571,"")</f>
        <v/>
      </c>
      <c r="Q571" s="13" t="str">
        <f>if(E571&gt;0,'DATES INPUT'!$B$4-E571,"")</f>
        <v/>
      </c>
      <c r="R571" s="13" t="str">
        <f>if(E571&gt;0,'DATES INPUT'!$B$8-E571,"")</f>
        <v/>
      </c>
      <c r="S571" s="12" t="str">
        <f t="shared" si="298"/>
        <v/>
      </c>
    </row>
    <row r="572">
      <c r="A572" s="38"/>
      <c r="B572" s="22"/>
      <c r="C572" s="12"/>
      <c r="D572" s="12"/>
      <c r="E572" s="22"/>
      <c r="F572" s="22"/>
      <c r="G572" s="13" t="str">
        <f t="shared" ref="G572:H572" si="603">if($A572&gt;1,E572-C572,"")</f>
        <v/>
      </c>
      <c r="H572" s="14" t="str">
        <f t="shared" si="603"/>
        <v/>
      </c>
      <c r="I572" s="15"/>
      <c r="J572" s="15"/>
      <c r="K572" s="15"/>
      <c r="L572" s="15"/>
      <c r="M572" s="15"/>
      <c r="N572" s="17"/>
      <c r="O572" s="15"/>
      <c r="P572" s="13" t="str">
        <f>if(E572&gt;0,'DATES INPUT'!$B$3-E572,"")</f>
        <v/>
      </c>
      <c r="Q572" s="13" t="str">
        <f>if(E572&gt;0,'DATES INPUT'!$B$4-E572,"")</f>
        <v/>
      </c>
      <c r="R572" s="13" t="str">
        <f>if(E572&gt;0,'DATES INPUT'!$B$8-E572,"")</f>
        <v/>
      </c>
      <c r="S572" s="12" t="str">
        <f t="shared" si="298"/>
        <v/>
      </c>
    </row>
    <row r="573">
      <c r="A573" s="38"/>
      <c r="B573" s="22"/>
      <c r="C573" s="12"/>
      <c r="D573" s="12"/>
      <c r="E573" s="22"/>
      <c r="F573" s="22"/>
      <c r="G573" s="13" t="str">
        <f t="shared" ref="G573:H573" si="604">if($A573&gt;1,E573-C573,"")</f>
        <v/>
      </c>
      <c r="H573" s="14" t="str">
        <f t="shared" si="604"/>
        <v/>
      </c>
      <c r="I573" s="15"/>
      <c r="J573" s="15"/>
      <c r="K573" s="15"/>
      <c r="L573" s="15"/>
      <c r="M573" s="15"/>
      <c r="N573" s="17"/>
      <c r="O573" s="15"/>
      <c r="P573" s="13" t="str">
        <f>if(E573&gt;0,'DATES INPUT'!$B$3-E573,"")</f>
        <v/>
      </c>
      <c r="Q573" s="13" t="str">
        <f>if(E573&gt;0,'DATES INPUT'!$B$4-E573,"")</f>
        <v/>
      </c>
      <c r="R573" s="13" t="str">
        <f>if(E573&gt;0,'DATES INPUT'!$B$8-E573,"")</f>
        <v/>
      </c>
      <c r="S573" s="12" t="str">
        <f t="shared" si="298"/>
        <v/>
      </c>
    </row>
    <row r="574">
      <c r="A574" s="38"/>
      <c r="B574" s="22"/>
      <c r="C574" s="12"/>
      <c r="D574" s="12"/>
      <c r="E574" s="22"/>
      <c r="F574" s="22"/>
      <c r="G574" s="13" t="str">
        <f t="shared" ref="G574:H574" si="605">if($A574&gt;1,E574-C574,"")</f>
        <v/>
      </c>
      <c r="H574" s="14" t="str">
        <f t="shared" si="605"/>
        <v/>
      </c>
      <c r="I574" s="15"/>
      <c r="J574" s="15"/>
      <c r="K574" s="15"/>
      <c r="L574" s="15"/>
      <c r="M574" s="15"/>
      <c r="N574" s="17"/>
      <c r="O574" s="15"/>
      <c r="P574" s="13" t="str">
        <f>if(E574&gt;0,'DATES INPUT'!$B$3-E574,"")</f>
        <v/>
      </c>
      <c r="Q574" s="13" t="str">
        <f>if(E574&gt;0,'DATES INPUT'!$B$4-E574,"")</f>
        <v/>
      </c>
      <c r="R574" s="13" t="str">
        <f>if(E574&gt;0,'DATES INPUT'!$B$8-E574,"")</f>
        <v/>
      </c>
      <c r="S574" s="12" t="str">
        <f t="shared" si="298"/>
        <v/>
      </c>
    </row>
    <row r="575">
      <c r="A575" s="38"/>
      <c r="B575" s="22"/>
      <c r="C575" s="12"/>
      <c r="D575" s="12"/>
      <c r="E575" s="22"/>
      <c r="F575" s="22"/>
      <c r="G575" s="13" t="str">
        <f t="shared" ref="G575:H575" si="606">if($A575&gt;1,E575-C575,"")</f>
        <v/>
      </c>
      <c r="H575" s="14" t="str">
        <f t="shared" si="606"/>
        <v/>
      </c>
      <c r="I575" s="15"/>
      <c r="J575" s="15"/>
      <c r="K575" s="15"/>
      <c r="L575" s="15"/>
      <c r="M575" s="15"/>
      <c r="N575" s="17"/>
      <c r="O575" s="15"/>
      <c r="P575" s="13" t="str">
        <f>if(E575&gt;0,'DATES INPUT'!$B$3-E575,"")</f>
        <v/>
      </c>
      <c r="Q575" s="13" t="str">
        <f>if(E575&gt;0,'DATES INPUT'!$B$4-E575,"")</f>
        <v/>
      </c>
      <c r="R575" s="13" t="str">
        <f>if(E575&gt;0,'DATES INPUT'!$B$8-E575,"")</f>
        <v/>
      </c>
      <c r="S575" s="12" t="str">
        <f t="shared" si="298"/>
        <v/>
      </c>
    </row>
    <row r="576">
      <c r="A576" s="38"/>
      <c r="B576" s="22"/>
      <c r="C576" s="12"/>
      <c r="D576" s="12"/>
      <c r="E576" s="22"/>
      <c r="F576" s="22"/>
      <c r="G576" s="13" t="str">
        <f t="shared" ref="G576:H576" si="607">if($A576&gt;1,E576-C576,"")</f>
        <v/>
      </c>
      <c r="H576" s="14" t="str">
        <f t="shared" si="607"/>
        <v/>
      </c>
      <c r="I576" s="15"/>
      <c r="J576" s="15"/>
      <c r="K576" s="15"/>
      <c r="L576" s="15"/>
      <c r="M576" s="15"/>
      <c r="N576" s="17"/>
      <c r="O576" s="15"/>
      <c r="P576" s="13" t="str">
        <f>if(E576&gt;0,'DATES INPUT'!$B$3-E576,"")</f>
        <v/>
      </c>
      <c r="Q576" s="13" t="str">
        <f>if(E576&gt;0,'DATES INPUT'!$B$4-E576,"")</f>
        <v/>
      </c>
      <c r="R576" s="13" t="str">
        <f>if(E576&gt;0,'DATES INPUT'!$B$8-E576,"")</f>
        <v/>
      </c>
      <c r="S576" s="12" t="str">
        <f t="shared" si="298"/>
        <v/>
      </c>
    </row>
    <row r="577">
      <c r="A577" s="38"/>
      <c r="B577" s="22"/>
      <c r="C577" s="12"/>
      <c r="D577" s="12"/>
      <c r="E577" s="22"/>
      <c r="F577" s="22"/>
      <c r="G577" s="13" t="str">
        <f t="shared" ref="G577:H577" si="608">if($A577&gt;1,E577-C577,"")</f>
        <v/>
      </c>
      <c r="H577" s="14" t="str">
        <f t="shared" si="608"/>
        <v/>
      </c>
      <c r="I577" s="15"/>
      <c r="J577" s="15"/>
      <c r="K577" s="15"/>
      <c r="L577" s="15"/>
      <c r="M577" s="15"/>
      <c r="N577" s="17"/>
      <c r="O577" s="15"/>
      <c r="P577" s="13" t="str">
        <f>if(E577&gt;0,'DATES INPUT'!$B$3-E577,"")</f>
        <v/>
      </c>
      <c r="Q577" s="13" t="str">
        <f>if(E577&gt;0,'DATES INPUT'!$B$4-E577,"")</f>
        <v/>
      </c>
      <c r="R577" s="13" t="str">
        <f>if(E577&gt;0,'DATES INPUT'!$B$8-E577,"")</f>
        <v/>
      </c>
      <c r="S577" s="12" t="str">
        <f t="shared" si="298"/>
        <v/>
      </c>
    </row>
    <row r="578">
      <c r="A578" s="38"/>
      <c r="B578" s="22"/>
      <c r="C578" s="12"/>
      <c r="D578" s="12"/>
      <c r="E578" s="22"/>
      <c r="F578" s="22"/>
      <c r="G578" s="13" t="str">
        <f t="shared" ref="G578:H578" si="609">if($A578&gt;1,E578-C578,"")</f>
        <v/>
      </c>
      <c r="H578" s="14" t="str">
        <f t="shared" si="609"/>
        <v/>
      </c>
      <c r="I578" s="15"/>
      <c r="J578" s="15"/>
      <c r="K578" s="15"/>
      <c r="L578" s="15"/>
      <c r="M578" s="15"/>
      <c r="N578" s="17"/>
      <c r="O578" s="15"/>
      <c r="P578" s="13" t="str">
        <f>if(E578&gt;0,'DATES INPUT'!$B$3-E578,"")</f>
        <v/>
      </c>
      <c r="Q578" s="13" t="str">
        <f>if(E578&gt;0,'DATES INPUT'!$B$4-E578,"")</f>
        <v/>
      </c>
      <c r="R578" s="13" t="str">
        <f>if(E578&gt;0,'DATES INPUT'!$B$8-E578,"")</f>
        <v/>
      </c>
      <c r="S578" s="12" t="str">
        <f t="shared" si="298"/>
        <v/>
      </c>
    </row>
    <row r="579">
      <c r="A579" s="38"/>
      <c r="B579" s="22"/>
      <c r="C579" s="12"/>
      <c r="D579" s="12"/>
      <c r="E579" s="22"/>
      <c r="F579" s="22"/>
      <c r="G579" s="13" t="str">
        <f t="shared" ref="G579:H579" si="610">if($A579&gt;1,E579-C579,"")</f>
        <v/>
      </c>
      <c r="H579" s="14" t="str">
        <f t="shared" si="610"/>
        <v/>
      </c>
      <c r="I579" s="15"/>
      <c r="J579" s="15"/>
      <c r="K579" s="15"/>
      <c r="L579" s="15"/>
      <c r="M579" s="15"/>
      <c r="N579" s="17"/>
      <c r="O579" s="15"/>
      <c r="P579" s="13" t="str">
        <f>if(E579&gt;0,'DATES INPUT'!$B$3-E579,"")</f>
        <v/>
      </c>
      <c r="Q579" s="13" t="str">
        <f>if(E579&gt;0,'DATES INPUT'!$B$4-E579,"")</f>
        <v/>
      </c>
      <c r="R579" s="13" t="str">
        <f>if(E579&gt;0,'DATES INPUT'!$B$8-E579,"")</f>
        <v/>
      </c>
      <c r="S579" s="12" t="str">
        <f t="shared" si="298"/>
        <v/>
      </c>
    </row>
    <row r="580">
      <c r="A580" s="38"/>
      <c r="B580" s="22"/>
      <c r="C580" s="12"/>
      <c r="D580" s="12"/>
      <c r="E580" s="22"/>
      <c r="F580" s="22"/>
      <c r="G580" s="13" t="str">
        <f t="shared" ref="G580:H580" si="611">if($A580&gt;1,E580-C580,"")</f>
        <v/>
      </c>
      <c r="H580" s="14" t="str">
        <f t="shared" si="611"/>
        <v/>
      </c>
      <c r="I580" s="15"/>
      <c r="J580" s="15"/>
      <c r="K580" s="15"/>
      <c r="L580" s="15"/>
      <c r="M580" s="15"/>
      <c r="N580" s="17"/>
      <c r="O580" s="15"/>
      <c r="P580" s="13" t="str">
        <f>if(E580&gt;0,'DATES INPUT'!$B$3-E580,"")</f>
        <v/>
      </c>
      <c r="Q580" s="13" t="str">
        <f>if(E580&gt;0,'DATES INPUT'!$B$4-E580,"")</f>
        <v/>
      </c>
      <c r="R580" s="13" t="str">
        <f>if(E580&gt;0,'DATES INPUT'!$B$8-E580,"")</f>
        <v/>
      </c>
      <c r="S580" s="12" t="str">
        <f t="shared" si="298"/>
        <v/>
      </c>
    </row>
    <row r="581">
      <c r="A581" s="38"/>
      <c r="B581" s="22"/>
      <c r="C581" s="12"/>
      <c r="D581" s="12"/>
      <c r="E581" s="22"/>
      <c r="F581" s="22"/>
      <c r="G581" s="13" t="str">
        <f t="shared" ref="G581:H581" si="612">if($A581&gt;1,E581-C581,"")</f>
        <v/>
      </c>
      <c r="H581" s="14" t="str">
        <f t="shared" si="612"/>
        <v/>
      </c>
      <c r="I581" s="15"/>
      <c r="J581" s="15"/>
      <c r="K581" s="15"/>
      <c r="L581" s="15"/>
      <c r="M581" s="15"/>
      <c r="N581" s="17"/>
      <c r="O581" s="15"/>
      <c r="P581" s="13" t="str">
        <f>if(E581&gt;0,'DATES INPUT'!$B$3-E581,"")</f>
        <v/>
      </c>
      <c r="Q581" s="13" t="str">
        <f>if(E581&gt;0,'DATES INPUT'!$B$4-E581,"")</f>
        <v/>
      </c>
      <c r="R581" s="13" t="str">
        <f>if(E581&gt;0,'DATES INPUT'!$B$8-E581,"")</f>
        <v/>
      </c>
      <c r="S581" s="12" t="str">
        <f t="shared" si="298"/>
        <v/>
      </c>
    </row>
    <row r="582">
      <c r="A582" s="38"/>
      <c r="B582" s="22"/>
      <c r="C582" s="12"/>
      <c r="D582" s="12"/>
      <c r="E582" s="22"/>
      <c r="F582" s="22"/>
      <c r="G582" s="13" t="str">
        <f t="shared" ref="G582:H582" si="613">if($A582&gt;1,E582-C582,"")</f>
        <v/>
      </c>
      <c r="H582" s="14" t="str">
        <f t="shared" si="613"/>
        <v/>
      </c>
      <c r="I582" s="15"/>
      <c r="J582" s="15"/>
      <c r="K582" s="15"/>
      <c r="L582" s="15"/>
      <c r="M582" s="15"/>
      <c r="N582" s="17"/>
      <c r="O582" s="15"/>
      <c r="P582" s="13" t="str">
        <f>if(E582&gt;0,'DATES INPUT'!$B$3-E582,"")</f>
        <v/>
      </c>
      <c r="Q582" s="13" t="str">
        <f>if(E582&gt;0,'DATES INPUT'!$B$4-E582,"")</f>
        <v/>
      </c>
      <c r="R582" s="13" t="str">
        <f>if(E582&gt;0,'DATES INPUT'!$B$8-E582,"")</f>
        <v/>
      </c>
      <c r="S582" s="12" t="str">
        <f t="shared" si="298"/>
        <v/>
      </c>
    </row>
    <row r="583">
      <c r="A583" s="38"/>
      <c r="B583" s="22"/>
      <c r="C583" s="12"/>
      <c r="D583" s="12"/>
      <c r="E583" s="22"/>
      <c r="F583" s="22"/>
      <c r="G583" s="13" t="str">
        <f t="shared" ref="G583:H583" si="614">if($A583&gt;1,E583-C583,"")</f>
        <v/>
      </c>
      <c r="H583" s="14" t="str">
        <f t="shared" si="614"/>
        <v/>
      </c>
      <c r="I583" s="15"/>
      <c r="J583" s="15"/>
      <c r="K583" s="15"/>
      <c r="L583" s="15"/>
      <c r="M583" s="15"/>
      <c r="N583" s="17"/>
      <c r="O583" s="15"/>
      <c r="P583" s="13" t="str">
        <f>if(E583&gt;0,'DATES INPUT'!$B$3-E583,"")</f>
        <v/>
      </c>
      <c r="Q583" s="13" t="str">
        <f>if(E583&gt;0,'DATES INPUT'!$B$4-E583,"")</f>
        <v/>
      </c>
      <c r="R583" s="13" t="str">
        <f>if(E583&gt;0,'DATES INPUT'!$B$8-E583,"")</f>
        <v/>
      </c>
      <c r="S583" s="12" t="str">
        <f t="shared" si="298"/>
        <v/>
      </c>
    </row>
    <row r="584">
      <c r="A584" s="38"/>
      <c r="B584" s="22"/>
      <c r="C584" s="12"/>
      <c r="D584" s="12"/>
      <c r="E584" s="22"/>
      <c r="F584" s="22"/>
      <c r="G584" s="13" t="str">
        <f t="shared" ref="G584:H584" si="615">if($A584&gt;1,E584-C584,"")</f>
        <v/>
      </c>
      <c r="H584" s="14" t="str">
        <f t="shared" si="615"/>
        <v/>
      </c>
      <c r="I584" s="15"/>
      <c r="J584" s="15"/>
      <c r="K584" s="15"/>
      <c r="L584" s="15"/>
      <c r="M584" s="15"/>
      <c r="N584" s="17"/>
      <c r="O584" s="15"/>
      <c r="P584" s="13" t="str">
        <f>if(E584&gt;0,'DATES INPUT'!$B$3-E584,"")</f>
        <v/>
      </c>
      <c r="Q584" s="13" t="str">
        <f>if(E584&gt;0,'DATES INPUT'!$B$4-E584,"")</f>
        <v/>
      </c>
      <c r="R584" s="13" t="str">
        <f>if(E584&gt;0,'DATES INPUT'!$B$8-E584,"")</f>
        <v/>
      </c>
      <c r="S584" s="12" t="str">
        <f t="shared" si="298"/>
        <v/>
      </c>
    </row>
    <row r="585">
      <c r="A585" s="38"/>
      <c r="B585" s="22"/>
      <c r="C585" s="12"/>
      <c r="D585" s="12"/>
      <c r="E585" s="22"/>
      <c r="F585" s="22"/>
      <c r="G585" s="13" t="str">
        <f t="shared" ref="G585:H585" si="616">if($A585&gt;1,E585-C585,"")</f>
        <v/>
      </c>
      <c r="H585" s="14" t="str">
        <f t="shared" si="616"/>
        <v/>
      </c>
      <c r="I585" s="15"/>
      <c r="J585" s="15"/>
      <c r="K585" s="15"/>
      <c r="L585" s="15"/>
      <c r="M585" s="15"/>
      <c r="N585" s="17"/>
      <c r="O585" s="15"/>
      <c r="P585" s="13" t="str">
        <f>if(E585&gt;0,'DATES INPUT'!$B$3-E585,"")</f>
        <v/>
      </c>
      <c r="Q585" s="13" t="str">
        <f>if(E585&gt;0,'DATES INPUT'!$B$4-E585,"")</f>
        <v/>
      </c>
      <c r="R585" s="13" t="str">
        <f>if(E585&gt;0,'DATES INPUT'!$B$8-E585,"")</f>
        <v/>
      </c>
      <c r="S585" s="12" t="str">
        <f t="shared" si="298"/>
        <v/>
      </c>
    </row>
    <row r="586">
      <c r="A586" s="38"/>
      <c r="B586" s="22"/>
      <c r="C586" s="12"/>
      <c r="D586" s="12"/>
      <c r="E586" s="22"/>
      <c r="F586" s="22"/>
      <c r="G586" s="13" t="str">
        <f t="shared" ref="G586:H586" si="617">if($A586&gt;1,E586-C586,"")</f>
        <v/>
      </c>
      <c r="H586" s="14" t="str">
        <f t="shared" si="617"/>
        <v/>
      </c>
      <c r="I586" s="15"/>
      <c r="J586" s="15"/>
      <c r="K586" s="15"/>
      <c r="L586" s="15"/>
      <c r="M586" s="15"/>
      <c r="N586" s="17"/>
      <c r="O586" s="15"/>
      <c r="P586" s="13" t="str">
        <f>if(E586&gt;0,'DATES INPUT'!$B$3-E586,"")</f>
        <v/>
      </c>
      <c r="Q586" s="13" t="str">
        <f>if(E586&gt;0,'DATES INPUT'!$B$4-E586,"")</f>
        <v/>
      </c>
      <c r="R586" s="13" t="str">
        <f>if(E586&gt;0,'DATES INPUT'!$B$8-E586,"")</f>
        <v/>
      </c>
      <c r="S586" s="12" t="str">
        <f t="shared" si="298"/>
        <v/>
      </c>
    </row>
    <row r="587">
      <c r="A587" s="38"/>
      <c r="B587" s="22"/>
      <c r="C587" s="12"/>
      <c r="D587" s="12"/>
      <c r="E587" s="22"/>
      <c r="F587" s="22"/>
      <c r="G587" s="13" t="str">
        <f t="shared" ref="G587:H587" si="618">if($A587&gt;1,E587-C587,"")</f>
        <v/>
      </c>
      <c r="H587" s="14" t="str">
        <f t="shared" si="618"/>
        <v/>
      </c>
      <c r="I587" s="15"/>
      <c r="J587" s="15"/>
      <c r="K587" s="15"/>
      <c r="L587" s="15"/>
      <c r="M587" s="15"/>
      <c r="N587" s="17"/>
      <c r="O587" s="15"/>
      <c r="P587" s="13" t="str">
        <f>if(E587&gt;0,'DATES INPUT'!$B$3-E587,"")</f>
        <v/>
      </c>
      <c r="Q587" s="13" t="str">
        <f>if(E587&gt;0,'DATES INPUT'!$B$4-E587,"")</f>
        <v/>
      </c>
      <c r="R587" s="13" t="str">
        <f>if(E587&gt;0,'DATES INPUT'!$B$8-E587,"")</f>
        <v/>
      </c>
      <c r="S587" s="12" t="str">
        <f t="shared" si="298"/>
        <v/>
      </c>
    </row>
    <row r="588">
      <c r="A588" s="38"/>
      <c r="B588" s="22"/>
      <c r="C588" s="12"/>
      <c r="D588" s="12"/>
      <c r="E588" s="22"/>
      <c r="F588" s="22"/>
      <c r="G588" s="13" t="str">
        <f t="shared" ref="G588:H588" si="619">if($A588&gt;1,E588-C588,"")</f>
        <v/>
      </c>
      <c r="H588" s="14" t="str">
        <f t="shared" si="619"/>
        <v/>
      </c>
      <c r="I588" s="15"/>
      <c r="J588" s="15"/>
      <c r="K588" s="15"/>
      <c r="L588" s="15"/>
      <c r="M588" s="15"/>
      <c r="N588" s="17"/>
      <c r="O588" s="15"/>
      <c r="P588" s="13" t="str">
        <f>if(E588&gt;0,'DATES INPUT'!$B$3-E588,"")</f>
        <v/>
      </c>
      <c r="Q588" s="13" t="str">
        <f>if(E588&gt;0,'DATES INPUT'!$B$4-E588,"")</f>
        <v/>
      </c>
      <c r="R588" s="13" t="str">
        <f>if(E588&gt;0,'DATES INPUT'!$B$8-E588,"")</f>
        <v/>
      </c>
      <c r="S588" s="12" t="str">
        <f t="shared" si="298"/>
        <v/>
      </c>
    </row>
    <row r="589">
      <c r="A589" s="38"/>
      <c r="B589" s="22"/>
      <c r="C589" s="12"/>
      <c r="D589" s="12"/>
      <c r="E589" s="22"/>
      <c r="F589" s="22"/>
      <c r="G589" s="13" t="str">
        <f t="shared" ref="G589:H589" si="620">if($A589&gt;1,E589-C589,"")</f>
        <v/>
      </c>
      <c r="H589" s="14" t="str">
        <f t="shared" si="620"/>
        <v/>
      </c>
      <c r="I589" s="15"/>
      <c r="J589" s="15"/>
      <c r="K589" s="15"/>
      <c r="L589" s="15"/>
      <c r="M589" s="15"/>
      <c r="N589" s="17"/>
      <c r="O589" s="15"/>
      <c r="P589" s="13" t="str">
        <f>if(E589&gt;0,'DATES INPUT'!$B$3-E589,"")</f>
        <v/>
      </c>
      <c r="Q589" s="13" t="str">
        <f>if(E589&gt;0,'DATES INPUT'!$B$4-E589,"")</f>
        <v/>
      </c>
      <c r="R589" s="13" t="str">
        <f>if(E589&gt;0,'DATES INPUT'!$B$8-E589,"")</f>
        <v/>
      </c>
      <c r="S589" s="12" t="str">
        <f t="shared" si="298"/>
        <v/>
      </c>
    </row>
    <row r="590">
      <c r="A590" s="38"/>
      <c r="B590" s="22"/>
      <c r="C590" s="12"/>
      <c r="D590" s="12"/>
      <c r="E590" s="22"/>
      <c r="F590" s="22"/>
      <c r="G590" s="13" t="str">
        <f t="shared" ref="G590:H590" si="621">if($A590&gt;1,E590-C590,"")</f>
        <v/>
      </c>
      <c r="H590" s="14" t="str">
        <f t="shared" si="621"/>
        <v/>
      </c>
      <c r="I590" s="15"/>
      <c r="J590" s="15"/>
      <c r="K590" s="15"/>
      <c r="L590" s="15"/>
      <c r="M590" s="15"/>
      <c r="N590" s="17"/>
      <c r="O590" s="15"/>
      <c r="P590" s="13" t="str">
        <f>if(E590&gt;0,'DATES INPUT'!$B$3-E590,"")</f>
        <v/>
      </c>
      <c r="Q590" s="13" t="str">
        <f>if(E590&gt;0,'DATES INPUT'!$B$4-E590,"")</f>
        <v/>
      </c>
      <c r="R590" s="13" t="str">
        <f>if(E590&gt;0,'DATES INPUT'!$B$8-E590,"")</f>
        <v/>
      </c>
      <c r="S590" s="12" t="str">
        <f t="shared" si="298"/>
        <v/>
      </c>
    </row>
    <row r="591">
      <c r="A591" s="38"/>
      <c r="B591" s="22"/>
      <c r="C591" s="12"/>
      <c r="D591" s="12"/>
      <c r="E591" s="22"/>
      <c r="F591" s="22"/>
      <c r="G591" s="13" t="str">
        <f t="shared" ref="G591:H591" si="622">if($A591&gt;1,E591-C591,"")</f>
        <v/>
      </c>
      <c r="H591" s="14" t="str">
        <f t="shared" si="622"/>
        <v/>
      </c>
      <c r="I591" s="15"/>
      <c r="J591" s="15"/>
      <c r="K591" s="15"/>
      <c r="L591" s="15"/>
      <c r="M591" s="15"/>
      <c r="N591" s="17"/>
      <c r="O591" s="15"/>
      <c r="P591" s="13" t="str">
        <f>if(E591&gt;0,'DATES INPUT'!$B$3-E591,"")</f>
        <v/>
      </c>
      <c r="Q591" s="13" t="str">
        <f>if(E591&gt;0,'DATES INPUT'!$B$4-E591,"")</f>
        <v/>
      </c>
      <c r="R591" s="13" t="str">
        <f>if(E591&gt;0,'DATES INPUT'!$B$8-E591,"")</f>
        <v/>
      </c>
      <c r="S591" s="12" t="str">
        <f t="shared" si="298"/>
        <v/>
      </c>
    </row>
    <row r="592">
      <c r="A592" s="38"/>
      <c r="B592" s="22"/>
      <c r="C592" s="12"/>
      <c r="D592" s="12"/>
      <c r="E592" s="22"/>
      <c r="F592" s="22"/>
      <c r="G592" s="13" t="str">
        <f t="shared" ref="G592:H592" si="623">if($A592&gt;1,E592-C592,"")</f>
        <v/>
      </c>
      <c r="H592" s="14" t="str">
        <f t="shared" si="623"/>
        <v/>
      </c>
      <c r="I592" s="15"/>
      <c r="J592" s="15"/>
      <c r="K592" s="15"/>
      <c r="L592" s="15"/>
      <c r="M592" s="15"/>
      <c r="N592" s="17"/>
      <c r="O592" s="15"/>
      <c r="P592" s="13" t="str">
        <f>if(E592&gt;0,'DATES INPUT'!$B$3-E592,"")</f>
        <v/>
      </c>
      <c r="Q592" s="13" t="str">
        <f>if(E592&gt;0,'DATES INPUT'!$B$4-E592,"")</f>
        <v/>
      </c>
      <c r="R592" s="13" t="str">
        <f>if(E592&gt;0,'DATES INPUT'!$B$8-E592,"")</f>
        <v/>
      </c>
      <c r="S592" s="12" t="str">
        <f t="shared" si="298"/>
        <v/>
      </c>
    </row>
    <row r="593">
      <c r="A593" s="38"/>
      <c r="B593" s="22"/>
      <c r="C593" s="12"/>
      <c r="D593" s="12"/>
      <c r="E593" s="22"/>
      <c r="F593" s="22"/>
      <c r="G593" s="13" t="str">
        <f t="shared" ref="G593:H593" si="624">if($A593&gt;1,E593-C593,"")</f>
        <v/>
      </c>
      <c r="H593" s="14" t="str">
        <f t="shared" si="624"/>
        <v/>
      </c>
      <c r="I593" s="15"/>
      <c r="J593" s="15"/>
      <c r="K593" s="15"/>
      <c r="L593" s="15"/>
      <c r="M593" s="15"/>
      <c r="N593" s="17"/>
      <c r="O593" s="15"/>
      <c r="P593" s="13" t="str">
        <f>if(E593&gt;0,'DATES INPUT'!$B$3-E593,"")</f>
        <v/>
      </c>
      <c r="Q593" s="13" t="str">
        <f>if(E593&gt;0,'DATES INPUT'!$B$4-E593,"")</f>
        <v/>
      </c>
      <c r="R593" s="13" t="str">
        <f>if(E593&gt;0,'DATES INPUT'!$B$8-E593,"")</f>
        <v/>
      </c>
      <c r="S593" s="12" t="str">
        <f t="shared" si="298"/>
        <v/>
      </c>
    </row>
    <row r="594">
      <c r="A594" s="38"/>
      <c r="B594" s="22"/>
      <c r="C594" s="12"/>
      <c r="D594" s="12"/>
      <c r="E594" s="22"/>
      <c r="F594" s="22"/>
      <c r="G594" s="13" t="str">
        <f t="shared" ref="G594:H594" si="625">if($A594&gt;1,E594-C594,"")</f>
        <v/>
      </c>
      <c r="H594" s="14" t="str">
        <f t="shared" si="625"/>
        <v/>
      </c>
      <c r="I594" s="15"/>
      <c r="J594" s="15"/>
      <c r="K594" s="15"/>
      <c r="L594" s="15"/>
      <c r="M594" s="15"/>
      <c r="N594" s="17"/>
      <c r="O594" s="15"/>
      <c r="P594" s="13" t="str">
        <f>if(E594&gt;0,'DATES INPUT'!$B$3-E594,"")</f>
        <v/>
      </c>
      <c r="Q594" s="13" t="str">
        <f>if(E594&gt;0,'DATES INPUT'!$B$4-E594,"")</f>
        <v/>
      </c>
      <c r="R594" s="13" t="str">
        <f>if(E594&gt;0,'DATES INPUT'!$B$8-E594,"")</f>
        <v/>
      </c>
      <c r="S594" s="12" t="str">
        <f t="shared" si="298"/>
        <v/>
      </c>
    </row>
    <row r="595">
      <c r="A595" s="38"/>
      <c r="B595" s="22"/>
      <c r="C595" s="12"/>
      <c r="D595" s="12"/>
      <c r="E595" s="22"/>
      <c r="F595" s="22"/>
      <c r="G595" s="13" t="str">
        <f t="shared" ref="G595:H595" si="626">if($A595&gt;1,E595-C595,"")</f>
        <v/>
      </c>
      <c r="H595" s="14" t="str">
        <f t="shared" si="626"/>
        <v/>
      </c>
      <c r="I595" s="15"/>
      <c r="J595" s="15"/>
      <c r="K595" s="15"/>
      <c r="L595" s="15"/>
      <c r="M595" s="15"/>
      <c r="N595" s="17"/>
      <c r="O595" s="15"/>
      <c r="P595" s="13" t="str">
        <f>if(E595&gt;0,'DATES INPUT'!$B$3-E595,"")</f>
        <v/>
      </c>
      <c r="Q595" s="13" t="str">
        <f>if(E595&gt;0,'DATES INPUT'!$B$4-E595,"")</f>
        <v/>
      </c>
      <c r="R595" s="13" t="str">
        <f>if(E595&gt;0,'DATES INPUT'!$B$8-E595,"")</f>
        <v/>
      </c>
      <c r="S595" s="12" t="str">
        <f t="shared" si="298"/>
        <v/>
      </c>
    </row>
    <row r="596">
      <c r="A596" s="38"/>
      <c r="B596" s="22"/>
      <c r="C596" s="12"/>
      <c r="D596" s="12"/>
      <c r="E596" s="22"/>
      <c r="F596" s="22"/>
      <c r="G596" s="13" t="str">
        <f t="shared" ref="G596:H596" si="627">if($A596&gt;1,E596-C596,"")</f>
        <v/>
      </c>
      <c r="H596" s="14" t="str">
        <f t="shared" si="627"/>
        <v/>
      </c>
      <c r="I596" s="15"/>
      <c r="J596" s="15"/>
      <c r="K596" s="15"/>
      <c r="L596" s="15"/>
      <c r="M596" s="15"/>
      <c r="N596" s="17"/>
      <c r="O596" s="15"/>
      <c r="P596" s="13" t="str">
        <f>if(E596&gt;0,'DATES INPUT'!$B$3-E596,"")</f>
        <v/>
      </c>
      <c r="Q596" s="13" t="str">
        <f>if(E596&gt;0,'DATES INPUT'!$B$4-E596,"")</f>
        <v/>
      </c>
      <c r="R596" s="13" t="str">
        <f>if(E596&gt;0,'DATES INPUT'!$B$8-E596,"")</f>
        <v/>
      </c>
      <c r="S596" s="12" t="str">
        <f t="shared" si="298"/>
        <v/>
      </c>
    </row>
    <row r="597">
      <c r="A597" s="38"/>
      <c r="B597" s="22"/>
      <c r="C597" s="12"/>
      <c r="D597" s="12"/>
      <c r="E597" s="22"/>
      <c r="F597" s="22"/>
      <c r="G597" s="13" t="str">
        <f t="shared" ref="G597:H597" si="628">if($A597&gt;1,E597-C597,"")</f>
        <v/>
      </c>
      <c r="H597" s="14" t="str">
        <f t="shared" si="628"/>
        <v/>
      </c>
      <c r="I597" s="15"/>
      <c r="J597" s="15"/>
      <c r="K597" s="15"/>
      <c r="L597" s="15"/>
      <c r="M597" s="15"/>
      <c r="N597" s="17"/>
      <c r="O597" s="15"/>
      <c r="P597" s="13" t="str">
        <f>if(E597&gt;0,'DATES INPUT'!$B$3-E597,"")</f>
        <v/>
      </c>
      <c r="Q597" s="13" t="str">
        <f>if(E597&gt;0,'DATES INPUT'!$B$4-E597,"")</f>
        <v/>
      </c>
      <c r="R597" s="13" t="str">
        <f>if(E597&gt;0,'DATES INPUT'!$B$8-E597,"")</f>
        <v/>
      </c>
      <c r="S597" s="12" t="str">
        <f t="shared" si="298"/>
        <v/>
      </c>
    </row>
    <row r="598">
      <c r="A598" s="38"/>
      <c r="B598" s="22"/>
      <c r="C598" s="12"/>
      <c r="D598" s="12"/>
      <c r="E598" s="22"/>
      <c r="F598" s="22"/>
      <c r="G598" s="13" t="str">
        <f t="shared" ref="G598:H598" si="629">if($A598&gt;1,E598-C598,"")</f>
        <v/>
      </c>
      <c r="H598" s="14" t="str">
        <f t="shared" si="629"/>
        <v/>
      </c>
      <c r="I598" s="15"/>
      <c r="J598" s="15"/>
      <c r="K598" s="15"/>
      <c r="L598" s="15"/>
      <c r="M598" s="15"/>
      <c r="N598" s="17"/>
      <c r="O598" s="15"/>
      <c r="P598" s="13" t="str">
        <f>if(E598&gt;0,'DATES INPUT'!$B$3-E598,"")</f>
        <v/>
      </c>
      <c r="Q598" s="13" t="str">
        <f>if(E598&gt;0,'DATES INPUT'!$B$4-E598,"")</f>
        <v/>
      </c>
      <c r="R598" s="13" t="str">
        <f>if(E598&gt;0,'DATES INPUT'!$B$8-E598,"")</f>
        <v/>
      </c>
      <c r="S598" s="12" t="str">
        <f t="shared" si="298"/>
        <v/>
      </c>
    </row>
    <row r="599">
      <c r="A599" s="38"/>
      <c r="B599" s="22"/>
      <c r="C599" s="12"/>
      <c r="D599" s="12"/>
      <c r="E599" s="22"/>
      <c r="F599" s="22"/>
      <c r="G599" s="13" t="str">
        <f t="shared" ref="G599:H599" si="630">if($A599&gt;1,E599-C599,"")</f>
        <v/>
      </c>
      <c r="H599" s="14" t="str">
        <f t="shared" si="630"/>
        <v/>
      </c>
      <c r="I599" s="15"/>
      <c r="J599" s="15"/>
      <c r="K599" s="15"/>
      <c r="L599" s="15"/>
      <c r="M599" s="15"/>
      <c r="N599" s="17"/>
      <c r="O599" s="15"/>
      <c r="P599" s="13" t="str">
        <f>if(E599&gt;0,'DATES INPUT'!$B$3-E599,"")</f>
        <v/>
      </c>
      <c r="Q599" s="13" t="str">
        <f>if(E599&gt;0,'DATES INPUT'!$B$4-E599,"")</f>
        <v/>
      </c>
      <c r="R599" s="13" t="str">
        <f>if(E599&gt;0,'DATES INPUT'!$B$8-E599,"")</f>
        <v/>
      </c>
      <c r="S599" s="12" t="str">
        <f t="shared" si="298"/>
        <v/>
      </c>
    </row>
    <row r="600">
      <c r="A600" s="38"/>
      <c r="B600" s="22"/>
      <c r="C600" s="12"/>
      <c r="D600" s="12"/>
      <c r="E600" s="22"/>
      <c r="F600" s="22"/>
      <c r="G600" s="13" t="str">
        <f t="shared" ref="G600:H600" si="631">if($A600&gt;1,E600-C600,"")</f>
        <v/>
      </c>
      <c r="H600" s="14" t="str">
        <f t="shared" si="631"/>
        <v/>
      </c>
      <c r="I600" s="15"/>
      <c r="J600" s="15"/>
      <c r="K600" s="15"/>
      <c r="L600" s="15"/>
      <c r="M600" s="15"/>
      <c r="N600" s="17"/>
      <c r="O600" s="15"/>
      <c r="P600" s="13" t="str">
        <f>if(E600&gt;0,'DATES INPUT'!$B$3-E600,"")</f>
        <v/>
      </c>
      <c r="Q600" s="13" t="str">
        <f>if(E600&gt;0,'DATES INPUT'!$B$4-E600,"")</f>
        <v/>
      </c>
      <c r="R600" s="13" t="str">
        <f>if(E600&gt;0,'DATES INPUT'!$B$8-E600,"")</f>
        <v/>
      </c>
      <c r="S600" s="12" t="str">
        <f t="shared" si="298"/>
        <v/>
      </c>
    </row>
    <row r="601">
      <c r="A601" s="38"/>
      <c r="B601" s="22"/>
      <c r="C601" s="12"/>
      <c r="D601" s="12"/>
      <c r="E601" s="22"/>
      <c r="F601" s="22"/>
      <c r="G601" s="13" t="str">
        <f t="shared" ref="G601:H601" si="632">if($A601&gt;1,E601-C601,"")</f>
        <v/>
      </c>
      <c r="H601" s="14" t="str">
        <f t="shared" si="632"/>
        <v/>
      </c>
      <c r="I601" s="15"/>
      <c r="J601" s="15"/>
      <c r="K601" s="15"/>
      <c r="L601" s="15"/>
      <c r="M601" s="15"/>
      <c r="N601" s="17"/>
      <c r="O601" s="15"/>
      <c r="P601" s="13" t="str">
        <f>if(E601&gt;0,'DATES INPUT'!$B$3-E601,"")</f>
        <v/>
      </c>
      <c r="Q601" s="13" t="str">
        <f>if(E601&gt;0,'DATES INPUT'!$B$4-E601,"")</f>
        <v/>
      </c>
      <c r="R601" s="13" t="str">
        <f>if(E601&gt;0,'DATES INPUT'!$B$8-E601,"")</f>
        <v/>
      </c>
      <c r="S601" s="12" t="str">
        <f t="shared" si="298"/>
        <v/>
      </c>
    </row>
    <row r="602">
      <c r="A602" s="38"/>
      <c r="B602" s="22"/>
      <c r="C602" s="12"/>
      <c r="D602" s="12"/>
      <c r="E602" s="22"/>
      <c r="F602" s="22"/>
      <c r="G602" s="13" t="str">
        <f t="shared" ref="G602:H602" si="633">if($A602&gt;1,E602-C602,"")</f>
        <v/>
      </c>
      <c r="H602" s="14" t="str">
        <f t="shared" si="633"/>
        <v/>
      </c>
      <c r="I602" s="15"/>
      <c r="J602" s="15"/>
      <c r="K602" s="15"/>
      <c r="L602" s="15"/>
      <c r="M602" s="15"/>
      <c r="N602" s="17"/>
      <c r="O602" s="15"/>
      <c r="P602" s="13" t="str">
        <f>if(E602&gt;0,'DATES INPUT'!$B$3-E602,"")</f>
        <v/>
      </c>
      <c r="Q602" s="13" t="str">
        <f>if(E602&gt;0,'DATES INPUT'!$B$4-E602,"")</f>
        <v/>
      </c>
      <c r="R602" s="13" t="str">
        <f>if(E602&gt;0,'DATES INPUT'!$B$8-E602,"")</f>
        <v/>
      </c>
      <c r="S602" s="12" t="str">
        <f t="shared" si="298"/>
        <v/>
      </c>
    </row>
    <row r="603">
      <c r="A603" s="38"/>
      <c r="B603" s="22"/>
      <c r="C603" s="12"/>
      <c r="D603" s="12"/>
      <c r="E603" s="22"/>
      <c r="F603" s="22"/>
      <c r="G603" s="13" t="str">
        <f t="shared" ref="G603:H603" si="634">if($A603&gt;1,E603-C603,"")</f>
        <v/>
      </c>
      <c r="H603" s="14" t="str">
        <f t="shared" si="634"/>
        <v/>
      </c>
      <c r="I603" s="15"/>
      <c r="J603" s="15"/>
      <c r="K603" s="15"/>
      <c r="L603" s="15"/>
      <c r="M603" s="15"/>
      <c r="N603" s="17"/>
      <c r="O603" s="15"/>
      <c r="P603" s="13" t="str">
        <f>if(E603&gt;0,'DATES INPUT'!$B$3-E603,"")</f>
        <v/>
      </c>
      <c r="Q603" s="13" t="str">
        <f>if(E603&gt;0,'DATES INPUT'!$B$4-E603,"")</f>
        <v/>
      </c>
      <c r="R603" s="13" t="str">
        <f>if(E603&gt;0,'DATES INPUT'!$B$8-E603,"")</f>
        <v/>
      </c>
      <c r="S603" s="12" t="str">
        <f t="shared" si="298"/>
        <v/>
      </c>
    </row>
    <row r="604">
      <c r="A604" s="38"/>
      <c r="B604" s="22"/>
      <c r="C604" s="12"/>
      <c r="D604" s="12"/>
      <c r="E604" s="22"/>
      <c r="F604" s="22"/>
      <c r="G604" s="13" t="str">
        <f t="shared" ref="G604:H604" si="635">if($A604&gt;1,E604-C604,"")</f>
        <v/>
      </c>
      <c r="H604" s="14" t="str">
        <f t="shared" si="635"/>
        <v/>
      </c>
      <c r="I604" s="15"/>
      <c r="J604" s="15"/>
      <c r="K604" s="15"/>
      <c r="L604" s="15"/>
      <c r="M604" s="15"/>
      <c r="N604" s="17"/>
      <c r="O604" s="15"/>
      <c r="P604" s="13" t="str">
        <f>if(E604&gt;0,'DATES INPUT'!$B$3-E604,"")</f>
        <v/>
      </c>
      <c r="Q604" s="13" t="str">
        <f>if(E604&gt;0,'DATES INPUT'!$B$4-E604,"")</f>
        <v/>
      </c>
      <c r="R604" s="13" t="str">
        <f>if(E604&gt;0,'DATES INPUT'!$B$8-E604,"")</f>
        <v/>
      </c>
      <c r="S604" s="12" t="str">
        <f t="shared" si="298"/>
        <v/>
      </c>
    </row>
    <row r="605">
      <c r="A605" s="38"/>
      <c r="B605" s="22"/>
      <c r="C605" s="12"/>
      <c r="D605" s="12"/>
      <c r="E605" s="22"/>
      <c r="F605" s="22"/>
      <c r="G605" s="13" t="str">
        <f t="shared" ref="G605:H605" si="636">if($A605&gt;1,E605-C605,"")</f>
        <v/>
      </c>
      <c r="H605" s="14" t="str">
        <f t="shared" si="636"/>
        <v/>
      </c>
      <c r="I605" s="15"/>
      <c r="J605" s="15"/>
      <c r="K605" s="15"/>
      <c r="L605" s="15"/>
      <c r="M605" s="15"/>
      <c r="N605" s="17"/>
      <c r="O605" s="15"/>
      <c r="P605" s="13" t="str">
        <f>if(E605&gt;0,'DATES INPUT'!$B$3-E605,"")</f>
        <v/>
      </c>
      <c r="Q605" s="13" t="str">
        <f>if(E605&gt;0,'DATES INPUT'!$B$4-E605,"")</f>
        <v/>
      </c>
      <c r="R605" s="13" t="str">
        <f>if(E605&gt;0,'DATES INPUT'!$B$8-E605,"")</f>
        <v/>
      </c>
      <c r="S605" s="12" t="str">
        <f t="shared" si="298"/>
        <v/>
      </c>
    </row>
    <row r="606">
      <c r="A606" s="38"/>
      <c r="B606" s="22"/>
      <c r="C606" s="12"/>
      <c r="D606" s="12"/>
      <c r="E606" s="22"/>
      <c r="F606" s="22"/>
      <c r="G606" s="13" t="str">
        <f t="shared" ref="G606:H606" si="637">if($A606&gt;1,E606-C606,"")</f>
        <v/>
      </c>
      <c r="H606" s="14" t="str">
        <f t="shared" si="637"/>
        <v/>
      </c>
      <c r="I606" s="15"/>
      <c r="J606" s="15"/>
      <c r="K606" s="15"/>
      <c r="L606" s="15"/>
      <c r="M606" s="15"/>
      <c r="N606" s="17"/>
      <c r="O606" s="15"/>
      <c r="P606" s="13" t="str">
        <f>if(E606&gt;0,'DATES INPUT'!$B$3-E606,"")</f>
        <v/>
      </c>
      <c r="Q606" s="13" t="str">
        <f>if(E606&gt;0,'DATES INPUT'!$B$4-E606,"")</f>
        <v/>
      </c>
      <c r="R606" s="13" t="str">
        <f>if(E606&gt;0,'DATES INPUT'!$B$8-E606,"")</f>
        <v/>
      </c>
      <c r="S606" s="12" t="str">
        <f t="shared" si="298"/>
        <v/>
      </c>
    </row>
    <row r="607">
      <c r="A607" s="38"/>
      <c r="B607" s="22"/>
      <c r="C607" s="12"/>
      <c r="D607" s="12"/>
      <c r="E607" s="22"/>
      <c r="F607" s="22"/>
      <c r="G607" s="13" t="str">
        <f t="shared" ref="G607:H607" si="638">if($A607&gt;1,E607-C607,"")</f>
        <v/>
      </c>
      <c r="H607" s="14" t="str">
        <f t="shared" si="638"/>
        <v/>
      </c>
      <c r="I607" s="15"/>
      <c r="J607" s="15"/>
      <c r="K607" s="15"/>
      <c r="L607" s="15"/>
      <c r="M607" s="15"/>
      <c r="N607" s="17"/>
      <c r="O607" s="15"/>
      <c r="P607" s="13" t="str">
        <f>if(E607&gt;0,'DATES INPUT'!$B$3-E607,"")</f>
        <v/>
      </c>
      <c r="Q607" s="13" t="str">
        <f>if(E607&gt;0,'DATES INPUT'!$B$4-E607,"")</f>
        <v/>
      </c>
      <c r="R607" s="13" t="str">
        <f>if(E607&gt;0,'DATES INPUT'!$B$8-E607,"")</f>
        <v/>
      </c>
      <c r="S607" s="12" t="str">
        <f t="shared" si="298"/>
        <v/>
      </c>
    </row>
    <row r="608">
      <c r="A608" s="38"/>
      <c r="B608" s="22"/>
      <c r="C608" s="12"/>
      <c r="D608" s="12"/>
      <c r="E608" s="22"/>
      <c r="F608" s="22"/>
      <c r="G608" s="13" t="str">
        <f t="shared" ref="G608:H608" si="639">if($A608&gt;1,E608-C608,"")</f>
        <v/>
      </c>
      <c r="H608" s="14" t="str">
        <f t="shared" si="639"/>
        <v/>
      </c>
      <c r="I608" s="15"/>
      <c r="J608" s="15"/>
      <c r="K608" s="15"/>
      <c r="L608" s="15"/>
      <c r="M608" s="15"/>
      <c r="N608" s="17"/>
      <c r="O608" s="15"/>
      <c r="P608" s="13" t="str">
        <f>if(E608&gt;0,'DATES INPUT'!$B$3-E608,"")</f>
        <v/>
      </c>
      <c r="Q608" s="13" t="str">
        <f>if(E608&gt;0,'DATES INPUT'!$B$4-E608,"")</f>
        <v/>
      </c>
      <c r="R608" s="13" t="str">
        <f>if(E608&gt;0,'DATES INPUT'!$B$8-E608,"")</f>
        <v/>
      </c>
      <c r="S608" s="12" t="str">
        <f t="shared" si="298"/>
        <v/>
      </c>
    </row>
    <row r="609">
      <c r="A609" s="38"/>
      <c r="B609" s="22"/>
      <c r="C609" s="12"/>
      <c r="D609" s="12"/>
      <c r="E609" s="22"/>
      <c r="F609" s="22"/>
      <c r="G609" s="13" t="str">
        <f t="shared" ref="G609:H609" si="640">if($A609&gt;1,E609-C609,"")</f>
        <v/>
      </c>
      <c r="H609" s="14" t="str">
        <f t="shared" si="640"/>
        <v/>
      </c>
      <c r="I609" s="15"/>
      <c r="J609" s="15"/>
      <c r="K609" s="15"/>
      <c r="L609" s="15"/>
      <c r="M609" s="15"/>
      <c r="N609" s="17"/>
      <c r="O609" s="15"/>
      <c r="P609" s="13" t="str">
        <f>if(E609&gt;0,'DATES INPUT'!$B$3-E609,"")</f>
        <v/>
      </c>
      <c r="Q609" s="13" t="str">
        <f>if(E609&gt;0,'DATES INPUT'!$B$4-E609,"")</f>
        <v/>
      </c>
      <c r="R609" s="13" t="str">
        <f>if(E609&gt;0,'DATES INPUT'!$B$8-E609,"")</f>
        <v/>
      </c>
      <c r="S609" s="12" t="str">
        <f t="shared" si="298"/>
        <v/>
      </c>
    </row>
    <row r="610">
      <c r="A610" s="38"/>
      <c r="B610" s="22"/>
      <c r="C610" s="12"/>
      <c r="D610" s="12"/>
      <c r="E610" s="22"/>
      <c r="F610" s="22"/>
      <c r="G610" s="13" t="str">
        <f t="shared" ref="G610:H610" si="641">if($A610&gt;1,E610-C610,"")</f>
        <v/>
      </c>
      <c r="H610" s="14" t="str">
        <f t="shared" si="641"/>
        <v/>
      </c>
      <c r="I610" s="15"/>
      <c r="J610" s="15"/>
      <c r="K610" s="15"/>
      <c r="L610" s="15"/>
      <c r="M610" s="15"/>
      <c r="N610" s="17"/>
      <c r="O610" s="15"/>
      <c r="P610" s="13" t="str">
        <f>if(E610&gt;0,'DATES INPUT'!$B$3-E610,"")</f>
        <v/>
      </c>
      <c r="Q610" s="13" t="str">
        <f>if(E610&gt;0,'DATES INPUT'!$B$4-E610,"")</f>
        <v/>
      </c>
      <c r="R610" s="13" t="str">
        <f>if(E610&gt;0,'DATES INPUT'!$B$8-E610,"")</f>
        <v/>
      </c>
      <c r="S610" s="12" t="str">
        <f t="shared" si="298"/>
        <v/>
      </c>
    </row>
    <row r="611">
      <c r="A611" s="38"/>
      <c r="B611" s="22"/>
      <c r="C611" s="12"/>
      <c r="D611" s="12"/>
      <c r="E611" s="22"/>
      <c r="F611" s="22"/>
      <c r="G611" s="13" t="str">
        <f t="shared" ref="G611:H611" si="642">if($A611&gt;1,E611-C611,"")</f>
        <v/>
      </c>
      <c r="H611" s="14" t="str">
        <f t="shared" si="642"/>
        <v/>
      </c>
      <c r="I611" s="15"/>
      <c r="J611" s="15"/>
      <c r="K611" s="15"/>
      <c r="L611" s="15"/>
      <c r="M611" s="15"/>
      <c r="N611" s="17"/>
      <c r="O611" s="15"/>
      <c r="P611" s="13" t="str">
        <f>if(E611&gt;0,'DATES INPUT'!$B$3-E611,"")</f>
        <v/>
      </c>
      <c r="Q611" s="13" t="str">
        <f>if(E611&gt;0,'DATES INPUT'!$B$4-E611,"")</f>
        <v/>
      </c>
      <c r="R611" s="13" t="str">
        <f>if(E611&gt;0,'DATES INPUT'!$B$8-E611,"")</f>
        <v/>
      </c>
      <c r="S611" s="12" t="str">
        <f t="shared" si="298"/>
        <v/>
      </c>
    </row>
    <row r="612">
      <c r="A612" s="38"/>
      <c r="B612" s="22"/>
      <c r="C612" s="12"/>
      <c r="D612" s="12"/>
      <c r="E612" s="22"/>
      <c r="F612" s="22"/>
      <c r="G612" s="13" t="str">
        <f t="shared" ref="G612:H612" si="643">if($A612&gt;1,E612-C612,"")</f>
        <v/>
      </c>
      <c r="H612" s="14" t="str">
        <f t="shared" si="643"/>
        <v/>
      </c>
      <c r="I612" s="15"/>
      <c r="J612" s="15"/>
      <c r="K612" s="15"/>
      <c r="L612" s="15"/>
      <c r="M612" s="15"/>
      <c r="N612" s="17"/>
      <c r="O612" s="15"/>
      <c r="P612" s="13" t="str">
        <f>if(E612&gt;0,'DATES INPUT'!$B$3-E612,"")</f>
        <v/>
      </c>
      <c r="Q612" s="13" t="str">
        <f>if(E612&gt;0,'DATES INPUT'!$B$4-E612,"")</f>
        <v/>
      </c>
      <c r="R612" s="13" t="str">
        <f>if(E612&gt;0,'DATES INPUT'!$B$8-E612,"")</f>
        <v/>
      </c>
      <c r="S612" s="12" t="str">
        <f t="shared" si="298"/>
        <v/>
      </c>
    </row>
    <row r="613">
      <c r="A613" s="38"/>
      <c r="B613" s="22"/>
      <c r="C613" s="12"/>
      <c r="D613" s="12"/>
      <c r="E613" s="22"/>
      <c r="F613" s="22"/>
      <c r="G613" s="13" t="str">
        <f t="shared" ref="G613:H613" si="644">if($A613&gt;1,E613-C613,"")</f>
        <v/>
      </c>
      <c r="H613" s="14" t="str">
        <f t="shared" si="644"/>
        <v/>
      </c>
      <c r="I613" s="15"/>
      <c r="J613" s="15"/>
      <c r="K613" s="15"/>
      <c r="L613" s="15"/>
      <c r="M613" s="15"/>
      <c r="N613" s="17"/>
      <c r="O613" s="15"/>
      <c r="P613" s="13" t="str">
        <f>if(E613&gt;0,'DATES INPUT'!$B$3-E613,"")</f>
        <v/>
      </c>
      <c r="Q613" s="13" t="str">
        <f>if(E613&gt;0,'DATES INPUT'!$B$4-E613,"")</f>
        <v/>
      </c>
      <c r="R613" s="13" t="str">
        <f>if(E613&gt;0,'DATES INPUT'!$B$8-E613,"")</f>
        <v/>
      </c>
      <c r="S613" s="12" t="str">
        <f t="shared" si="298"/>
        <v/>
      </c>
    </row>
    <row r="614">
      <c r="A614" s="38"/>
      <c r="B614" s="22"/>
      <c r="C614" s="12"/>
      <c r="D614" s="12"/>
      <c r="E614" s="22"/>
      <c r="F614" s="22"/>
      <c r="G614" s="13" t="str">
        <f t="shared" ref="G614:H614" si="645">if($A614&gt;1,E614-C614,"")</f>
        <v/>
      </c>
      <c r="H614" s="14" t="str">
        <f t="shared" si="645"/>
        <v/>
      </c>
      <c r="I614" s="15"/>
      <c r="J614" s="15"/>
      <c r="K614" s="15"/>
      <c r="L614" s="15"/>
      <c r="M614" s="15"/>
      <c r="N614" s="17"/>
      <c r="O614" s="15"/>
      <c r="P614" s="13" t="str">
        <f>if(E614&gt;0,'DATES INPUT'!$B$3-E614,"")</f>
        <v/>
      </c>
      <c r="Q614" s="13" t="str">
        <f>if(E614&gt;0,'DATES INPUT'!$B$4-E614,"")</f>
        <v/>
      </c>
      <c r="R614" s="13" t="str">
        <f>if(E614&gt;0,'DATES INPUT'!$B$8-E614,"")</f>
        <v/>
      </c>
      <c r="S614" s="12" t="str">
        <f t="shared" si="298"/>
        <v/>
      </c>
    </row>
    <row r="615">
      <c r="A615" s="38"/>
      <c r="B615" s="22"/>
      <c r="C615" s="12"/>
      <c r="D615" s="12"/>
      <c r="E615" s="22"/>
      <c r="F615" s="22"/>
      <c r="G615" s="13" t="str">
        <f t="shared" ref="G615:H615" si="646">if($A615&gt;1,E615-C615,"")</f>
        <v/>
      </c>
      <c r="H615" s="14" t="str">
        <f t="shared" si="646"/>
        <v/>
      </c>
      <c r="I615" s="15"/>
      <c r="J615" s="15"/>
      <c r="K615" s="15"/>
      <c r="L615" s="15"/>
      <c r="M615" s="15"/>
      <c r="N615" s="17"/>
      <c r="O615" s="15"/>
      <c r="P615" s="13" t="str">
        <f>if(E615&gt;0,'DATES INPUT'!$B$3-E615,"")</f>
        <v/>
      </c>
      <c r="Q615" s="13" t="str">
        <f>if(E615&gt;0,'DATES INPUT'!$B$4-E615,"")</f>
        <v/>
      </c>
      <c r="R615" s="13" t="str">
        <f>if(E615&gt;0,'DATES INPUT'!$B$8-E615,"")</f>
        <v/>
      </c>
      <c r="S615" s="12" t="str">
        <f t="shared" si="298"/>
        <v/>
      </c>
    </row>
    <row r="616">
      <c r="A616" s="38"/>
      <c r="B616" s="22"/>
      <c r="C616" s="12"/>
      <c r="D616" s="12"/>
      <c r="E616" s="22"/>
      <c r="F616" s="22"/>
      <c r="G616" s="13" t="str">
        <f t="shared" ref="G616:H616" si="647">if($A616&gt;1,E616-C616,"")</f>
        <v/>
      </c>
      <c r="H616" s="14" t="str">
        <f t="shared" si="647"/>
        <v/>
      </c>
      <c r="I616" s="15"/>
      <c r="J616" s="15"/>
      <c r="K616" s="15"/>
      <c r="L616" s="15"/>
      <c r="M616" s="15"/>
      <c r="N616" s="17"/>
      <c r="O616" s="15"/>
      <c r="P616" s="13" t="str">
        <f>if(E616&gt;0,'DATES INPUT'!$B$3-E616,"")</f>
        <v/>
      </c>
      <c r="Q616" s="13" t="str">
        <f>if(E616&gt;0,'DATES INPUT'!$B$4-E616,"")</f>
        <v/>
      </c>
      <c r="R616" s="13" t="str">
        <f>if(E616&gt;0,'DATES INPUT'!$B$8-E616,"")</f>
        <v/>
      </c>
      <c r="S616" s="12" t="str">
        <f t="shared" si="298"/>
        <v/>
      </c>
    </row>
    <row r="617">
      <c r="A617" s="38"/>
      <c r="B617" s="22"/>
      <c r="C617" s="12"/>
      <c r="D617" s="12"/>
      <c r="E617" s="22"/>
      <c r="F617" s="22"/>
      <c r="G617" s="13" t="str">
        <f t="shared" ref="G617:H617" si="648">if($A617&gt;1,E617-C617,"")</f>
        <v/>
      </c>
      <c r="H617" s="14" t="str">
        <f t="shared" si="648"/>
        <v/>
      </c>
      <c r="I617" s="15"/>
      <c r="J617" s="15"/>
      <c r="K617" s="15"/>
      <c r="L617" s="15"/>
      <c r="M617" s="15"/>
      <c r="N617" s="17"/>
      <c r="O617" s="15"/>
      <c r="P617" s="13" t="str">
        <f>if(E617&gt;0,'DATES INPUT'!$B$3-E617,"")</f>
        <v/>
      </c>
      <c r="Q617" s="13" t="str">
        <f>if(E617&gt;0,'DATES INPUT'!$B$4-E617,"")</f>
        <v/>
      </c>
      <c r="R617" s="13" t="str">
        <f>if(E617&gt;0,'DATES INPUT'!$B$8-E617,"")</f>
        <v/>
      </c>
      <c r="S617" s="12" t="str">
        <f t="shared" si="298"/>
        <v/>
      </c>
    </row>
    <row r="618">
      <c r="A618" s="38"/>
      <c r="B618" s="22"/>
      <c r="C618" s="12"/>
      <c r="D618" s="12"/>
      <c r="E618" s="22"/>
      <c r="F618" s="22"/>
      <c r="G618" s="13" t="str">
        <f t="shared" ref="G618:H618" si="649">if($A618&gt;1,E618-C618,"")</f>
        <v/>
      </c>
      <c r="H618" s="14" t="str">
        <f t="shared" si="649"/>
        <v/>
      </c>
      <c r="I618" s="15"/>
      <c r="J618" s="15"/>
      <c r="K618" s="15"/>
      <c r="L618" s="15"/>
      <c r="M618" s="15"/>
      <c r="N618" s="17"/>
      <c r="O618" s="15"/>
      <c r="P618" s="13" t="str">
        <f>if(E618&gt;0,'DATES INPUT'!$B$3-E618,"")</f>
        <v/>
      </c>
      <c r="Q618" s="13" t="str">
        <f>if(E618&gt;0,'DATES INPUT'!$B$4-E618,"")</f>
        <v/>
      </c>
      <c r="R618" s="13" t="str">
        <f>if(E618&gt;0,'DATES INPUT'!$B$8-E618,"")</f>
        <v/>
      </c>
      <c r="S618" s="12" t="str">
        <f t="shared" si="298"/>
        <v/>
      </c>
    </row>
    <row r="619">
      <c r="A619" s="38"/>
      <c r="B619" s="22"/>
      <c r="C619" s="12"/>
      <c r="D619" s="12"/>
      <c r="E619" s="22"/>
      <c r="F619" s="22"/>
      <c r="G619" s="13" t="str">
        <f t="shared" ref="G619:H619" si="650">if($A619&gt;1,E619-C619,"")</f>
        <v/>
      </c>
      <c r="H619" s="14" t="str">
        <f t="shared" si="650"/>
        <v/>
      </c>
      <c r="I619" s="15"/>
      <c r="J619" s="15"/>
      <c r="K619" s="15"/>
      <c r="L619" s="15"/>
      <c r="M619" s="15"/>
      <c r="N619" s="17"/>
      <c r="O619" s="15"/>
      <c r="P619" s="13" t="str">
        <f>if(E619&gt;0,'DATES INPUT'!$B$3-E619,"")</f>
        <v/>
      </c>
      <c r="Q619" s="13" t="str">
        <f>if(E619&gt;0,'DATES INPUT'!$B$4-E619,"")</f>
        <v/>
      </c>
      <c r="R619" s="13" t="str">
        <f>if(E619&gt;0,'DATES INPUT'!$B$8-E619,"")</f>
        <v/>
      </c>
      <c r="S619" s="12" t="str">
        <f t="shared" si="298"/>
        <v/>
      </c>
    </row>
    <row r="620">
      <c r="A620" s="38"/>
      <c r="B620" s="22"/>
      <c r="C620" s="12"/>
      <c r="D620" s="12"/>
      <c r="E620" s="22"/>
      <c r="F620" s="22"/>
      <c r="G620" s="13" t="str">
        <f t="shared" ref="G620:H620" si="651">if($A620&gt;1,E620-C620,"")</f>
        <v/>
      </c>
      <c r="H620" s="14" t="str">
        <f t="shared" si="651"/>
        <v/>
      </c>
      <c r="I620" s="15"/>
      <c r="J620" s="15"/>
      <c r="K620" s="15"/>
      <c r="L620" s="15"/>
      <c r="M620" s="15"/>
      <c r="N620" s="17"/>
      <c r="O620" s="15"/>
      <c r="P620" s="13" t="str">
        <f>if(E620&gt;0,'DATES INPUT'!$B$3-E620,"")</f>
        <v/>
      </c>
      <c r="Q620" s="13" t="str">
        <f>if(E620&gt;0,'DATES INPUT'!$B$4-E620,"")</f>
        <v/>
      </c>
      <c r="R620" s="13" t="str">
        <f>if(E620&gt;0,'DATES INPUT'!$B$8-E620,"")</f>
        <v/>
      </c>
      <c r="S620" s="12" t="str">
        <f t="shared" si="298"/>
        <v/>
      </c>
    </row>
    <row r="621">
      <c r="A621" s="38"/>
      <c r="B621" s="22"/>
      <c r="C621" s="12"/>
      <c r="D621" s="12"/>
      <c r="E621" s="22"/>
      <c r="F621" s="22"/>
      <c r="G621" s="13" t="str">
        <f t="shared" ref="G621:H621" si="652">if($A621&gt;1,E621-C621,"")</f>
        <v/>
      </c>
      <c r="H621" s="14" t="str">
        <f t="shared" si="652"/>
        <v/>
      </c>
      <c r="I621" s="15"/>
      <c r="J621" s="15"/>
      <c r="K621" s="15"/>
      <c r="L621" s="15"/>
      <c r="M621" s="15"/>
      <c r="N621" s="17"/>
      <c r="O621" s="15"/>
      <c r="P621" s="13" t="str">
        <f>if(E621&gt;0,'DATES INPUT'!$B$3-E621,"")</f>
        <v/>
      </c>
      <c r="Q621" s="13" t="str">
        <f>if(E621&gt;0,'DATES INPUT'!$B$4-E621,"")</f>
        <v/>
      </c>
      <c r="R621" s="13" t="str">
        <f>if(E621&gt;0,'DATES INPUT'!$B$8-E621,"")</f>
        <v/>
      </c>
      <c r="S621" s="12" t="str">
        <f t="shared" si="298"/>
        <v/>
      </c>
    </row>
    <row r="622">
      <c r="A622" s="38"/>
      <c r="B622" s="22"/>
      <c r="C622" s="12"/>
      <c r="D622" s="12"/>
      <c r="E622" s="22"/>
      <c r="F622" s="22"/>
      <c r="G622" s="13" t="str">
        <f t="shared" ref="G622:H622" si="653">if($A622&gt;1,E622-C622,"")</f>
        <v/>
      </c>
      <c r="H622" s="14" t="str">
        <f t="shared" si="653"/>
        <v/>
      </c>
      <c r="I622" s="15"/>
      <c r="J622" s="15"/>
      <c r="K622" s="15"/>
      <c r="L622" s="15"/>
      <c r="M622" s="15"/>
      <c r="N622" s="17"/>
      <c r="O622" s="15"/>
      <c r="P622" s="13" t="str">
        <f>if(E622&gt;0,'DATES INPUT'!$B$3-E622,"")</f>
        <v/>
      </c>
      <c r="Q622" s="13" t="str">
        <f>if(E622&gt;0,'DATES INPUT'!$B$4-E622,"")</f>
        <v/>
      </c>
      <c r="R622" s="13" t="str">
        <f>if(E622&gt;0,'DATES INPUT'!$B$8-E622,"")</f>
        <v/>
      </c>
      <c r="S622" s="12" t="str">
        <f t="shared" si="298"/>
        <v/>
      </c>
    </row>
    <row r="623">
      <c r="A623" s="38"/>
      <c r="B623" s="22"/>
      <c r="C623" s="12"/>
      <c r="D623" s="12"/>
      <c r="E623" s="22"/>
      <c r="F623" s="22"/>
      <c r="G623" s="13" t="str">
        <f t="shared" ref="G623:H623" si="654">if($A623&gt;1,E623-C623,"")</f>
        <v/>
      </c>
      <c r="H623" s="14" t="str">
        <f t="shared" si="654"/>
        <v/>
      </c>
      <c r="I623" s="15"/>
      <c r="J623" s="15"/>
      <c r="K623" s="15"/>
      <c r="L623" s="15"/>
      <c r="M623" s="15"/>
      <c r="N623" s="17"/>
      <c r="O623" s="15"/>
      <c r="P623" s="13" t="str">
        <f>if(E623&gt;0,'DATES INPUT'!$B$3-E623,"")</f>
        <v/>
      </c>
      <c r="Q623" s="13" t="str">
        <f>if(E623&gt;0,'DATES INPUT'!$B$4-E623,"")</f>
        <v/>
      </c>
      <c r="R623" s="13" t="str">
        <f>if(E623&gt;0,'DATES INPUT'!$B$8-E623,"")</f>
        <v/>
      </c>
      <c r="S623" s="12" t="str">
        <f t="shared" si="298"/>
        <v/>
      </c>
    </row>
    <row r="624">
      <c r="A624" s="38"/>
      <c r="B624" s="22"/>
      <c r="C624" s="12"/>
      <c r="D624" s="12"/>
      <c r="E624" s="22"/>
      <c r="F624" s="22"/>
      <c r="G624" s="13" t="str">
        <f t="shared" ref="G624:H624" si="655">if($A624&gt;1,E624-C624,"")</f>
        <v/>
      </c>
      <c r="H624" s="14" t="str">
        <f t="shared" si="655"/>
        <v/>
      </c>
      <c r="I624" s="15"/>
      <c r="J624" s="15"/>
      <c r="K624" s="15"/>
      <c r="L624" s="15"/>
      <c r="M624" s="15"/>
      <c r="N624" s="17"/>
      <c r="O624" s="15"/>
      <c r="P624" s="13" t="str">
        <f>if(E624&gt;0,'DATES INPUT'!$B$3-E624,"")</f>
        <v/>
      </c>
      <c r="Q624" s="13" t="str">
        <f>if(E624&gt;0,'DATES INPUT'!$B$4-E624,"")</f>
        <v/>
      </c>
      <c r="R624" s="13" t="str">
        <f>if(E624&gt;0,'DATES INPUT'!$B$8-E624,"")</f>
        <v/>
      </c>
      <c r="S624" s="12" t="str">
        <f t="shared" si="298"/>
        <v/>
      </c>
    </row>
    <row r="625">
      <c r="A625" s="38"/>
      <c r="B625" s="22"/>
      <c r="C625" s="12"/>
      <c r="D625" s="12"/>
      <c r="E625" s="22"/>
      <c r="F625" s="22"/>
      <c r="G625" s="13" t="str">
        <f t="shared" ref="G625:H625" si="656">if($A625&gt;1,E625-C625,"")</f>
        <v/>
      </c>
      <c r="H625" s="14" t="str">
        <f t="shared" si="656"/>
        <v/>
      </c>
      <c r="I625" s="15"/>
      <c r="J625" s="15"/>
      <c r="K625" s="15"/>
      <c r="L625" s="15"/>
      <c r="M625" s="15"/>
      <c r="N625" s="17"/>
      <c r="O625" s="15"/>
      <c r="P625" s="13" t="str">
        <f>if(E625&gt;0,'DATES INPUT'!$B$3-E625,"")</f>
        <v/>
      </c>
      <c r="Q625" s="13" t="str">
        <f>if(E625&gt;0,'DATES INPUT'!$B$4-E625,"")</f>
        <v/>
      </c>
      <c r="R625" s="13" t="str">
        <f>if(E625&gt;0,'DATES INPUT'!$B$8-E625,"")</f>
        <v/>
      </c>
      <c r="S625" s="12" t="str">
        <f t="shared" si="298"/>
        <v/>
      </c>
    </row>
    <row r="626">
      <c r="A626" s="38"/>
      <c r="B626" s="22"/>
      <c r="C626" s="12"/>
      <c r="D626" s="12"/>
      <c r="E626" s="22"/>
      <c r="F626" s="22"/>
      <c r="G626" s="13" t="str">
        <f t="shared" ref="G626:H626" si="657">if($A626&gt;1,E626-C626,"")</f>
        <v/>
      </c>
      <c r="H626" s="14" t="str">
        <f t="shared" si="657"/>
        <v/>
      </c>
      <c r="I626" s="15"/>
      <c r="J626" s="15"/>
      <c r="K626" s="15"/>
      <c r="L626" s="15"/>
      <c r="M626" s="15"/>
      <c r="N626" s="17"/>
      <c r="O626" s="15"/>
      <c r="P626" s="13" t="str">
        <f>if(E626&gt;0,'DATES INPUT'!$B$3-E626,"")</f>
        <v/>
      </c>
      <c r="Q626" s="13" t="str">
        <f>if(E626&gt;0,'DATES INPUT'!$B$4-E626,"")</f>
        <v/>
      </c>
      <c r="R626" s="13" t="str">
        <f>if(E626&gt;0,'DATES INPUT'!$B$8-E626,"")</f>
        <v/>
      </c>
      <c r="S626" s="12" t="str">
        <f t="shared" si="298"/>
        <v/>
      </c>
    </row>
    <row r="627">
      <c r="A627" s="38"/>
      <c r="B627" s="22"/>
      <c r="C627" s="12"/>
      <c r="D627" s="12"/>
      <c r="E627" s="22"/>
      <c r="F627" s="22"/>
      <c r="G627" s="13" t="str">
        <f t="shared" ref="G627:H627" si="658">if($A627&gt;1,E627-C627,"")</f>
        <v/>
      </c>
      <c r="H627" s="14" t="str">
        <f t="shared" si="658"/>
        <v/>
      </c>
      <c r="I627" s="15"/>
      <c r="J627" s="15"/>
      <c r="K627" s="15"/>
      <c r="L627" s="15"/>
      <c r="M627" s="15"/>
      <c r="N627" s="17"/>
      <c r="O627" s="15"/>
      <c r="P627" s="13" t="str">
        <f>if(E627&gt;0,'DATES INPUT'!$B$3-E627,"")</f>
        <v/>
      </c>
      <c r="Q627" s="13" t="str">
        <f>if(E627&gt;0,'DATES INPUT'!$B$4-E627,"")</f>
        <v/>
      </c>
      <c r="R627" s="13" t="str">
        <f>if(E627&gt;0,'DATES INPUT'!$B$8-E627,"")</f>
        <v/>
      </c>
      <c r="S627" s="12" t="str">
        <f t="shared" si="298"/>
        <v/>
      </c>
    </row>
    <row r="628">
      <c r="A628" s="38"/>
      <c r="B628" s="22"/>
      <c r="C628" s="12"/>
      <c r="D628" s="12"/>
      <c r="E628" s="22"/>
      <c r="F628" s="22"/>
      <c r="G628" s="13" t="str">
        <f t="shared" ref="G628:H628" si="659">if($A628&gt;1,E628-C628,"")</f>
        <v/>
      </c>
      <c r="H628" s="14" t="str">
        <f t="shared" si="659"/>
        <v/>
      </c>
      <c r="I628" s="15"/>
      <c r="J628" s="15"/>
      <c r="K628" s="15"/>
      <c r="L628" s="15"/>
      <c r="M628" s="15"/>
      <c r="N628" s="17"/>
      <c r="O628" s="15"/>
      <c r="P628" s="13" t="str">
        <f>if(E628&gt;0,'DATES INPUT'!$B$3-E628,"")</f>
        <v/>
      </c>
      <c r="Q628" s="13" t="str">
        <f>if(E628&gt;0,'DATES INPUT'!$B$4-E628,"")</f>
        <v/>
      </c>
      <c r="R628" s="13" t="str">
        <f>if(E628&gt;0,'DATES INPUT'!$B$8-E628,"")</f>
        <v/>
      </c>
      <c r="S628" s="12" t="str">
        <f t="shared" si="298"/>
        <v/>
      </c>
    </row>
    <row r="629">
      <c r="A629" s="38"/>
      <c r="B629" s="22"/>
      <c r="C629" s="12"/>
      <c r="D629" s="12"/>
      <c r="E629" s="22"/>
      <c r="F629" s="22"/>
      <c r="G629" s="13" t="str">
        <f t="shared" ref="G629:H629" si="660">if($A629&gt;1,E629-C629,"")</f>
        <v/>
      </c>
      <c r="H629" s="14" t="str">
        <f t="shared" si="660"/>
        <v/>
      </c>
      <c r="I629" s="15"/>
      <c r="J629" s="15"/>
      <c r="K629" s="15"/>
      <c r="L629" s="15"/>
      <c r="M629" s="15"/>
      <c r="N629" s="17"/>
      <c r="O629" s="15"/>
      <c r="P629" s="13" t="str">
        <f>if(E629&gt;0,'DATES INPUT'!$B$3-E629,"")</f>
        <v/>
      </c>
      <c r="Q629" s="13" t="str">
        <f>if(E629&gt;0,'DATES INPUT'!$B$4-E629,"")</f>
        <v/>
      </c>
      <c r="R629" s="13" t="str">
        <f>if(E629&gt;0,'DATES INPUT'!$B$8-E629,"")</f>
        <v/>
      </c>
      <c r="S629" s="12" t="str">
        <f t="shared" si="298"/>
        <v/>
      </c>
    </row>
    <row r="630">
      <c r="A630" s="38"/>
      <c r="B630" s="22"/>
      <c r="C630" s="12"/>
      <c r="D630" s="12"/>
      <c r="E630" s="22"/>
      <c r="F630" s="22"/>
      <c r="G630" s="13" t="str">
        <f t="shared" ref="G630:H630" si="661">if($A630&gt;1,E630-C630,"")</f>
        <v/>
      </c>
      <c r="H630" s="14" t="str">
        <f t="shared" si="661"/>
        <v/>
      </c>
      <c r="I630" s="15"/>
      <c r="J630" s="15"/>
      <c r="K630" s="15"/>
      <c r="L630" s="15"/>
      <c r="M630" s="15"/>
      <c r="N630" s="17"/>
      <c r="O630" s="15"/>
      <c r="P630" s="13" t="str">
        <f>if(E630&gt;0,'DATES INPUT'!$B$3-E630,"")</f>
        <v/>
      </c>
      <c r="Q630" s="13" t="str">
        <f>if(E630&gt;0,'DATES INPUT'!$B$4-E630,"")</f>
        <v/>
      </c>
      <c r="R630" s="13" t="str">
        <f>if(E630&gt;0,'DATES INPUT'!$B$8-E630,"")</f>
        <v/>
      </c>
      <c r="S630" s="12" t="str">
        <f t="shared" si="298"/>
        <v/>
      </c>
    </row>
    <row r="631">
      <c r="A631" s="38"/>
      <c r="B631" s="22"/>
      <c r="C631" s="12"/>
      <c r="D631" s="12"/>
      <c r="E631" s="22"/>
      <c r="F631" s="22"/>
      <c r="G631" s="13" t="str">
        <f t="shared" ref="G631:H631" si="662">if($A631&gt;1,E631-C631,"")</f>
        <v/>
      </c>
      <c r="H631" s="14" t="str">
        <f t="shared" si="662"/>
        <v/>
      </c>
      <c r="I631" s="15"/>
      <c r="J631" s="15"/>
      <c r="K631" s="15"/>
      <c r="L631" s="15"/>
      <c r="M631" s="15"/>
      <c r="N631" s="17"/>
      <c r="O631" s="15"/>
      <c r="P631" s="13" t="str">
        <f>if(E631&gt;0,'DATES INPUT'!$B$3-E631,"")</f>
        <v/>
      </c>
      <c r="Q631" s="13" t="str">
        <f>if(E631&gt;0,'DATES INPUT'!$B$4-E631,"")</f>
        <v/>
      </c>
      <c r="R631" s="13" t="str">
        <f>if(E631&gt;0,'DATES INPUT'!$B$8-E631,"")</f>
        <v/>
      </c>
      <c r="S631" s="12" t="str">
        <f t="shared" si="298"/>
        <v/>
      </c>
    </row>
    <row r="632">
      <c r="A632" s="38"/>
      <c r="B632" s="22"/>
      <c r="C632" s="12"/>
      <c r="D632" s="12"/>
      <c r="E632" s="22"/>
      <c r="F632" s="22"/>
      <c r="G632" s="13" t="str">
        <f t="shared" ref="G632:H632" si="663">if($A632&gt;1,E632-C632,"")</f>
        <v/>
      </c>
      <c r="H632" s="14" t="str">
        <f t="shared" si="663"/>
        <v/>
      </c>
      <c r="I632" s="15"/>
      <c r="J632" s="15"/>
      <c r="K632" s="15"/>
      <c r="L632" s="15"/>
      <c r="M632" s="15"/>
      <c r="N632" s="17"/>
      <c r="O632" s="15"/>
      <c r="P632" s="13" t="str">
        <f>if(E632&gt;0,'DATES INPUT'!$B$3-E632,"")</f>
        <v/>
      </c>
      <c r="Q632" s="13" t="str">
        <f>if(E632&gt;0,'DATES INPUT'!$B$4-E632,"")</f>
        <v/>
      </c>
      <c r="R632" s="13" t="str">
        <f>if(E632&gt;0,'DATES INPUT'!$B$8-E632,"")</f>
        <v/>
      </c>
      <c r="S632" s="12" t="str">
        <f t="shared" si="298"/>
        <v/>
      </c>
    </row>
    <row r="633">
      <c r="A633" s="38"/>
      <c r="B633" s="22"/>
      <c r="C633" s="12"/>
      <c r="D633" s="12"/>
      <c r="E633" s="22"/>
      <c r="F633" s="22"/>
      <c r="G633" s="13" t="str">
        <f t="shared" ref="G633:H633" si="664">if($A633&gt;1,E633-C633,"")</f>
        <v/>
      </c>
      <c r="H633" s="14" t="str">
        <f t="shared" si="664"/>
        <v/>
      </c>
      <c r="I633" s="15"/>
      <c r="J633" s="15"/>
      <c r="K633" s="15"/>
      <c r="L633" s="15"/>
      <c r="M633" s="15"/>
      <c r="N633" s="17"/>
      <c r="O633" s="15"/>
      <c r="P633" s="13" t="str">
        <f>if(E633&gt;0,'DATES INPUT'!$B$3-E633,"")</f>
        <v/>
      </c>
      <c r="Q633" s="13" t="str">
        <f>if(E633&gt;0,'DATES INPUT'!$B$4-E633,"")</f>
        <v/>
      </c>
      <c r="R633" s="13" t="str">
        <f>if(E633&gt;0,'DATES INPUT'!$B$8-E633,"")</f>
        <v/>
      </c>
      <c r="S633" s="12" t="str">
        <f t="shared" si="298"/>
        <v/>
      </c>
    </row>
    <row r="634">
      <c r="A634" s="38"/>
      <c r="B634" s="22"/>
      <c r="C634" s="12"/>
      <c r="D634" s="12"/>
      <c r="E634" s="22"/>
      <c r="F634" s="22"/>
      <c r="G634" s="13" t="str">
        <f t="shared" ref="G634:H634" si="665">if($A634&gt;1,E634-C634,"")</f>
        <v/>
      </c>
      <c r="H634" s="14" t="str">
        <f t="shared" si="665"/>
        <v/>
      </c>
      <c r="I634" s="15"/>
      <c r="J634" s="15"/>
      <c r="K634" s="15"/>
      <c r="L634" s="15"/>
      <c r="M634" s="15"/>
      <c r="N634" s="17"/>
      <c r="O634" s="15"/>
      <c r="P634" s="13" t="str">
        <f>if(E634&gt;0,'DATES INPUT'!$B$3-E634,"")</f>
        <v/>
      </c>
      <c r="Q634" s="13" t="str">
        <f>if(E634&gt;0,'DATES INPUT'!$B$4-E634,"")</f>
        <v/>
      </c>
      <c r="R634" s="13" t="str">
        <f>if(E634&gt;0,'DATES INPUT'!$B$8-E634,"")</f>
        <v/>
      </c>
      <c r="S634" s="12" t="str">
        <f t="shared" si="298"/>
        <v/>
      </c>
    </row>
    <row r="635">
      <c r="A635" s="38"/>
      <c r="B635" s="22"/>
      <c r="C635" s="12"/>
      <c r="D635" s="12"/>
      <c r="E635" s="22"/>
      <c r="F635" s="22"/>
      <c r="G635" s="13" t="str">
        <f t="shared" ref="G635:H635" si="666">if($A635&gt;1,E635-C635,"")</f>
        <v/>
      </c>
      <c r="H635" s="14" t="str">
        <f t="shared" si="666"/>
        <v/>
      </c>
      <c r="I635" s="15"/>
      <c r="J635" s="15"/>
      <c r="K635" s="15"/>
      <c r="L635" s="15"/>
      <c r="M635" s="15"/>
      <c r="N635" s="17"/>
      <c r="O635" s="15"/>
      <c r="P635" s="13" t="str">
        <f>if(E635&gt;0,'DATES INPUT'!$B$3-E635,"")</f>
        <v/>
      </c>
      <c r="Q635" s="13" t="str">
        <f>if(E635&gt;0,'DATES INPUT'!$B$4-E635,"")</f>
        <v/>
      </c>
      <c r="R635" s="13" t="str">
        <f>if(E635&gt;0,'DATES INPUT'!$B$8-E635,"")</f>
        <v/>
      </c>
      <c r="S635" s="12" t="str">
        <f t="shared" si="298"/>
        <v/>
      </c>
    </row>
    <row r="636">
      <c r="A636" s="38"/>
      <c r="B636" s="22"/>
      <c r="C636" s="12"/>
      <c r="D636" s="12"/>
      <c r="E636" s="22"/>
      <c r="F636" s="22"/>
      <c r="G636" s="13" t="str">
        <f t="shared" ref="G636:H636" si="667">if($A636&gt;1,E636-C636,"")</f>
        <v/>
      </c>
      <c r="H636" s="14" t="str">
        <f t="shared" si="667"/>
        <v/>
      </c>
      <c r="I636" s="15"/>
      <c r="J636" s="15"/>
      <c r="K636" s="15"/>
      <c r="L636" s="15"/>
      <c r="M636" s="15"/>
      <c r="N636" s="17"/>
      <c r="O636" s="15"/>
      <c r="P636" s="13" t="str">
        <f>if(E636&gt;0,'DATES INPUT'!$B$3-E636,"")</f>
        <v/>
      </c>
      <c r="Q636" s="13" t="str">
        <f>if(E636&gt;0,'DATES INPUT'!$B$4-E636,"")</f>
        <v/>
      </c>
      <c r="R636" s="13" t="str">
        <f>if(E636&gt;0,'DATES INPUT'!$B$8-E636,"")</f>
        <v/>
      </c>
      <c r="S636" s="12" t="str">
        <f t="shared" si="298"/>
        <v/>
      </c>
    </row>
    <row r="637">
      <c r="A637" s="38"/>
      <c r="B637" s="22"/>
      <c r="C637" s="12"/>
      <c r="D637" s="12"/>
      <c r="E637" s="22"/>
      <c r="F637" s="22"/>
      <c r="G637" s="13" t="str">
        <f t="shared" ref="G637:H637" si="668">if($A637&gt;1,E637-C637,"")</f>
        <v/>
      </c>
      <c r="H637" s="14" t="str">
        <f t="shared" si="668"/>
        <v/>
      </c>
      <c r="I637" s="15"/>
      <c r="J637" s="15"/>
      <c r="K637" s="15"/>
      <c r="L637" s="15"/>
      <c r="M637" s="15"/>
      <c r="N637" s="17"/>
      <c r="O637" s="15"/>
      <c r="P637" s="13" t="str">
        <f>if(E637&gt;0,'DATES INPUT'!$B$3-E637,"")</f>
        <v/>
      </c>
      <c r="Q637" s="13" t="str">
        <f>if(E637&gt;0,'DATES INPUT'!$B$4-E637,"")</f>
        <v/>
      </c>
      <c r="R637" s="13" t="str">
        <f>if(E637&gt;0,'DATES INPUT'!$B$8-E637,"")</f>
        <v/>
      </c>
      <c r="S637" s="12" t="str">
        <f t="shared" si="298"/>
        <v/>
      </c>
    </row>
    <row r="638">
      <c r="A638" s="38"/>
      <c r="B638" s="22"/>
      <c r="C638" s="12"/>
      <c r="D638" s="12"/>
      <c r="E638" s="22"/>
      <c r="F638" s="22"/>
      <c r="G638" s="13" t="str">
        <f t="shared" ref="G638:H638" si="669">if($A638&gt;1,E638-C638,"")</f>
        <v/>
      </c>
      <c r="H638" s="14" t="str">
        <f t="shared" si="669"/>
        <v/>
      </c>
      <c r="I638" s="15"/>
      <c r="J638" s="15"/>
      <c r="K638" s="15"/>
      <c r="L638" s="15"/>
      <c r="M638" s="15"/>
      <c r="N638" s="17"/>
      <c r="O638" s="15"/>
      <c r="P638" s="13" t="str">
        <f>if(E638&gt;0,'DATES INPUT'!$B$3-E638,"")</f>
        <v/>
      </c>
      <c r="Q638" s="13" t="str">
        <f>if(E638&gt;0,'DATES INPUT'!$B$4-E638,"")</f>
        <v/>
      </c>
      <c r="R638" s="13" t="str">
        <f>if(E638&gt;0,'DATES INPUT'!$B$8-E638,"")</f>
        <v/>
      </c>
      <c r="S638" s="12" t="str">
        <f t="shared" si="298"/>
        <v/>
      </c>
    </row>
    <row r="639">
      <c r="A639" s="38"/>
      <c r="B639" s="22"/>
      <c r="C639" s="12"/>
      <c r="D639" s="12"/>
      <c r="E639" s="22"/>
      <c r="F639" s="22"/>
      <c r="G639" s="13" t="str">
        <f t="shared" ref="G639:H639" si="670">if($A639&gt;1,E639-C639,"")</f>
        <v/>
      </c>
      <c r="H639" s="14" t="str">
        <f t="shared" si="670"/>
        <v/>
      </c>
      <c r="I639" s="15"/>
      <c r="J639" s="15"/>
      <c r="K639" s="15"/>
      <c r="L639" s="15"/>
      <c r="M639" s="15"/>
      <c r="N639" s="17"/>
      <c r="O639" s="15"/>
      <c r="P639" s="13" t="str">
        <f>if(E639&gt;0,'DATES INPUT'!$B$3-E639,"")</f>
        <v/>
      </c>
      <c r="Q639" s="13" t="str">
        <f>if(E639&gt;0,'DATES INPUT'!$B$4-E639,"")</f>
        <v/>
      </c>
      <c r="R639" s="13" t="str">
        <f>if(E639&gt;0,'DATES INPUT'!$B$8-E639,"")</f>
        <v/>
      </c>
      <c r="S639" s="12" t="str">
        <f t="shared" si="298"/>
        <v/>
      </c>
    </row>
    <row r="640">
      <c r="A640" s="38"/>
      <c r="B640" s="22"/>
      <c r="C640" s="12"/>
      <c r="D640" s="12"/>
      <c r="E640" s="22"/>
      <c r="F640" s="22"/>
      <c r="G640" s="13" t="str">
        <f t="shared" ref="G640:H640" si="671">if($A640&gt;1,E640-C640,"")</f>
        <v/>
      </c>
      <c r="H640" s="14" t="str">
        <f t="shared" si="671"/>
        <v/>
      </c>
      <c r="I640" s="15"/>
      <c r="J640" s="15"/>
      <c r="K640" s="15"/>
      <c r="L640" s="15"/>
      <c r="M640" s="15"/>
      <c r="N640" s="17"/>
      <c r="O640" s="15"/>
      <c r="P640" s="13" t="str">
        <f>if(E640&gt;0,'DATES INPUT'!$B$3-E640,"")</f>
        <v/>
      </c>
      <c r="Q640" s="13" t="str">
        <f>if(E640&gt;0,'DATES INPUT'!$B$4-E640,"")</f>
        <v/>
      </c>
      <c r="R640" s="13" t="str">
        <f>if(E640&gt;0,'DATES INPUT'!$B$8-E640,"")</f>
        <v/>
      </c>
      <c r="S640" s="12" t="str">
        <f t="shared" si="298"/>
        <v/>
      </c>
    </row>
    <row r="641">
      <c r="A641" s="38"/>
      <c r="B641" s="22"/>
      <c r="C641" s="12"/>
      <c r="D641" s="12"/>
      <c r="E641" s="22"/>
      <c r="F641" s="22"/>
      <c r="G641" s="13" t="str">
        <f t="shared" ref="G641:H641" si="672">if($A641&gt;1,E641-C641,"")</f>
        <v/>
      </c>
      <c r="H641" s="14" t="str">
        <f t="shared" si="672"/>
        <v/>
      </c>
      <c r="I641" s="15"/>
      <c r="J641" s="15"/>
      <c r="K641" s="15"/>
      <c r="L641" s="15"/>
      <c r="M641" s="15"/>
      <c r="N641" s="17"/>
      <c r="O641" s="15"/>
      <c r="P641" s="13" t="str">
        <f>if(E641&gt;0,'DATES INPUT'!$B$3-E641,"")</f>
        <v/>
      </c>
      <c r="Q641" s="13" t="str">
        <f>if(E641&gt;0,'DATES INPUT'!$B$4-E641,"")</f>
        <v/>
      </c>
      <c r="R641" s="13" t="str">
        <f>if(E641&gt;0,'DATES INPUT'!$B$8-E641,"")</f>
        <v/>
      </c>
      <c r="S641" s="12" t="str">
        <f t="shared" si="298"/>
        <v/>
      </c>
    </row>
    <row r="642">
      <c r="A642" s="38"/>
      <c r="B642" s="22"/>
      <c r="C642" s="12"/>
      <c r="D642" s="12"/>
      <c r="E642" s="22"/>
      <c r="F642" s="22"/>
      <c r="G642" s="13" t="str">
        <f t="shared" ref="G642:H642" si="673">if($A642&gt;1,E642-C642,"")</f>
        <v/>
      </c>
      <c r="H642" s="14" t="str">
        <f t="shared" si="673"/>
        <v/>
      </c>
      <c r="I642" s="15"/>
      <c r="J642" s="15"/>
      <c r="K642" s="15"/>
      <c r="L642" s="15"/>
      <c r="M642" s="15"/>
      <c r="N642" s="17"/>
      <c r="O642" s="15"/>
      <c r="P642" s="13" t="str">
        <f>if(E642&gt;0,'DATES INPUT'!$B$3-E642,"")</f>
        <v/>
      </c>
      <c r="Q642" s="13" t="str">
        <f>if(E642&gt;0,'DATES INPUT'!$B$4-E642,"")</f>
        <v/>
      </c>
      <c r="R642" s="13" t="str">
        <f>if(E642&gt;0,'DATES INPUT'!$B$8-E642,"")</f>
        <v/>
      </c>
      <c r="S642" s="12" t="str">
        <f t="shared" si="298"/>
        <v/>
      </c>
    </row>
    <row r="643">
      <c r="A643" s="38"/>
      <c r="B643" s="22"/>
      <c r="C643" s="12"/>
      <c r="D643" s="12"/>
      <c r="E643" s="22"/>
      <c r="F643" s="22"/>
      <c r="G643" s="13" t="str">
        <f t="shared" ref="G643:H643" si="674">if($A643&gt;1,E643-C643,"")</f>
        <v/>
      </c>
      <c r="H643" s="14" t="str">
        <f t="shared" si="674"/>
        <v/>
      </c>
      <c r="I643" s="15"/>
      <c r="J643" s="15"/>
      <c r="K643" s="15"/>
      <c r="L643" s="15"/>
      <c r="M643" s="15"/>
      <c r="N643" s="17"/>
      <c r="O643" s="15"/>
      <c r="P643" s="13" t="str">
        <f>if(E643&gt;0,'DATES INPUT'!$B$3-E643,"")</f>
        <v/>
      </c>
      <c r="Q643" s="13" t="str">
        <f>if(E643&gt;0,'DATES INPUT'!$B$4-E643,"")</f>
        <v/>
      </c>
      <c r="R643" s="13" t="str">
        <f>if(E643&gt;0,'DATES INPUT'!$B$8-E643,"")</f>
        <v/>
      </c>
      <c r="S643" s="12" t="str">
        <f t="shared" si="298"/>
        <v/>
      </c>
    </row>
    <row r="644">
      <c r="A644" s="38"/>
      <c r="B644" s="22"/>
      <c r="C644" s="12"/>
      <c r="D644" s="12"/>
      <c r="E644" s="22"/>
      <c r="F644" s="22"/>
      <c r="G644" s="13" t="str">
        <f t="shared" ref="G644:H644" si="675">if($A644&gt;1,E644-C644,"")</f>
        <v/>
      </c>
      <c r="H644" s="14" t="str">
        <f t="shared" si="675"/>
        <v/>
      </c>
      <c r="I644" s="15"/>
      <c r="J644" s="15"/>
      <c r="K644" s="15"/>
      <c r="L644" s="15"/>
      <c r="M644" s="15"/>
      <c r="N644" s="17"/>
      <c r="O644" s="15"/>
      <c r="P644" s="13" t="str">
        <f>if(E644&gt;0,'DATES INPUT'!$B$3-E644,"")</f>
        <v/>
      </c>
      <c r="Q644" s="13" t="str">
        <f>if(E644&gt;0,'DATES INPUT'!$B$4-E644,"")</f>
        <v/>
      </c>
      <c r="R644" s="13" t="str">
        <f>if(E644&gt;0,'DATES INPUT'!$B$8-E644,"")</f>
        <v/>
      </c>
      <c r="S644" s="12" t="str">
        <f t="shared" si="298"/>
        <v/>
      </c>
    </row>
    <row r="645">
      <c r="A645" s="38"/>
      <c r="B645" s="22"/>
      <c r="C645" s="12"/>
      <c r="D645" s="12"/>
      <c r="E645" s="22"/>
      <c r="F645" s="22"/>
      <c r="G645" s="13" t="str">
        <f t="shared" ref="G645:H645" si="676">if($A645&gt;1,E645-C645,"")</f>
        <v/>
      </c>
      <c r="H645" s="14" t="str">
        <f t="shared" si="676"/>
        <v/>
      </c>
      <c r="I645" s="15"/>
      <c r="J645" s="15"/>
      <c r="K645" s="15"/>
      <c r="L645" s="15"/>
      <c r="M645" s="15"/>
      <c r="N645" s="17"/>
      <c r="O645" s="15"/>
      <c r="P645" s="13" t="str">
        <f>if(E645&gt;0,'DATES INPUT'!$B$3-E645,"")</f>
        <v/>
      </c>
      <c r="Q645" s="13" t="str">
        <f>if(E645&gt;0,'DATES INPUT'!$B$4-E645,"")</f>
        <v/>
      </c>
      <c r="R645" s="13" t="str">
        <f>if(E645&gt;0,'DATES INPUT'!$B$8-E645,"")</f>
        <v/>
      </c>
      <c r="S645" s="12" t="str">
        <f t="shared" si="298"/>
        <v/>
      </c>
    </row>
    <row r="646">
      <c r="A646" s="38"/>
      <c r="B646" s="22"/>
      <c r="C646" s="12"/>
      <c r="D646" s="12"/>
      <c r="E646" s="22"/>
      <c r="F646" s="22"/>
      <c r="G646" s="13" t="str">
        <f t="shared" ref="G646:H646" si="677">if($A646&gt;1,E646-C646,"")</f>
        <v/>
      </c>
      <c r="H646" s="14" t="str">
        <f t="shared" si="677"/>
        <v/>
      </c>
      <c r="I646" s="15"/>
      <c r="J646" s="15"/>
      <c r="K646" s="15"/>
      <c r="L646" s="15"/>
      <c r="M646" s="15"/>
      <c r="N646" s="17"/>
      <c r="O646" s="15"/>
      <c r="P646" s="13" t="str">
        <f>if(E646&gt;0,'DATES INPUT'!$B$3-E646,"")</f>
        <v/>
      </c>
      <c r="Q646" s="13" t="str">
        <f>if(E646&gt;0,'DATES INPUT'!$B$4-E646,"")</f>
        <v/>
      </c>
      <c r="R646" s="13" t="str">
        <f>if(E646&gt;0,'DATES INPUT'!$B$8-E646,"")</f>
        <v/>
      </c>
      <c r="S646" s="12" t="str">
        <f t="shared" si="298"/>
        <v/>
      </c>
    </row>
    <row r="647">
      <c r="A647" s="38"/>
      <c r="B647" s="22"/>
      <c r="C647" s="12"/>
      <c r="D647" s="12"/>
      <c r="E647" s="22"/>
      <c r="F647" s="22"/>
      <c r="G647" s="13" t="str">
        <f t="shared" ref="G647:H647" si="678">if($A647&gt;1,E647-C647,"")</f>
        <v/>
      </c>
      <c r="H647" s="14" t="str">
        <f t="shared" si="678"/>
        <v/>
      </c>
      <c r="I647" s="15"/>
      <c r="J647" s="15"/>
      <c r="K647" s="15"/>
      <c r="L647" s="15"/>
      <c r="M647" s="15"/>
      <c r="N647" s="17"/>
      <c r="O647" s="15"/>
      <c r="P647" s="13" t="str">
        <f>if(E647&gt;0,'DATES INPUT'!$B$3-E647,"")</f>
        <v/>
      </c>
      <c r="Q647" s="13" t="str">
        <f>if(E647&gt;0,'DATES INPUT'!$B$4-E647,"")</f>
        <v/>
      </c>
      <c r="R647" s="13" t="str">
        <f>if(E647&gt;0,'DATES INPUT'!$B$8-E647,"")</f>
        <v/>
      </c>
      <c r="S647" s="12" t="str">
        <f t="shared" si="298"/>
        <v/>
      </c>
    </row>
    <row r="648">
      <c r="A648" s="38"/>
      <c r="B648" s="22"/>
      <c r="C648" s="12"/>
      <c r="D648" s="12"/>
      <c r="E648" s="22"/>
      <c r="F648" s="22"/>
      <c r="G648" s="13" t="str">
        <f t="shared" ref="G648:H648" si="679">if($A648&gt;1,E648-C648,"")</f>
        <v/>
      </c>
      <c r="H648" s="14" t="str">
        <f t="shared" si="679"/>
        <v/>
      </c>
      <c r="I648" s="15"/>
      <c r="J648" s="15"/>
      <c r="K648" s="15"/>
      <c r="L648" s="15"/>
      <c r="M648" s="15"/>
      <c r="N648" s="17"/>
      <c r="O648" s="15"/>
      <c r="P648" s="13" t="str">
        <f>if(E648&gt;0,'DATES INPUT'!$B$3-E648,"")</f>
        <v/>
      </c>
      <c r="Q648" s="13" t="str">
        <f>if(E648&gt;0,'DATES INPUT'!$B$4-E648,"")</f>
        <v/>
      </c>
      <c r="R648" s="13" t="str">
        <f>if(E648&gt;0,'DATES INPUT'!$B$8-E648,"")</f>
        <v/>
      </c>
      <c r="S648" s="12" t="str">
        <f t="shared" si="298"/>
        <v/>
      </c>
    </row>
    <row r="649">
      <c r="A649" s="38"/>
      <c r="B649" s="22"/>
      <c r="C649" s="12"/>
      <c r="D649" s="12"/>
      <c r="E649" s="22"/>
      <c r="F649" s="22"/>
      <c r="G649" s="13" t="str">
        <f t="shared" ref="G649:H649" si="680">if($A649&gt;1,E649-C649,"")</f>
        <v/>
      </c>
      <c r="H649" s="14" t="str">
        <f t="shared" si="680"/>
        <v/>
      </c>
      <c r="I649" s="15"/>
      <c r="J649" s="15"/>
      <c r="K649" s="15"/>
      <c r="L649" s="15"/>
      <c r="M649" s="15"/>
      <c r="N649" s="17"/>
      <c r="O649" s="15"/>
      <c r="P649" s="13" t="str">
        <f>if(E649&gt;0,'DATES INPUT'!$B$3-E649,"")</f>
        <v/>
      </c>
      <c r="Q649" s="13" t="str">
        <f>if(E649&gt;0,'DATES INPUT'!$B$4-E649,"")</f>
        <v/>
      </c>
      <c r="R649" s="13" t="str">
        <f>if(E649&gt;0,'DATES INPUT'!$B$8-E649,"")</f>
        <v/>
      </c>
      <c r="S649" s="12" t="str">
        <f t="shared" si="298"/>
        <v/>
      </c>
    </row>
    <row r="650">
      <c r="A650" s="38"/>
      <c r="B650" s="22"/>
      <c r="C650" s="12"/>
      <c r="D650" s="12"/>
      <c r="E650" s="22"/>
      <c r="F650" s="22"/>
      <c r="G650" s="13" t="str">
        <f t="shared" ref="G650:H650" si="681">if($A650&gt;1,E650-C650,"")</f>
        <v/>
      </c>
      <c r="H650" s="14" t="str">
        <f t="shared" si="681"/>
        <v/>
      </c>
      <c r="I650" s="15"/>
      <c r="J650" s="15"/>
      <c r="K650" s="15"/>
      <c r="L650" s="15"/>
      <c r="M650" s="15"/>
      <c r="N650" s="17"/>
      <c r="O650" s="15"/>
      <c r="P650" s="13" t="str">
        <f>if(E650&gt;0,'DATES INPUT'!$B$3-E650,"")</f>
        <v/>
      </c>
      <c r="Q650" s="13" t="str">
        <f>if(E650&gt;0,'DATES INPUT'!$B$4-E650,"")</f>
        <v/>
      </c>
      <c r="R650" s="13" t="str">
        <f>if(E650&gt;0,'DATES INPUT'!$B$8-E650,"")</f>
        <v/>
      </c>
      <c r="S650" s="12" t="str">
        <f t="shared" si="298"/>
        <v/>
      </c>
    </row>
    <row r="651">
      <c r="A651" s="38"/>
      <c r="B651" s="22"/>
      <c r="C651" s="12"/>
      <c r="D651" s="12"/>
      <c r="E651" s="22"/>
      <c r="F651" s="22"/>
      <c r="G651" s="13" t="str">
        <f t="shared" ref="G651:H651" si="682">if($A651&gt;1,E651-C651,"")</f>
        <v/>
      </c>
      <c r="H651" s="14" t="str">
        <f t="shared" si="682"/>
        <v/>
      </c>
      <c r="I651" s="15"/>
      <c r="J651" s="15"/>
      <c r="K651" s="15"/>
      <c r="L651" s="15"/>
      <c r="M651" s="15"/>
      <c r="N651" s="17"/>
      <c r="O651" s="15"/>
      <c r="P651" s="13" t="str">
        <f>if(E651&gt;0,'DATES INPUT'!$B$3-E651,"")</f>
        <v/>
      </c>
      <c r="Q651" s="13" t="str">
        <f>if(E651&gt;0,'DATES INPUT'!$B$4-E651,"")</f>
        <v/>
      </c>
      <c r="R651" s="13" t="str">
        <f>if(E651&gt;0,'DATES INPUT'!$B$8-E651,"")</f>
        <v/>
      </c>
      <c r="S651" s="12" t="str">
        <f t="shared" si="298"/>
        <v/>
      </c>
    </row>
    <row r="652">
      <c r="A652" s="38"/>
      <c r="B652" s="22"/>
      <c r="C652" s="12"/>
      <c r="D652" s="12"/>
      <c r="E652" s="22"/>
      <c r="F652" s="22"/>
      <c r="G652" s="13" t="str">
        <f t="shared" ref="G652:H652" si="683">if($A652&gt;1,E652-C652,"")</f>
        <v/>
      </c>
      <c r="H652" s="14" t="str">
        <f t="shared" si="683"/>
        <v/>
      </c>
      <c r="I652" s="15"/>
      <c r="J652" s="15"/>
      <c r="K652" s="15"/>
      <c r="L652" s="15"/>
      <c r="M652" s="15"/>
      <c r="N652" s="17"/>
      <c r="O652" s="15"/>
      <c r="P652" s="13" t="str">
        <f>if(E652&gt;0,'DATES INPUT'!$B$3-E652,"")</f>
        <v/>
      </c>
      <c r="Q652" s="13" t="str">
        <f>if(E652&gt;0,'DATES INPUT'!$B$4-E652,"")</f>
        <v/>
      </c>
      <c r="R652" s="13" t="str">
        <f>if(E652&gt;0,'DATES INPUT'!$B$8-E652,"")</f>
        <v/>
      </c>
      <c r="S652" s="12" t="str">
        <f t="shared" si="298"/>
        <v/>
      </c>
    </row>
    <row r="653">
      <c r="A653" s="38"/>
      <c r="B653" s="22"/>
      <c r="C653" s="12"/>
      <c r="D653" s="12"/>
      <c r="E653" s="22"/>
      <c r="F653" s="22"/>
      <c r="G653" s="13" t="str">
        <f t="shared" ref="G653:H653" si="684">if($A653&gt;1,E653-C653,"")</f>
        <v/>
      </c>
      <c r="H653" s="14" t="str">
        <f t="shared" si="684"/>
        <v/>
      </c>
      <c r="I653" s="15"/>
      <c r="J653" s="15"/>
      <c r="K653" s="15"/>
      <c r="L653" s="15"/>
      <c r="M653" s="15"/>
      <c r="N653" s="17"/>
      <c r="O653" s="15"/>
      <c r="P653" s="13" t="str">
        <f>if(E653&gt;0,'DATES INPUT'!$B$3-E653,"")</f>
        <v/>
      </c>
      <c r="Q653" s="13" t="str">
        <f>if(E653&gt;0,'DATES INPUT'!$B$4-E653,"")</f>
        <v/>
      </c>
      <c r="R653" s="13" t="str">
        <f>if(E653&gt;0,'DATES INPUT'!$B$8-E653,"")</f>
        <v/>
      </c>
      <c r="S653" s="12" t="str">
        <f t="shared" si="298"/>
        <v/>
      </c>
    </row>
    <row r="654">
      <c r="A654" s="38"/>
      <c r="B654" s="22"/>
      <c r="C654" s="12"/>
      <c r="D654" s="12"/>
      <c r="E654" s="22"/>
      <c r="F654" s="22"/>
      <c r="G654" s="13" t="str">
        <f t="shared" ref="G654:H654" si="685">if($A654&gt;1,E654-C654,"")</f>
        <v/>
      </c>
      <c r="H654" s="14" t="str">
        <f t="shared" si="685"/>
        <v/>
      </c>
      <c r="I654" s="15"/>
      <c r="J654" s="15"/>
      <c r="K654" s="15"/>
      <c r="L654" s="15"/>
      <c r="M654" s="15"/>
      <c r="N654" s="17"/>
      <c r="O654" s="15"/>
      <c r="P654" s="13" t="str">
        <f>if(E654&gt;0,'DATES INPUT'!$B$3-E654,"")</f>
        <v/>
      </c>
      <c r="Q654" s="13" t="str">
        <f>if(E654&gt;0,'DATES INPUT'!$B$4-E654,"")</f>
        <v/>
      </c>
      <c r="R654" s="13" t="str">
        <f>if(E654&gt;0,'DATES INPUT'!$B$8-E654,"")</f>
        <v/>
      </c>
      <c r="S654" s="12" t="str">
        <f t="shared" si="298"/>
        <v/>
      </c>
    </row>
    <row r="655">
      <c r="A655" s="38"/>
      <c r="B655" s="22"/>
      <c r="C655" s="12"/>
      <c r="D655" s="12"/>
      <c r="E655" s="22"/>
      <c r="F655" s="22"/>
      <c r="G655" s="13" t="str">
        <f t="shared" ref="G655:H655" si="686">if($A655&gt;1,E655-C655,"")</f>
        <v/>
      </c>
      <c r="H655" s="14" t="str">
        <f t="shared" si="686"/>
        <v/>
      </c>
      <c r="I655" s="15"/>
      <c r="J655" s="15"/>
      <c r="K655" s="15"/>
      <c r="L655" s="15"/>
      <c r="M655" s="15"/>
      <c r="N655" s="17"/>
      <c r="O655" s="15"/>
      <c r="P655" s="13" t="str">
        <f>if(E655&gt;0,'DATES INPUT'!$B$3-E655,"")</f>
        <v/>
      </c>
      <c r="Q655" s="13" t="str">
        <f>if(E655&gt;0,'DATES INPUT'!$B$4-E655,"")</f>
        <v/>
      </c>
      <c r="R655" s="13" t="str">
        <f>if(E655&gt;0,'DATES INPUT'!$B$8-E655,"")</f>
        <v/>
      </c>
      <c r="S655" s="12" t="str">
        <f t="shared" si="298"/>
        <v/>
      </c>
    </row>
    <row r="656">
      <c r="A656" s="38"/>
      <c r="B656" s="22"/>
      <c r="C656" s="12"/>
      <c r="D656" s="12"/>
      <c r="E656" s="22"/>
      <c r="F656" s="22"/>
      <c r="G656" s="13" t="str">
        <f t="shared" ref="G656:H656" si="687">if($A656&gt;1,E656-C656,"")</f>
        <v/>
      </c>
      <c r="H656" s="14" t="str">
        <f t="shared" si="687"/>
        <v/>
      </c>
      <c r="I656" s="15"/>
      <c r="J656" s="15"/>
      <c r="K656" s="15"/>
      <c r="L656" s="15"/>
      <c r="M656" s="15"/>
      <c r="N656" s="17"/>
      <c r="O656" s="15"/>
      <c r="P656" s="13" t="str">
        <f>if(E656&gt;0,'DATES INPUT'!$B$3-E656,"")</f>
        <v/>
      </c>
      <c r="Q656" s="13" t="str">
        <f>if(E656&gt;0,'DATES INPUT'!$B$4-E656,"")</f>
        <v/>
      </c>
      <c r="R656" s="13" t="str">
        <f>if(E656&gt;0,'DATES INPUT'!$B$8-E656,"")</f>
        <v/>
      </c>
      <c r="S656" s="12" t="str">
        <f t="shared" si="298"/>
        <v/>
      </c>
    </row>
    <row r="657">
      <c r="A657" s="38"/>
      <c r="B657" s="22"/>
      <c r="C657" s="12"/>
      <c r="D657" s="12"/>
      <c r="E657" s="22"/>
      <c r="F657" s="22"/>
      <c r="G657" s="13" t="str">
        <f t="shared" ref="G657:H657" si="688">if($A657&gt;1,E657-C657,"")</f>
        <v/>
      </c>
      <c r="H657" s="14" t="str">
        <f t="shared" si="688"/>
        <v/>
      </c>
      <c r="I657" s="15"/>
      <c r="J657" s="15"/>
      <c r="K657" s="15"/>
      <c r="L657" s="15"/>
      <c r="M657" s="15"/>
      <c r="N657" s="17"/>
      <c r="O657" s="15"/>
      <c r="P657" s="13" t="str">
        <f>if(E657&gt;0,'DATES INPUT'!$B$3-E657,"")</f>
        <v/>
      </c>
      <c r="Q657" s="13" t="str">
        <f>if(E657&gt;0,'DATES INPUT'!$B$4-E657,"")</f>
        <v/>
      </c>
      <c r="R657" s="13" t="str">
        <f>if(E657&gt;0,'DATES INPUT'!$B$8-E657,"")</f>
        <v/>
      </c>
      <c r="S657" s="12" t="str">
        <f t="shared" si="298"/>
        <v/>
      </c>
    </row>
    <row r="658">
      <c r="A658" s="38"/>
      <c r="B658" s="22"/>
      <c r="C658" s="12"/>
      <c r="D658" s="12"/>
      <c r="E658" s="22"/>
      <c r="F658" s="22"/>
      <c r="G658" s="13" t="str">
        <f t="shared" ref="G658:H658" si="689">if($A658&gt;1,E658-C658,"")</f>
        <v/>
      </c>
      <c r="H658" s="14" t="str">
        <f t="shared" si="689"/>
        <v/>
      </c>
      <c r="I658" s="15"/>
      <c r="J658" s="15"/>
      <c r="K658" s="15"/>
      <c r="L658" s="15"/>
      <c r="M658" s="15"/>
      <c r="N658" s="17"/>
      <c r="O658" s="15"/>
      <c r="P658" s="13" t="str">
        <f>if(E658&gt;0,'DATES INPUT'!$B$3-E658,"")</f>
        <v/>
      </c>
      <c r="Q658" s="13" t="str">
        <f>if(E658&gt;0,'DATES INPUT'!$B$4-E658,"")</f>
        <v/>
      </c>
      <c r="R658" s="13" t="str">
        <f>if(E658&gt;0,'DATES INPUT'!$B$8-E658,"")</f>
        <v/>
      </c>
      <c r="S658" s="12" t="str">
        <f t="shared" si="298"/>
        <v/>
      </c>
    </row>
    <row r="659">
      <c r="A659" s="38"/>
      <c r="B659" s="22"/>
      <c r="C659" s="12"/>
      <c r="D659" s="12"/>
      <c r="E659" s="22"/>
      <c r="F659" s="22"/>
      <c r="G659" s="13" t="str">
        <f t="shared" ref="G659:H659" si="690">if($A659&gt;1,E659-C659,"")</f>
        <v/>
      </c>
      <c r="H659" s="14" t="str">
        <f t="shared" si="690"/>
        <v/>
      </c>
      <c r="I659" s="15"/>
      <c r="J659" s="15"/>
      <c r="K659" s="15"/>
      <c r="L659" s="15"/>
      <c r="M659" s="15"/>
      <c r="N659" s="17"/>
      <c r="O659" s="15"/>
      <c r="P659" s="13" t="str">
        <f>if(E659&gt;0,'DATES INPUT'!$B$3-E659,"")</f>
        <v/>
      </c>
      <c r="Q659" s="13" t="str">
        <f>if(E659&gt;0,'DATES INPUT'!$B$4-E659,"")</f>
        <v/>
      </c>
      <c r="R659" s="13" t="str">
        <f>if(E659&gt;0,'DATES INPUT'!$B$8-E659,"")</f>
        <v/>
      </c>
      <c r="S659" s="12" t="str">
        <f t="shared" si="298"/>
        <v/>
      </c>
    </row>
    <row r="660">
      <c r="A660" s="38"/>
      <c r="B660" s="22"/>
      <c r="C660" s="12"/>
      <c r="D660" s="12"/>
      <c r="E660" s="22"/>
      <c r="F660" s="22"/>
      <c r="G660" s="13" t="str">
        <f t="shared" ref="G660:H660" si="691">if($A660&gt;1,E660-C660,"")</f>
        <v/>
      </c>
      <c r="H660" s="14" t="str">
        <f t="shared" si="691"/>
        <v/>
      </c>
      <c r="I660" s="15"/>
      <c r="J660" s="15"/>
      <c r="K660" s="15"/>
      <c r="L660" s="15"/>
      <c r="M660" s="15"/>
      <c r="N660" s="17"/>
      <c r="O660" s="15"/>
      <c r="P660" s="13" t="str">
        <f>if(E660&gt;0,'DATES INPUT'!$B$3-E660,"")</f>
        <v/>
      </c>
      <c r="Q660" s="13" t="str">
        <f>if(E660&gt;0,'DATES INPUT'!$B$4-E660,"")</f>
        <v/>
      </c>
      <c r="R660" s="13" t="str">
        <f>if(E660&gt;0,'DATES INPUT'!$B$8-E660,"")</f>
        <v/>
      </c>
      <c r="S660" s="12" t="str">
        <f t="shared" si="298"/>
        <v/>
      </c>
    </row>
    <row r="661">
      <c r="A661" s="38"/>
      <c r="B661" s="22"/>
      <c r="C661" s="12"/>
      <c r="D661" s="12"/>
      <c r="E661" s="22"/>
      <c r="F661" s="22"/>
      <c r="G661" s="13" t="str">
        <f t="shared" ref="G661:H661" si="692">if($A661&gt;1,E661-C661,"")</f>
        <v/>
      </c>
      <c r="H661" s="14" t="str">
        <f t="shared" si="692"/>
        <v/>
      </c>
      <c r="I661" s="15"/>
      <c r="J661" s="15"/>
      <c r="K661" s="15"/>
      <c r="L661" s="15"/>
      <c r="M661" s="15"/>
      <c r="N661" s="17"/>
      <c r="O661" s="15"/>
      <c r="P661" s="13" t="str">
        <f>if(E661&gt;0,'DATES INPUT'!$B$3-E661,"")</f>
        <v/>
      </c>
      <c r="Q661" s="13" t="str">
        <f>if(E661&gt;0,'DATES INPUT'!$B$4-E661,"")</f>
        <v/>
      </c>
      <c r="R661" s="13" t="str">
        <f>if(E661&gt;0,'DATES INPUT'!$B$8-E661,"")</f>
        <v/>
      </c>
      <c r="S661" s="12" t="str">
        <f t="shared" si="298"/>
        <v/>
      </c>
    </row>
    <row r="662">
      <c r="A662" s="38"/>
      <c r="B662" s="22"/>
      <c r="C662" s="12"/>
      <c r="D662" s="12"/>
      <c r="E662" s="22"/>
      <c r="F662" s="22"/>
      <c r="G662" s="13" t="str">
        <f t="shared" ref="G662:H662" si="693">if($A662&gt;1,E662-C662,"")</f>
        <v/>
      </c>
      <c r="H662" s="14" t="str">
        <f t="shared" si="693"/>
        <v/>
      </c>
      <c r="I662" s="15"/>
      <c r="J662" s="15"/>
      <c r="K662" s="15"/>
      <c r="L662" s="15"/>
      <c r="M662" s="15"/>
      <c r="N662" s="17"/>
      <c r="O662" s="15"/>
      <c r="P662" s="13" t="str">
        <f>if(E662&gt;0,'DATES INPUT'!$B$3-E662,"")</f>
        <v/>
      </c>
      <c r="Q662" s="13" t="str">
        <f>if(E662&gt;0,'DATES INPUT'!$B$4-E662,"")</f>
        <v/>
      </c>
      <c r="R662" s="13" t="str">
        <f>if(E662&gt;0,'DATES INPUT'!$B$8-E662,"")</f>
        <v/>
      </c>
      <c r="S662" s="12" t="str">
        <f t="shared" si="298"/>
        <v/>
      </c>
    </row>
    <row r="663">
      <c r="A663" s="38"/>
      <c r="B663" s="22"/>
      <c r="C663" s="12"/>
      <c r="D663" s="12"/>
      <c r="E663" s="22"/>
      <c r="F663" s="22"/>
      <c r="G663" s="13" t="str">
        <f t="shared" ref="G663:H663" si="694">if($A663&gt;1,E663-C663,"")</f>
        <v/>
      </c>
      <c r="H663" s="14" t="str">
        <f t="shared" si="694"/>
        <v/>
      </c>
      <c r="I663" s="15"/>
      <c r="J663" s="15"/>
      <c r="K663" s="15"/>
      <c r="L663" s="15"/>
      <c r="M663" s="15"/>
      <c r="N663" s="17"/>
      <c r="O663" s="15"/>
      <c r="P663" s="13" t="str">
        <f>if(E663&gt;0,'DATES INPUT'!$B$3-E663,"")</f>
        <v/>
      </c>
      <c r="Q663" s="13" t="str">
        <f>if(E663&gt;0,'DATES INPUT'!$B$4-E663,"")</f>
        <v/>
      </c>
      <c r="R663" s="13" t="str">
        <f>if(E663&gt;0,'DATES INPUT'!$B$8-E663,"")</f>
        <v/>
      </c>
      <c r="S663" s="12" t="str">
        <f t="shared" si="298"/>
        <v/>
      </c>
    </row>
    <row r="664">
      <c r="A664" s="38"/>
      <c r="B664" s="22"/>
      <c r="C664" s="12"/>
      <c r="D664" s="12"/>
      <c r="E664" s="22"/>
      <c r="F664" s="22"/>
      <c r="G664" s="13" t="str">
        <f t="shared" ref="G664:H664" si="695">if($A664&gt;1,E664-C664,"")</f>
        <v/>
      </c>
      <c r="H664" s="14" t="str">
        <f t="shared" si="695"/>
        <v/>
      </c>
      <c r="I664" s="15"/>
      <c r="J664" s="15"/>
      <c r="K664" s="15"/>
      <c r="L664" s="15"/>
      <c r="M664" s="15"/>
      <c r="N664" s="17"/>
      <c r="O664" s="15"/>
      <c r="P664" s="13" t="str">
        <f>if(E664&gt;0,'DATES INPUT'!$B$3-E664,"")</f>
        <v/>
      </c>
      <c r="Q664" s="13" t="str">
        <f>if(E664&gt;0,'DATES INPUT'!$B$4-E664,"")</f>
        <v/>
      </c>
      <c r="R664" s="13" t="str">
        <f>if(E664&gt;0,'DATES INPUT'!$B$8-E664,"")</f>
        <v/>
      </c>
      <c r="S664" s="12" t="str">
        <f t="shared" si="298"/>
        <v/>
      </c>
    </row>
    <row r="665">
      <c r="A665" s="38"/>
      <c r="B665" s="22"/>
      <c r="C665" s="12"/>
      <c r="D665" s="12"/>
      <c r="E665" s="22"/>
      <c r="F665" s="22"/>
      <c r="G665" s="13" t="str">
        <f t="shared" ref="G665:H665" si="696">if($A665&gt;1,E665-C665,"")</f>
        <v/>
      </c>
      <c r="H665" s="14" t="str">
        <f t="shared" si="696"/>
        <v/>
      </c>
      <c r="I665" s="15"/>
      <c r="J665" s="15"/>
      <c r="K665" s="15"/>
      <c r="L665" s="15"/>
      <c r="M665" s="15"/>
      <c r="N665" s="17"/>
      <c r="O665" s="15"/>
      <c r="P665" s="13" t="str">
        <f>if(E665&gt;0,'DATES INPUT'!$B$3-E665,"")</f>
        <v/>
      </c>
      <c r="Q665" s="13" t="str">
        <f>if(E665&gt;0,'DATES INPUT'!$B$4-E665,"")</f>
        <v/>
      </c>
      <c r="R665" s="13" t="str">
        <f>if(E665&gt;0,'DATES INPUT'!$B$8-E665,"")</f>
        <v/>
      </c>
      <c r="S665" s="12" t="str">
        <f t="shared" si="298"/>
        <v/>
      </c>
    </row>
    <row r="666">
      <c r="A666" s="38"/>
      <c r="B666" s="22"/>
      <c r="C666" s="12"/>
      <c r="D666" s="12"/>
      <c r="E666" s="22"/>
      <c r="F666" s="22"/>
      <c r="G666" s="13" t="str">
        <f t="shared" ref="G666:H666" si="697">if($A666&gt;1,E666-C666,"")</f>
        <v/>
      </c>
      <c r="H666" s="14" t="str">
        <f t="shared" si="697"/>
        <v/>
      </c>
      <c r="I666" s="15"/>
      <c r="J666" s="15"/>
      <c r="K666" s="15"/>
      <c r="L666" s="15"/>
      <c r="M666" s="15"/>
      <c r="N666" s="17"/>
      <c r="O666" s="15"/>
      <c r="P666" s="13" t="str">
        <f>if(E666&gt;0,'DATES INPUT'!$B$3-E666,"")</f>
        <v/>
      </c>
      <c r="Q666" s="13" t="str">
        <f>if(E666&gt;0,'DATES INPUT'!$B$4-E666,"")</f>
        <v/>
      </c>
      <c r="R666" s="13" t="str">
        <f>if(E666&gt;0,'DATES INPUT'!$B$8-E666,"")</f>
        <v/>
      </c>
      <c r="S666" s="12" t="str">
        <f t="shared" si="298"/>
        <v/>
      </c>
    </row>
    <row r="667">
      <c r="A667" s="38"/>
      <c r="B667" s="22"/>
      <c r="C667" s="12"/>
      <c r="D667" s="12"/>
      <c r="E667" s="22"/>
      <c r="F667" s="22"/>
      <c r="G667" s="13" t="str">
        <f t="shared" ref="G667:H667" si="698">if($A667&gt;1,E667-C667,"")</f>
        <v/>
      </c>
      <c r="H667" s="14" t="str">
        <f t="shared" si="698"/>
        <v/>
      </c>
      <c r="I667" s="15"/>
      <c r="J667" s="15"/>
      <c r="K667" s="15"/>
      <c r="L667" s="15"/>
      <c r="M667" s="15"/>
      <c r="N667" s="17"/>
      <c r="O667" s="15"/>
      <c r="P667" s="13" t="str">
        <f>if(E667&gt;0,'DATES INPUT'!$B$3-E667,"")</f>
        <v/>
      </c>
      <c r="Q667" s="13" t="str">
        <f>if(E667&gt;0,'DATES INPUT'!$B$4-E667,"")</f>
        <v/>
      </c>
      <c r="R667" s="13" t="str">
        <f>if(E667&gt;0,'DATES INPUT'!$B$8-E667,"")</f>
        <v/>
      </c>
      <c r="S667" s="12" t="str">
        <f t="shared" si="298"/>
        <v/>
      </c>
    </row>
    <row r="668">
      <c r="A668" s="38"/>
      <c r="B668" s="22"/>
      <c r="C668" s="12"/>
      <c r="D668" s="12"/>
      <c r="E668" s="22"/>
      <c r="F668" s="22"/>
      <c r="G668" s="13" t="str">
        <f t="shared" ref="G668:H668" si="699">if($A668&gt;1,E668-C668,"")</f>
        <v/>
      </c>
      <c r="H668" s="14" t="str">
        <f t="shared" si="699"/>
        <v/>
      </c>
      <c r="I668" s="15"/>
      <c r="J668" s="15"/>
      <c r="K668" s="15"/>
      <c r="L668" s="15"/>
      <c r="M668" s="15"/>
      <c r="N668" s="17"/>
      <c r="O668" s="15"/>
      <c r="P668" s="13" t="str">
        <f>if(E668&gt;0,'DATES INPUT'!$B$3-E668,"")</f>
        <v/>
      </c>
      <c r="Q668" s="13" t="str">
        <f>if(E668&gt;0,'DATES INPUT'!$B$4-E668,"")</f>
        <v/>
      </c>
      <c r="R668" s="13" t="str">
        <f>if(E668&gt;0,'DATES INPUT'!$B$8-E668,"")</f>
        <v/>
      </c>
      <c r="S668" s="12" t="str">
        <f t="shared" si="298"/>
        <v/>
      </c>
    </row>
    <row r="669">
      <c r="A669" s="38"/>
      <c r="B669" s="22"/>
      <c r="C669" s="12"/>
      <c r="D669" s="12"/>
      <c r="E669" s="22"/>
      <c r="F669" s="22"/>
      <c r="G669" s="13" t="str">
        <f t="shared" ref="G669:H669" si="700">if($A669&gt;1,E669-C669,"")</f>
        <v/>
      </c>
      <c r="H669" s="14" t="str">
        <f t="shared" si="700"/>
        <v/>
      </c>
      <c r="I669" s="15"/>
      <c r="J669" s="15"/>
      <c r="K669" s="15"/>
      <c r="L669" s="15"/>
      <c r="M669" s="15"/>
      <c r="N669" s="17"/>
      <c r="O669" s="15"/>
      <c r="P669" s="13" t="str">
        <f>if(E669&gt;0,'DATES INPUT'!$B$3-E669,"")</f>
        <v/>
      </c>
      <c r="Q669" s="13" t="str">
        <f>if(E669&gt;0,'DATES INPUT'!$B$4-E669,"")</f>
        <v/>
      </c>
      <c r="R669" s="13" t="str">
        <f>if(E669&gt;0,'DATES INPUT'!$B$8-E669,"")</f>
        <v/>
      </c>
      <c r="S669" s="12" t="str">
        <f t="shared" si="298"/>
        <v/>
      </c>
    </row>
    <row r="670">
      <c r="A670" s="38"/>
      <c r="B670" s="22"/>
      <c r="C670" s="12"/>
      <c r="D670" s="12"/>
      <c r="E670" s="22"/>
      <c r="F670" s="22"/>
      <c r="G670" s="13" t="str">
        <f t="shared" ref="G670:H670" si="701">if($A670&gt;1,E670-C670,"")</f>
        <v/>
      </c>
      <c r="H670" s="14" t="str">
        <f t="shared" si="701"/>
        <v/>
      </c>
      <c r="I670" s="15"/>
      <c r="J670" s="15"/>
      <c r="K670" s="15"/>
      <c r="L670" s="15"/>
      <c r="M670" s="15"/>
      <c r="N670" s="17"/>
      <c r="O670" s="15"/>
      <c r="P670" s="13" t="str">
        <f>if(E670&gt;0,'DATES INPUT'!$B$3-E670,"")</f>
        <v/>
      </c>
      <c r="Q670" s="13" t="str">
        <f>if(E670&gt;0,'DATES INPUT'!$B$4-E670,"")</f>
        <v/>
      </c>
      <c r="R670" s="13" t="str">
        <f>if(E670&gt;0,'DATES INPUT'!$B$8-E670,"")</f>
        <v/>
      </c>
      <c r="S670" s="12" t="str">
        <f t="shared" si="298"/>
        <v/>
      </c>
    </row>
    <row r="671">
      <c r="A671" s="38"/>
      <c r="B671" s="22"/>
      <c r="C671" s="12"/>
      <c r="D671" s="12"/>
      <c r="E671" s="22"/>
      <c r="F671" s="22"/>
      <c r="G671" s="13" t="str">
        <f t="shared" ref="G671:H671" si="702">if($A671&gt;1,E671-C671,"")</f>
        <v/>
      </c>
      <c r="H671" s="14" t="str">
        <f t="shared" si="702"/>
        <v/>
      </c>
      <c r="I671" s="15"/>
      <c r="J671" s="15"/>
      <c r="K671" s="15"/>
      <c r="L671" s="15"/>
      <c r="M671" s="15"/>
      <c r="N671" s="17"/>
      <c r="O671" s="15"/>
      <c r="P671" s="13" t="str">
        <f>if(E671&gt;0,'DATES INPUT'!$B$3-E671,"")</f>
        <v/>
      </c>
      <c r="Q671" s="13" t="str">
        <f>if(E671&gt;0,'DATES INPUT'!$B$4-E671,"")</f>
        <v/>
      </c>
      <c r="R671" s="13" t="str">
        <f>if(E671&gt;0,'DATES INPUT'!$B$8-E671,"")</f>
        <v/>
      </c>
      <c r="S671" s="12" t="str">
        <f t="shared" si="298"/>
        <v/>
      </c>
    </row>
    <row r="672">
      <c r="A672" s="38"/>
      <c r="B672" s="22"/>
      <c r="C672" s="12"/>
      <c r="D672" s="12"/>
      <c r="E672" s="22"/>
      <c r="F672" s="22"/>
      <c r="G672" s="13" t="str">
        <f t="shared" ref="G672:H672" si="703">if($A672&gt;1,E672-C672,"")</f>
        <v/>
      </c>
      <c r="H672" s="14" t="str">
        <f t="shared" si="703"/>
        <v/>
      </c>
      <c r="I672" s="15"/>
      <c r="J672" s="15"/>
      <c r="K672" s="15"/>
      <c r="L672" s="15"/>
      <c r="M672" s="15"/>
      <c r="N672" s="17"/>
      <c r="O672" s="15"/>
      <c r="P672" s="13" t="str">
        <f>if(E672&gt;0,'DATES INPUT'!$B$3-E672,"")</f>
        <v/>
      </c>
      <c r="Q672" s="13" t="str">
        <f>if(E672&gt;0,'DATES INPUT'!$B$4-E672,"")</f>
        <v/>
      </c>
      <c r="R672" s="13" t="str">
        <f>if(E672&gt;0,'DATES INPUT'!$B$8-E672,"")</f>
        <v/>
      </c>
      <c r="S672" s="12" t="str">
        <f t="shared" si="298"/>
        <v/>
      </c>
    </row>
    <row r="673">
      <c r="A673" s="38"/>
      <c r="B673" s="22"/>
      <c r="C673" s="12"/>
      <c r="D673" s="12"/>
      <c r="E673" s="22"/>
      <c r="F673" s="22"/>
      <c r="G673" s="13" t="str">
        <f t="shared" ref="G673:H673" si="704">if($A673&gt;1,E673-C673,"")</f>
        <v/>
      </c>
      <c r="H673" s="14" t="str">
        <f t="shared" si="704"/>
        <v/>
      </c>
      <c r="I673" s="15"/>
      <c r="J673" s="15"/>
      <c r="K673" s="15"/>
      <c r="L673" s="15"/>
      <c r="M673" s="15"/>
      <c r="N673" s="17"/>
      <c r="O673" s="15"/>
      <c r="P673" s="13" t="str">
        <f>if(E673&gt;0,'DATES INPUT'!$B$3-E673,"")</f>
        <v/>
      </c>
      <c r="Q673" s="13" t="str">
        <f>if(E673&gt;0,'DATES INPUT'!$B$4-E673,"")</f>
        <v/>
      </c>
      <c r="R673" s="13" t="str">
        <f>if(E673&gt;0,'DATES INPUT'!$B$8-E673,"")</f>
        <v/>
      </c>
      <c r="S673" s="12" t="str">
        <f t="shared" si="298"/>
        <v/>
      </c>
    </row>
    <row r="674">
      <c r="A674" s="38"/>
      <c r="B674" s="22"/>
      <c r="C674" s="12"/>
      <c r="D674" s="12"/>
      <c r="E674" s="22"/>
      <c r="F674" s="22"/>
      <c r="G674" s="13" t="str">
        <f t="shared" ref="G674:H674" si="705">if($A674&gt;1,E674-C674,"")</f>
        <v/>
      </c>
      <c r="H674" s="14" t="str">
        <f t="shared" si="705"/>
        <v/>
      </c>
      <c r="I674" s="15"/>
      <c r="J674" s="15"/>
      <c r="K674" s="15"/>
      <c r="L674" s="15"/>
      <c r="M674" s="15"/>
      <c r="N674" s="17"/>
      <c r="O674" s="15"/>
      <c r="P674" s="13" t="str">
        <f>if(E674&gt;0,'DATES INPUT'!$B$3-E674,"")</f>
        <v/>
      </c>
      <c r="Q674" s="13" t="str">
        <f>if(E674&gt;0,'DATES INPUT'!$B$4-E674,"")</f>
        <v/>
      </c>
      <c r="R674" s="13" t="str">
        <f>if(E674&gt;0,'DATES INPUT'!$B$8-E674,"")</f>
        <v/>
      </c>
      <c r="S674" s="12" t="str">
        <f t="shared" si="298"/>
        <v/>
      </c>
    </row>
    <row r="675">
      <c r="A675" s="38"/>
      <c r="B675" s="22"/>
      <c r="C675" s="12"/>
      <c r="D675" s="12"/>
      <c r="E675" s="22"/>
      <c r="F675" s="22"/>
      <c r="G675" s="13" t="str">
        <f t="shared" ref="G675:H675" si="706">if($A675&gt;1,E675-C675,"")</f>
        <v/>
      </c>
      <c r="H675" s="14" t="str">
        <f t="shared" si="706"/>
        <v/>
      </c>
      <c r="I675" s="15"/>
      <c r="J675" s="15"/>
      <c r="K675" s="15"/>
      <c r="L675" s="15"/>
      <c r="M675" s="15"/>
      <c r="N675" s="17"/>
      <c r="O675" s="15"/>
      <c r="P675" s="13" t="str">
        <f>if(E675&gt;0,'DATES INPUT'!$B$3-E675,"")</f>
        <v/>
      </c>
      <c r="Q675" s="13" t="str">
        <f>if(E675&gt;0,'DATES INPUT'!$B$4-E675,"")</f>
        <v/>
      </c>
      <c r="R675" s="13" t="str">
        <f>if(E675&gt;0,'DATES INPUT'!$B$8-E675,"")</f>
        <v/>
      </c>
      <c r="S675" s="12" t="str">
        <f t="shared" si="298"/>
        <v/>
      </c>
    </row>
    <row r="676">
      <c r="A676" s="38"/>
      <c r="B676" s="22"/>
      <c r="C676" s="12"/>
      <c r="D676" s="12"/>
      <c r="E676" s="22"/>
      <c r="F676" s="22"/>
      <c r="G676" s="13" t="str">
        <f t="shared" ref="G676:H676" si="707">if($A676&gt;1,E676-C676,"")</f>
        <v/>
      </c>
      <c r="H676" s="14" t="str">
        <f t="shared" si="707"/>
        <v/>
      </c>
      <c r="I676" s="15"/>
      <c r="J676" s="15"/>
      <c r="K676" s="15"/>
      <c r="L676" s="15"/>
      <c r="M676" s="15"/>
      <c r="N676" s="17"/>
      <c r="O676" s="15"/>
      <c r="P676" s="13" t="str">
        <f>if(E676&gt;0,'DATES INPUT'!$B$3-E676,"")</f>
        <v/>
      </c>
      <c r="Q676" s="13" t="str">
        <f>if(E676&gt;0,'DATES INPUT'!$B$4-E676,"")</f>
        <v/>
      </c>
      <c r="R676" s="13" t="str">
        <f>if(E676&gt;0,'DATES INPUT'!$B$8-E676,"")</f>
        <v/>
      </c>
      <c r="S676" s="12" t="str">
        <f t="shared" si="298"/>
        <v/>
      </c>
    </row>
    <row r="677">
      <c r="A677" s="38"/>
      <c r="B677" s="22"/>
      <c r="C677" s="12"/>
      <c r="D677" s="12"/>
      <c r="E677" s="22"/>
      <c r="F677" s="22"/>
      <c r="G677" s="13" t="str">
        <f t="shared" ref="G677:H677" si="708">if($A677&gt;1,E677-C677,"")</f>
        <v/>
      </c>
      <c r="H677" s="14" t="str">
        <f t="shared" si="708"/>
        <v/>
      </c>
      <c r="I677" s="15"/>
      <c r="J677" s="15"/>
      <c r="K677" s="15"/>
      <c r="L677" s="15"/>
      <c r="M677" s="15"/>
      <c r="N677" s="17"/>
      <c r="O677" s="15"/>
      <c r="P677" s="13" t="str">
        <f>if(E677&gt;0,'DATES INPUT'!$B$3-E677,"")</f>
        <v/>
      </c>
      <c r="Q677" s="13" t="str">
        <f>if(E677&gt;0,'DATES INPUT'!$B$4-E677,"")</f>
        <v/>
      </c>
      <c r="R677" s="13" t="str">
        <f>if(E677&gt;0,'DATES INPUT'!$B$8-E677,"")</f>
        <v/>
      </c>
      <c r="S677" s="12" t="str">
        <f t="shared" si="298"/>
        <v/>
      </c>
    </row>
    <row r="678">
      <c r="A678" s="38"/>
      <c r="B678" s="22"/>
      <c r="C678" s="12"/>
      <c r="D678" s="12"/>
      <c r="E678" s="22"/>
      <c r="F678" s="22"/>
      <c r="G678" s="13" t="str">
        <f t="shared" ref="G678:H678" si="709">if($A678&gt;1,E678-C678,"")</f>
        <v/>
      </c>
      <c r="H678" s="14" t="str">
        <f t="shared" si="709"/>
        <v/>
      </c>
      <c r="I678" s="15"/>
      <c r="J678" s="15"/>
      <c r="K678" s="15"/>
      <c r="L678" s="15"/>
      <c r="M678" s="15"/>
      <c r="N678" s="17"/>
      <c r="O678" s="15"/>
      <c r="P678" s="13" t="str">
        <f>if(E678&gt;0,'DATES INPUT'!$B$3-E678,"")</f>
        <v/>
      </c>
      <c r="Q678" s="13" t="str">
        <f>if(E678&gt;0,'DATES INPUT'!$B$4-E678,"")</f>
        <v/>
      </c>
      <c r="R678" s="13" t="str">
        <f>if(E678&gt;0,'DATES INPUT'!$B$8-E678,"")</f>
        <v/>
      </c>
      <c r="S678" s="12" t="str">
        <f t="shared" si="298"/>
        <v/>
      </c>
    </row>
    <row r="679">
      <c r="A679" s="38"/>
      <c r="B679" s="22"/>
      <c r="C679" s="12"/>
      <c r="D679" s="12"/>
      <c r="E679" s="22"/>
      <c r="F679" s="22"/>
      <c r="G679" s="13" t="str">
        <f t="shared" ref="G679:H679" si="710">if($A679&gt;1,E679-C679,"")</f>
        <v/>
      </c>
      <c r="H679" s="14" t="str">
        <f t="shared" si="710"/>
        <v/>
      </c>
      <c r="I679" s="15"/>
      <c r="J679" s="15"/>
      <c r="K679" s="15"/>
      <c r="L679" s="15"/>
      <c r="M679" s="15"/>
      <c r="N679" s="17"/>
      <c r="O679" s="15"/>
      <c r="P679" s="13" t="str">
        <f>if(E679&gt;0,'DATES INPUT'!$B$3-E679,"")</f>
        <v/>
      </c>
      <c r="Q679" s="13" t="str">
        <f>if(E679&gt;0,'DATES INPUT'!$B$4-E679,"")</f>
        <v/>
      </c>
      <c r="R679" s="13" t="str">
        <f>if(E679&gt;0,'DATES INPUT'!$B$8-E679,"")</f>
        <v/>
      </c>
      <c r="S679" s="12" t="str">
        <f t="shared" si="298"/>
        <v/>
      </c>
    </row>
    <row r="680">
      <c r="A680" s="38"/>
      <c r="B680" s="22"/>
      <c r="C680" s="12"/>
      <c r="D680" s="12"/>
      <c r="E680" s="22"/>
      <c r="F680" s="22"/>
      <c r="G680" s="13" t="str">
        <f t="shared" ref="G680:H680" si="711">if($A680&gt;1,E680-C680,"")</f>
        <v/>
      </c>
      <c r="H680" s="14" t="str">
        <f t="shared" si="711"/>
        <v/>
      </c>
      <c r="I680" s="15"/>
      <c r="J680" s="15"/>
      <c r="K680" s="15"/>
      <c r="L680" s="15"/>
      <c r="M680" s="15"/>
      <c r="N680" s="17"/>
      <c r="O680" s="15"/>
      <c r="P680" s="13" t="str">
        <f>if(E680&gt;0,'DATES INPUT'!$B$3-E680,"")</f>
        <v/>
      </c>
      <c r="Q680" s="13" t="str">
        <f>if(E680&gt;0,'DATES INPUT'!$B$4-E680,"")</f>
        <v/>
      </c>
      <c r="R680" s="13" t="str">
        <f>if(E680&gt;0,'DATES INPUT'!$B$8-E680,"")</f>
        <v/>
      </c>
      <c r="S680" s="12" t="str">
        <f t="shared" si="298"/>
        <v/>
      </c>
    </row>
    <row r="681">
      <c r="A681" s="38"/>
      <c r="B681" s="22"/>
      <c r="C681" s="12"/>
      <c r="D681" s="12"/>
      <c r="E681" s="22"/>
      <c r="F681" s="22"/>
      <c r="G681" s="13" t="str">
        <f t="shared" ref="G681:H681" si="712">if($A681&gt;1,E681-C681,"")</f>
        <v/>
      </c>
      <c r="H681" s="14" t="str">
        <f t="shared" si="712"/>
        <v/>
      </c>
      <c r="I681" s="15"/>
      <c r="J681" s="15"/>
      <c r="K681" s="15"/>
      <c r="L681" s="15"/>
      <c r="M681" s="15"/>
      <c r="N681" s="17"/>
      <c r="O681" s="15"/>
      <c r="P681" s="13" t="str">
        <f>if(E681&gt;0,'DATES INPUT'!$B$3-E681,"")</f>
        <v/>
      </c>
      <c r="Q681" s="13" t="str">
        <f>if(E681&gt;0,'DATES INPUT'!$B$4-E681,"")</f>
        <v/>
      </c>
      <c r="R681" s="13" t="str">
        <f>if(E681&gt;0,'DATES INPUT'!$B$8-E681,"")</f>
        <v/>
      </c>
      <c r="S681" s="12" t="str">
        <f t="shared" si="298"/>
        <v/>
      </c>
    </row>
    <row r="682">
      <c r="A682" s="38"/>
      <c r="B682" s="22"/>
      <c r="C682" s="12"/>
      <c r="D682" s="12"/>
      <c r="E682" s="22"/>
      <c r="F682" s="22"/>
      <c r="G682" s="13" t="str">
        <f t="shared" ref="G682:H682" si="713">if($A682&gt;1,E682-C682,"")</f>
        <v/>
      </c>
      <c r="H682" s="14" t="str">
        <f t="shared" si="713"/>
        <v/>
      </c>
      <c r="I682" s="15"/>
      <c r="J682" s="15"/>
      <c r="K682" s="15"/>
      <c r="L682" s="15"/>
      <c r="M682" s="15"/>
      <c r="N682" s="17"/>
      <c r="O682" s="15"/>
      <c r="P682" s="13" t="str">
        <f>if(E682&gt;0,'DATES INPUT'!$B$3-E682,"")</f>
        <v/>
      </c>
      <c r="Q682" s="13" t="str">
        <f>if(E682&gt;0,'DATES INPUT'!$B$4-E682,"")</f>
        <v/>
      </c>
      <c r="R682" s="13" t="str">
        <f>if(E682&gt;0,'DATES INPUT'!$B$8-E682,"")</f>
        <v/>
      </c>
      <c r="S682" s="12" t="str">
        <f t="shared" si="298"/>
        <v/>
      </c>
    </row>
    <row r="683">
      <c r="A683" s="38"/>
      <c r="B683" s="22"/>
      <c r="C683" s="12"/>
      <c r="D683" s="12"/>
      <c r="E683" s="22"/>
      <c r="F683" s="22"/>
      <c r="G683" s="13" t="str">
        <f t="shared" ref="G683:H683" si="714">if($A683&gt;1,E683-C683,"")</f>
        <v/>
      </c>
      <c r="H683" s="14" t="str">
        <f t="shared" si="714"/>
        <v/>
      </c>
      <c r="I683" s="15"/>
      <c r="J683" s="15"/>
      <c r="K683" s="15"/>
      <c r="L683" s="15"/>
      <c r="M683" s="15"/>
      <c r="N683" s="17"/>
      <c r="O683" s="15"/>
      <c r="P683" s="13" t="str">
        <f>if(E683&gt;0,'DATES INPUT'!$B$3-E683,"")</f>
        <v/>
      </c>
      <c r="Q683" s="13" t="str">
        <f>if(E683&gt;0,'DATES INPUT'!$B$4-E683,"")</f>
        <v/>
      </c>
      <c r="R683" s="13" t="str">
        <f>if(E683&gt;0,'DATES INPUT'!$B$8-E683,"")</f>
        <v/>
      </c>
      <c r="S683" s="12" t="str">
        <f t="shared" si="298"/>
        <v/>
      </c>
    </row>
    <row r="684">
      <c r="A684" s="38"/>
      <c r="B684" s="22"/>
      <c r="C684" s="12"/>
      <c r="D684" s="12"/>
      <c r="E684" s="22"/>
      <c r="F684" s="22"/>
      <c r="G684" s="13" t="str">
        <f t="shared" ref="G684:H684" si="715">if($A684&gt;1,E684-C684,"")</f>
        <v/>
      </c>
      <c r="H684" s="14" t="str">
        <f t="shared" si="715"/>
        <v/>
      </c>
      <c r="I684" s="15"/>
      <c r="J684" s="15"/>
      <c r="K684" s="15"/>
      <c r="L684" s="15"/>
      <c r="M684" s="15"/>
      <c r="N684" s="17"/>
      <c r="O684" s="15"/>
      <c r="P684" s="13" t="str">
        <f>if(E684&gt;0,'DATES INPUT'!$B$3-E684,"")</f>
        <v/>
      </c>
      <c r="Q684" s="13" t="str">
        <f>if(E684&gt;0,'DATES INPUT'!$B$4-E684,"")</f>
        <v/>
      </c>
      <c r="R684" s="13" t="str">
        <f>if(E684&gt;0,'DATES INPUT'!$B$8-E684,"")</f>
        <v/>
      </c>
      <c r="S684" s="12" t="str">
        <f t="shared" si="298"/>
        <v/>
      </c>
    </row>
    <row r="685">
      <c r="A685" s="38"/>
      <c r="B685" s="22"/>
      <c r="C685" s="12"/>
      <c r="D685" s="12"/>
      <c r="E685" s="22"/>
      <c r="F685" s="22"/>
      <c r="G685" s="13" t="str">
        <f t="shared" ref="G685:H685" si="716">if($A685&gt;1,E685-C685,"")</f>
        <v/>
      </c>
      <c r="H685" s="14" t="str">
        <f t="shared" si="716"/>
        <v/>
      </c>
      <c r="I685" s="15"/>
      <c r="J685" s="15"/>
      <c r="K685" s="15"/>
      <c r="L685" s="15"/>
      <c r="M685" s="15"/>
      <c r="N685" s="17"/>
      <c r="O685" s="15"/>
      <c r="P685" s="13" t="str">
        <f>if(E685&gt;0,'DATES INPUT'!$B$3-E685,"")</f>
        <v/>
      </c>
      <c r="Q685" s="13" t="str">
        <f>if(E685&gt;0,'DATES INPUT'!$B$4-E685,"")</f>
        <v/>
      </c>
      <c r="R685" s="13" t="str">
        <f>if(E685&gt;0,'DATES INPUT'!$B$8-E685,"")</f>
        <v/>
      </c>
      <c r="S685" s="12" t="str">
        <f t="shared" si="298"/>
        <v/>
      </c>
    </row>
    <row r="686">
      <c r="A686" s="38"/>
      <c r="B686" s="22"/>
      <c r="C686" s="12"/>
      <c r="D686" s="12"/>
      <c r="E686" s="22"/>
      <c r="F686" s="22"/>
      <c r="G686" s="13" t="str">
        <f t="shared" ref="G686:H686" si="717">if($A686&gt;1,E686-C686,"")</f>
        <v/>
      </c>
      <c r="H686" s="14" t="str">
        <f t="shared" si="717"/>
        <v/>
      </c>
      <c r="I686" s="15"/>
      <c r="J686" s="15"/>
      <c r="K686" s="15"/>
      <c r="L686" s="15"/>
      <c r="M686" s="15"/>
      <c r="N686" s="17"/>
      <c r="O686" s="15"/>
      <c r="P686" s="13" t="str">
        <f>if(E686&gt;0,'DATES INPUT'!$B$3-E686,"")</f>
        <v/>
      </c>
      <c r="Q686" s="13" t="str">
        <f>if(E686&gt;0,'DATES INPUT'!$B$4-E686,"")</f>
        <v/>
      </c>
      <c r="R686" s="13" t="str">
        <f>if(E686&gt;0,'DATES INPUT'!$B$8-E686,"")</f>
        <v/>
      </c>
      <c r="S686" s="12" t="str">
        <f t="shared" si="298"/>
        <v/>
      </c>
    </row>
    <row r="687">
      <c r="A687" s="38"/>
      <c r="B687" s="22"/>
      <c r="C687" s="12"/>
      <c r="D687" s="12"/>
      <c r="E687" s="22"/>
      <c r="F687" s="22"/>
      <c r="G687" s="13" t="str">
        <f t="shared" ref="G687:H687" si="718">if($A687&gt;1,E687-C687,"")</f>
        <v/>
      </c>
      <c r="H687" s="14" t="str">
        <f t="shared" si="718"/>
        <v/>
      </c>
      <c r="I687" s="15"/>
      <c r="J687" s="15"/>
      <c r="K687" s="15"/>
      <c r="L687" s="15"/>
      <c r="M687" s="15"/>
      <c r="N687" s="17"/>
      <c r="O687" s="15"/>
      <c r="P687" s="13" t="str">
        <f>if(E687&gt;0,'DATES INPUT'!$B$3-E687,"")</f>
        <v/>
      </c>
      <c r="Q687" s="13" t="str">
        <f>if(E687&gt;0,'DATES INPUT'!$B$4-E687,"")</f>
        <v/>
      </c>
      <c r="R687" s="13" t="str">
        <f>if(E687&gt;0,'DATES INPUT'!$B$8-E687,"")</f>
        <v/>
      </c>
      <c r="S687" s="12" t="str">
        <f t="shared" si="298"/>
        <v/>
      </c>
    </row>
    <row r="688">
      <c r="A688" s="38"/>
      <c r="B688" s="22"/>
      <c r="C688" s="12"/>
      <c r="D688" s="12"/>
      <c r="E688" s="22"/>
      <c r="F688" s="22"/>
      <c r="G688" s="13" t="str">
        <f t="shared" ref="G688:H688" si="719">if($A688&gt;1,E688-C688,"")</f>
        <v/>
      </c>
      <c r="H688" s="14" t="str">
        <f t="shared" si="719"/>
        <v/>
      </c>
      <c r="I688" s="15"/>
      <c r="J688" s="15"/>
      <c r="K688" s="15"/>
      <c r="L688" s="15"/>
      <c r="M688" s="15"/>
      <c r="N688" s="17"/>
      <c r="O688" s="15"/>
      <c r="P688" s="13" t="str">
        <f>if(E688&gt;0,'DATES INPUT'!$B$3-E688,"")</f>
        <v/>
      </c>
      <c r="Q688" s="13" t="str">
        <f>if(E688&gt;0,'DATES INPUT'!$B$4-E688,"")</f>
        <v/>
      </c>
      <c r="R688" s="13" t="str">
        <f>if(E688&gt;0,'DATES INPUT'!$B$8-E688,"")</f>
        <v/>
      </c>
      <c r="S688" s="12" t="str">
        <f t="shared" si="298"/>
        <v/>
      </c>
    </row>
    <row r="689">
      <c r="A689" s="38"/>
      <c r="B689" s="22"/>
      <c r="C689" s="12"/>
      <c r="D689" s="12"/>
      <c r="E689" s="22"/>
      <c r="F689" s="22"/>
      <c r="G689" s="13" t="str">
        <f t="shared" ref="G689:H689" si="720">if($A689&gt;1,E689-C689,"")</f>
        <v/>
      </c>
      <c r="H689" s="14" t="str">
        <f t="shared" si="720"/>
        <v/>
      </c>
      <c r="I689" s="15"/>
      <c r="J689" s="15"/>
      <c r="K689" s="15"/>
      <c r="L689" s="15"/>
      <c r="M689" s="15"/>
      <c r="N689" s="17"/>
      <c r="O689" s="15"/>
      <c r="P689" s="13" t="str">
        <f>if(E689&gt;0,'DATES INPUT'!$B$3-E689,"")</f>
        <v/>
      </c>
      <c r="Q689" s="13" t="str">
        <f>if(E689&gt;0,'DATES INPUT'!$B$4-E689,"")</f>
        <v/>
      </c>
      <c r="R689" s="13" t="str">
        <f>if(E689&gt;0,'DATES INPUT'!$B$8-E689,"")</f>
        <v/>
      </c>
      <c r="S689" s="12" t="str">
        <f t="shared" si="298"/>
        <v/>
      </c>
    </row>
    <row r="690">
      <c r="A690" s="38"/>
      <c r="B690" s="22"/>
      <c r="C690" s="12"/>
      <c r="D690" s="12"/>
      <c r="E690" s="22"/>
      <c r="F690" s="22"/>
      <c r="G690" s="13" t="str">
        <f t="shared" ref="G690:H690" si="721">if($A690&gt;1,E690-C690,"")</f>
        <v/>
      </c>
      <c r="H690" s="14" t="str">
        <f t="shared" si="721"/>
        <v/>
      </c>
      <c r="I690" s="15"/>
      <c r="J690" s="15"/>
      <c r="K690" s="15"/>
      <c r="L690" s="15"/>
      <c r="M690" s="15"/>
      <c r="N690" s="17"/>
      <c r="O690" s="15"/>
      <c r="P690" s="13" t="str">
        <f>if(E690&gt;0,'DATES INPUT'!$B$3-E690,"")</f>
        <v/>
      </c>
      <c r="Q690" s="13" t="str">
        <f>if(E690&gt;0,'DATES INPUT'!$B$4-E690,"")</f>
        <v/>
      </c>
      <c r="R690" s="13" t="str">
        <f>if(E690&gt;0,'DATES INPUT'!$B$8-E690,"")</f>
        <v/>
      </c>
      <c r="S690" s="12" t="str">
        <f t="shared" si="298"/>
        <v/>
      </c>
    </row>
    <row r="691">
      <c r="A691" s="38"/>
      <c r="B691" s="22"/>
      <c r="C691" s="12"/>
      <c r="D691" s="12"/>
      <c r="E691" s="22"/>
      <c r="F691" s="22"/>
      <c r="G691" s="13" t="str">
        <f t="shared" ref="G691:H691" si="722">if($A691&gt;1,E691-C691,"")</f>
        <v/>
      </c>
      <c r="H691" s="14" t="str">
        <f t="shared" si="722"/>
        <v/>
      </c>
      <c r="I691" s="15"/>
      <c r="J691" s="15"/>
      <c r="K691" s="15"/>
      <c r="L691" s="15"/>
      <c r="M691" s="15"/>
      <c r="N691" s="17"/>
      <c r="O691" s="15"/>
      <c r="P691" s="13" t="str">
        <f>if(E691&gt;0,'DATES INPUT'!$B$3-E691,"")</f>
        <v/>
      </c>
      <c r="Q691" s="13" t="str">
        <f>if(E691&gt;0,'DATES INPUT'!$B$4-E691,"")</f>
        <v/>
      </c>
      <c r="R691" s="13" t="str">
        <f>if(E691&gt;0,'DATES INPUT'!$B$8-E691,"")</f>
        <v/>
      </c>
      <c r="S691" s="12" t="str">
        <f t="shared" si="298"/>
        <v/>
      </c>
    </row>
    <row r="692">
      <c r="A692" s="38"/>
      <c r="B692" s="22"/>
      <c r="C692" s="12"/>
      <c r="D692" s="12"/>
      <c r="E692" s="22"/>
      <c r="F692" s="22"/>
      <c r="G692" s="13" t="str">
        <f t="shared" ref="G692:H692" si="723">if($A692&gt;1,E692-C692,"")</f>
        <v/>
      </c>
      <c r="H692" s="14" t="str">
        <f t="shared" si="723"/>
        <v/>
      </c>
      <c r="I692" s="15"/>
      <c r="J692" s="15"/>
      <c r="K692" s="15"/>
      <c r="L692" s="15"/>
      <c r="M692" s="15"/>
      <c r="N692" s="17"/>
      <c r="O692" s="15"/>
      <c r="P692" s="13" t="str">
        <f>if(E692&gt;0,'DATES INPUT'!$B$3-E692,"")</f>
        <v/>
      </c>
      <c r="Q692" s="13" t="str">
        <f>if(E692&gt;0,'DATES INPUT'!$B$4-E692,"")</f>
        <v/>
      </c>
      <c r="R692" s="13" t="str">
        <f>if(E692&gt;0,'DATES INPUT'!$B$8-E692,"")</f>
        <v/>
      </c>
      <c r="S692" s="12" t="str">
        <f t="shared" si="298"/>
        <v/>
      </c>
    </row>
    <row r="693">
      <c r="A693" s="38"/>
      <c r="B693" s="22"/>
      <c r="C693" s="12"/>
      <c r="D693" s="12"/>
      <c r="E693" s="22"/>
      <c r="F693" s="22"/>
      <c r="G693" s="13" t="str">
        <f t="shared" ref="G693:H693" si="724">if($A693&gt;1,E693-C693,"")</f>
        <v/>
      </c>
      <c r="H693" s="14" t="str">
        <f t="shared" si="724"/>
        <v/>
      </c>
      <c r="I693" s="15"/>
      <c r="J693" s="15"/>
      <c r="K693" s="15"/>
      <c r="L693" s="15"/>
      <c r="M693" s="15"/>
      <c r="N693" s="17"/>
      <c r="O693" s="15"/>
      <c r="P693" s="13" t="str">
        <f>if(E693&gt;0,'DATES INPUT'!$B$3-E693,"")</f>
        <v/>
      </c>
      <c r="Q693" s="13" t="str">
        <f>if(E693&gt;0,'DATES INPUT'!$B$4-E693,"")</f>
        <v/>
      </c>
      <c r="R693" s="13" t="str">
        <f>if(E693&gt;0,'DATES INPUT'!$B$8-E693,"")</f>
        <v/>
      </c>
      <c r="S693" s="12" t="str">
        <f t="shared" si="298"/>
        <v/>
      </c>
    </row>
    <row r="694">
      <c r="A694" s="38"/>
      <c r="B694" s="22"/>
      <c r="C694" s="12"/>
      <c r="D694" s="12"/>
      <c r="E694" s="22"/>
      <c r="F694" s="22"/>
      <c r="G694" s="13" t="str">
        <f t="shared" ref="G694:H694" si="725">if($A694&gt;1,E694-C694,"")</f>
        <v/>
      </c>
      <c r="H694" s="14" t="str">
        <f t="shared" si="725"/>
        <v/>
      </c>
      <c r="I694" s="15"/>
      <c r="J694" s="15"/>
      <c r="K694" s="15"/>
      <c r="L694" s="15"/>
      <c r="M694" s="15"/>
      <c r="N694" s="17"/>
      <c r="O694" s="15"/>
      <c r="P694" s="13" t="str">
        <f>if(E694&gt;0,'DATES INPUT'!$B$3-E694,"")</f>
        <v/>
      </c>
      <c r="Q694" s="13" t="str">
        <f>if(E694&gt;0,'DATES INPUT'!$B$4-E694,"")</f>
        <v/>
      </c>
      <c r="R694" s="13" t="str">
        <f>if(E694&gt;0,'DATES INPUT'!$B$8-E694,"")</f>
        <v/>
      </c>
      <c r="S694" s="12" t="str">
        <f t="shared" si="298"/>
        <v/>
      </c>
    </row>
    <row r="695">
      <c r="A695" s="38"/>
      <c r="B695" s="22"/>
      <c r="C695" s="12"/>
      <c r="D695" s="12"/>
      <c r="E695" s="22"/>
      <c r="F695" s="22"/>
      <c r="G695" s="13" t="str">
        <f t="shared" ref="G695:H695" si="726">if($A695&gt;1,E695-C695,"")</f>
        <v/>
      </c>
      <c r="H695" s="14" t="str">
        <f t="shared" si="726"/>
        <v/>
      </c>
      <c r="I695" s="15"/>
      <c r="J695" s="15"/>
      <c r="K695" s="15"/>
      <c r="L695" s="15"/>
      <c r="M695" s="15"/>
      <c r="N695" s="17"/>
      <c r="O695" s="15"/>
      <c r="P695" s="13" t="str">
        <f>if(E695&gt;0,'DATES INPUT'!$B$3-E695,"")</f>
        <v/>
      </c>
      <c r="Q695" s="13" t="str">
        <f>if(E695&gt;0,'DATES INPUT'!$B$4-E695,"")</f>
        <v/>
      </c>
      <c r="R695" s="13" t="str">
        <f>if(E695&gt;0,'DATES INPUT'!$B$8-E695,"")</f>
        <v/>
      </c>
      <c r="S695" s="12" t="str">
        <f t="shared" si="298"/>
        <v/>
      </c>
    </row>
    <row r="696">
      <c r="A696" s="38"/>
      <c r="B696" s="22"/>
      <c r="C696" s="12"/>
      <c r="D696" s="12"/>
      <c r="E696" s="22"/>
      <c r="F696" s="22"/>
      <c r="G696" s="13" t="str">
        <f t="shared" ref="G696:H696" si="727">if($A696&gt;1,E696-C696,"")</f>
        <v/>
      </c>
      <c r="H696" s="14" t="str">
        <f t="shared" si="727"/>
        <v/>
      </c>
      <c r="I696" s="15"/>
      <c r="J696" s="15"/>
      <c r="K696" s="15"/>
      <c r="L696" s="15"/>
      <c r="M696" s="15"/>
      <c r="N696" s="17"/>
      <c r="O696" s="15"/>
      <c r="P696" s="13" t="str">
        <f>if(E696&gt;0,'DATES INPUT'!$B$3-E696,"")</f>
        <v/>
      </c>
      <c r="Q696" s="13" t="str">
        <f>if(E696&gt;0,'DATES INPUT'!$B$4-E696,"")</f>
        <v/>
      </c>
      <c r="R696" s="13" t="str">
        <f>if(E696&gt;0,'DATES INPUT'!$B$8-E696,"")</f>
        <v/>
      </c>
      <c r="S696" s="12" t="str">
        <f t="shared" si="298"/>
        <v/>
      </c>
    </row>
    <row r="697">
      <c r="A697" s="38"/>
      <c r="B697" s="22"/>
      <c r="C697" s="12"/>
      <c r="D697" s="12"/>
      <c r="E697" s="22"/>
      <c r="F697" s="22"/>
      <c r="G697" s="13" t="str">
        <f t="shared" ref="G697:H697" si="728">if($A697&gt;1,E697-C697,"")</f>
        <v/>
      </c>
      <c r="H697" s="14" t="str">
        <f t="shared" si="728"/>
        <v/>
      </c>
      <c r="I697" s="15"/>
      <c r="J697" s="15"/>
      <c r="K697" s="15"/>
      <c r="L697" s="15"/>
      <c r="M697" s="15"/>
      <c r="N697" s="17"/>
      <c r="O697" s="15"/>
      <c r="P697" s="13" t="str">
        <f>if(E697&gt;0,'DATES INPUT'!$B$3-E697,"")</f>
        <v/>
      </c>
      <c r="Q697" s="13" t="str">
        <f>if(E697&gt;0,'DATES INPUT'!$B$4-E697,"")</f>
        <v/>
      </c>
      <c r="R697" s="13" t="str">
        <f>if(E697&gt;0,'DATES INPUT'!$B$8-E697,"")</f>
        <v/>
      </c>
      <c r="S697" s="12" t="str">
        <f t="shared" si="298"/>
        <v/>
      </c>
    </row>
    <row r="698">
      <c r="A698" s="38"/>
      <c r="B698" s="22"/>
      <c r="C698" s="12"/>
      <c r="D698" s="12"/>
      <c r="E698" s="22"/>
      <c r="F698" s="22"/>
      <c r="G698" s="13" t="str">
        <f t="shared" ref="G698:H698" si="729">if($A698&gt;1,E698-C698,"")</f>
        <v/>
      </c>
      <c r="H698" s="14" t="str">
        <f t="shared" si="729"/>
        <v/>
      </c>
      <c r="I698" s="15"/>
      <c r="J698" s="15"/>
      <c r="K698" s="15"/>
      <c r="L698" s="15"/>
      <c r="M698" s="15"/>
      <c r="N698" s="17"/>
      <c r="O698" s="15"/>
      <c r="P698" s="13" t="str">
        <f>if(E698&gt;0,'DATES INPUT'!$B$3-E698,"")</f>
        <v/>
      </c>
      <c r="Q698" s="13" t="str">
        <f>if(E698&gt;0,'DATES INPUT'!$B$4-E698,"")</f>
        <v/>
      </c>
      <c r="R698" s="13" t="str">
        <f>if(E698&gt;0,'DATES INPUT'!$B$8-E698,"")</f>
        <v/>
      </c>
      <c r="S698" s="12" t="str">
        <f t="shared" si="298"/>
        <v/>
      </c>
    </row>
    <row r="699">
      <c r="A699" s="38"/>
      <c r="B699" s="22"/>
      <c r="C699" s="12"/>
      <c r="D699" s="12"/>
      <c r="E699" s="22"/>
      <c r="F699" s="22"/>
      <c r="G699" s="13" t="str">
        <f t="shared" ref="G699:H699" si="730">if($A699&gt;1,E699-C699,"")</f>
        <v/>
      </c>
      <c r="H699" s="14" t="str">
        <f t="shared" si="730"/>
        <v/>
      </c>
      <c r="I699" s="15"/>
      <c r="J699" s="15"/>
      <c r="K699" s="15"/>
      <c r="L699" s="15"/>
      <c r="M699" s="15"/>
      <c r="N699" s="17"/>
      <c r="O699" s="15"/>
      <c r="P699" s="13" t="str">
        <f>if(E699&gt;0,'DATES INPUT'!$B$3-E699,"")</f>
        <v/>
      </c>
      <c r="Q699" s="13" t="str">
        <f>if(E699&gt;0,'DATES INPUT'!$B$4-E699,"")</f>
        <v/>
      </c>
      <c r="R699" s="13" t="str">
        <f>if(E699&gt;0,'DATES INPUT'!$B$8-E699,"")</f>
        <v/>
      </c>
      <c r="S699" s="12" t="str">
        <f t="shared" si="298"/>
        <v/>
      </c>
    </row>
    <row r="700">
      <c r="A700" s="38"/>
      <c r="B700" s="22"/>
      <c r="C700" s="12"/>
      <c r="D700" s="12"/>
      <c r="E700" s="22"/>
      <c r="F700" s="22"/>
      <c r="G700" s="13" t="str">
        <f t="shared" ref="G700:H700" si="731">if($A700&gt;1,E700-C700,"")</f>
        <v/>
      </c>
      <c r="H700" s="14" t="str">
        <f t="shared" si="731"/>
        <v/>
      </c>
      <c r="I700" s="15"/>
      <c r="J700" s="15"/>
      <c r="K700" s="15"/>
      <c r="L700" s="15"/>
      <c r="M700" s="15"/>
      <c r="N700" s="17"/>
      <c r="O700" s="15"/>
      <c r="P700" s="13" t="str">
        <f>if(E700&gt;0,'DATES INPUT'!$B$3-E700,"")</f>
        <v/>
      </c>
      <c r="Q700" s="13" t="str">
        <f>if(E700&gt;0,'DATES INPUT'!$B$4-E700,"")</f>
        <v/>
      </c>
      <c r="R700" s="13" t="str">
        <f>if(E700&gt;0,'DATES INPUT'!$B$8-E700,"")</f>
        <v/>
      </c>
      <c r="S700" s="12" t="str">
        <f t="shared" si="298"/>
        <v/>
      </c>
    </row>
    <row r="701">
      <c r="A701" s="38"/>
      <c r="B701" s="22"/>
      <c r="C701" s="12"/>
      <c r="D701" s="12"/>
      <c r="E701" s="22"/>
      <c r="F701" s="22"/>
      <c r="G701" s="13" t="str">
        <f t="shared" ref="G701:H701" si="732">if($A701&gt;1,E701-C701,"")</f>
        <v/>
      </c>
      <c r="H701" s="14" t="str">
        <f t="shared" si="732"/>
        <v/>
      </c>
      <c r="I701" s="15"/>
      <c r="J701" s="15"/>
      <c r="K701" s="15"/>
      <c r="L701" s="15"/>
      <c r="M701" s="15"/>
      <c r="N701" s="17"/>
      <c r="O701" s="15"/>
      <c r="P701" s="13" t="str">
        <f>if(E701&gt;0,'DATES INPUT'!$B$3-E701,"")</f>
        <v/>
      </c>
      <c r="Q701" s="13" t="str">
        <f>if(E701&gt;0,'DATES INPUT'!$B$4-E701,"")</f>
        <v/>
      </c>
      <c r="R701" s="13" t="str">
        <f>if(E701&gt;0,'DATES INPUT'!$B$8-E701,"")</f>
        <v/>
      </c>
      <c r="S701" s="12" t="str">
        <f t="shared" si="298"/>
        <v/>
      </c>
    </row>
    <row r="702">
      <c r="A702" s="38"/>
      <c r="B702" s="22"/>
      <c r="C702" s="12"/>
      <c r="D702" s="12"/>
      <c r="E702" s="22"/>
      <c r="F702" s="22"/>
      <c r="G702" s="13" t="str">
        <f t="shared" ref="G702:H702" si="733">if($A702&gt;1,E702-C702,"")</f>
        <v/>
      </c>
      <c r="H702" s="14" t="str">
        <f t="shared" si="733"/>
        <v/>
      </c>
      <c r="I702" s="15"/>
      <c r="J702" s="15"/>
      <c r="K702" s="15"/>
      <c r="L702" s="15"/>
      <c r="M702" s="15"/>
      <c r="N702" s="17"/>
      <c r="O702" s="15"/>
      <c r="P702" s="13" t="str">
        <f>if(E702&gt;0,'DATES INPUT'!$B$3-E702,"")</f>
        <v/>
      </c>
      <c r="Q702" s="13" t="str">
        <f>if(E702&gt;0,'DATES INPUT'!$B$4-E702,"")</f>
        <v/>
      </c>
      <c r="R702" s="13" t="str">
        <f>if(E702&gt;0,'DATES INPUT'!$B$8-E702,"")</f>
        <v/>
      </c>
      <c r="S702" s="12" t="str">
        <f t="shared" si="298"/>
        <v/>
      </c>
    </row>
    <row r="703">
      <c r="A703" s="38"/>
      <c r="B703" s="22"/>
      <c r="C703" s="12"/>
      <c r="D703" s="12"/>
      <c r="E703" s="22"/>
      <c r="F703" s="22"/>
      <c r="G703" s="13" t="str">
        <f t="shared" ref="G703:H703" si="734">if($A703&gt;1,E703-C703,"")</f>
        <v/>
      </c>
      <c r="H703" s="14" t="str">
        <f t="shared" si="734"/>
        <v/>
      </c>
      <c r="I703" s="15"/>
      <c r="J703" s="15"/>
      <c r="K703" s="15"/>
      <c r="L703" s="15"/>
      <c r="M703" s="15"/>
      <c r="N703" s="17"/>
      <c r="O703" s="15"/>
      <c r="P703" s="13" t="str">
        <f>if(E703&gt;0,'DATES INPUT'!$B$3-E703,"")</f>
        <v/>
      </c>
      <c r="Q703" s="13" t="str">
        <f>if(E703&gt;0,'DATES INPUT'!$B$4-E703,"")</f>
        <v/>
      </c>
      <c r="R703" s="13" t="str">
        <f>if(E703&gt;0,'DATES INPUT'!$B$8-E703,"")</f>
        <v/>
      </c>
      <c r="S703" s="12" t="str">
        <f t="shared" si="298"/>
        <v/>
      </c>
    </row>
    <row r="704">
      <c r="A704" s="38"/>
      <c r="B704" s="22"/>
      <c r="C704" s="12"/>
      <c r="D704" s="12"/>
      <c r="E704" s="22"/>
      <c r="F704" s="22"/>
      <c r="G704" s="13" t="str">
        <f t="shared" ref="G704:H704" si="735">if($A704&gt;1,E704-C704,"")</f>
        <v/>
      </c>
      <c r="H704" s="14" t="str">
        <f t="shared" si="735"/>
        <v/>
      </c>
      <c r="I704" s="15"/>
      <c r="J704" s="15"/>
      <c r="K704" s="15"/>
      <c r="L704" s="15"/>
      <c r="M704" s="15"/>
      <c r="N704" s="17"/>
      <c r="O704" s="15"/>
      <c r="P704" s="13" t="str">
        <f>if(E704&gt;0,'DATES INPUT'!$B$3-E704,"")</f>
        <v/>
      </c>
      <c r="Q704" s="13" t="str">
        <f>if(E704&gt;0,'DATES INPUT'!$B$4-E704,"")</f>
        <v/>
      </c>
      <c r="R704" s="13" t="str">
        <f>if(E704&gt;0,'DATES INPUT'!$B$8-E704,"")</f>
        <v/>
      </c>
      <c r="S704" s="12" t="str">
        <f t="shared" si="298"/>
        <v/>
      </c>
    </row>
    <row r="705">
      <c r="A705" s="38"/>
      <c r="B705" s="22"/>
      <c r="C705" s="12"/>
      <c r="D705" s="12"/>
      <c r="E705" s="22"/>
      <c r="F705" s="22"/>
      <c r="G705" s="13" t="str">
        <f t="shared" ref="G705:H705" si="736">if($A705&gt;1,E705-C705,"")</f>
        <v/>
      </c>
      <c r="H705" s="14" t="str">
        <f t="shared" si="736"/>
        <v/>
      </c>
      <c r="I705" s="15"/>
      <c r="J705" s="15"/>
      <c r="K705" s="15"/>
      <c r="L705" s="15"/>
      <c r="M705" s="15"/>
      <c r="N705" s="17"/>
      <c r="O705" s="15"/>
      <c r="P705" s="13" t="str">
        <f>if(E705&gt;0,'DATES INPUT'!$B$3-E705,"")</f>
        <v/>
      </c>
      <c r="Q705" s="13" t="str">
        <f>if(E705&gt;0,'DATES INPUT'!$B$4-E705,"")</f>
        <v/>
      </c>
      <c r="R705" s="13" t="str">
        <f>if(E705&gt;0,'DATES INPUT'!$B$8-E705,"")</f>
        <v/>
      </c>
      <c r="S705" s="12" t="str">
        <f t="shared" si="298"/>
        <v/>
      </c>
    </row>
    <row r="706">
      <c r="A706" s="38"/>
      <c r="B706" s="22"/>
      <c r="C706" s="12"/>
      <c r="D706" s="12"/>
      <c r="E706" s="22"/>
      <c r="F706" s="22"/>
      <c r="G706" s="13" t="str">
        <f t="shared" ref="G706:H706" si="737">if($A706&gt;1,E706-C706,"")</f>
        <v/>
      </c>
      <c r="H706" s="14" t="str">
        <f t="shared" si="737"/>
        <v/>
      </c>
      <c r="I706" s="15"/>
      <c r="J706" s="15"/>
      <c r="K706" s="15"/>
      <c r="L706" s="15"/>
      <c r="M706" s="15"/>
      <c r="N706" s="17"/>
      <c r="O706" s="15"/>
      <c r="P706" s="13" t="str">
        <f>if(E706&gt;0,'DATES INPUT'!$B$3-E706,"")</f>
        <v/>
      </c>
      <c r="Q706" s="13" t="str">
        <f>if(E706&gt;0,'DATES INPUT'!$B$4-E706,"")</f>
        <v/>
      </c>
      <c r="R706" s="13" t="str">
        <f>if(E706&gt;0,'DATES INPUT'!$B$8-E706,"")</f>
        <v/>
      </c>
      <c r="S706" s="12" t="str">
        <f t="shared" si="298"/>
        <v/>
      </c>
    </row>
    <row r="707">
      <c r="A707" s="38"/>
      <c r="B707" s="22"/>
      <c r="C707" s="12"/>
      <c r="D707" s="12"/>
      <c r="E707" s="22"/>
      <c r="F707" s="22"/>
      <c r="G707" s="13" t="str">
        <f t="shared" ref="G707:H707" si="738">if($A707&gt;1,E707-C707,"")</f>
        <v/>
      </c>
      <c r="H707" s="14" t="str">
        <f t="shared" si="738"/>
        <v/>
      </c>
      <c r="I707" s="15"/>
      <c r="J707" s="15"/>
      <c r="K707" s="15"/>
      <c r="L707" s="15"/>
      <c r="M707" s="15"/>
      <c r="N707" s="17"/>
      <c r="O707" s="15"/>
      <c r="P707" s="13" t="str">
        <f>if(E707&gt;0,'DATES INPUT'!$B$3-E707,"")</f>
        <v/>
      </c>
      <c r="Q707" s="13" t="str">
        <f>if(E707&gt;0,'DATES INPUT'!$B$4-E707,"")</f>
        <v/>
      </c>
      <c r="R707" s="13" t="str">
        <f>if(E707&gt;0,'DATES INPUT'!$B$8-E707,"")</f>
        <v/>
      </c>
      <c r="S707" s="12" t="str">
        <f t="shared" si="298"/>
        <v/>
      </c>
    </row>
    <row r="708">
      <c r="A708" s="38"/>
      <c r="B708" s="22"/>
      <c r="C708" s="12"/>
      <c r="D708" s="12"/>
      <c r="E708" s="22"/>
      <c r="F708" s="22"/>
      <c r="G708" s="13" t="str">
        <f t="shared" ref="G708:H708" si="739">if($A708&gt;1,E708-C708,"")</f>
        <v/>
      </c>
      <c r="H708" s="14" t="str">
        <f t="shared" si="739"/>
        <v/>
      </c>
      <c r="I708" s="15"/>
      <c r="J708" s="15"/>
      <c r="K708" s="15"/>
      <c r="L708" s="15"/>
      <c r="M708" s="15"/>
      <c r="N708" s="17"/>
      <c r="O708" s="15"/>
      <c r="P708" s="13" t="str">
        <f>if(E708&gt;0,'DATES INPUT'!$B$3-E708,"")</f>
        <v/>
      </c>
      <c r="Q708" s="13" t="str">
        <f>if(E708&gt;0,'DATES INPUT'!$B$4-E708,"")</f>
        <v/>
      </c>
      <c r="R708" s="13" t="str">
        <f>if(E708&gt;0,'DATES INPUT'!$B$8-E708,"")</f>
        <v/>
      </c>
      <c r="S708" s="12" t="str">
        <f t="shared" si="298"/>
        <v/>
      </c>
    </row>
    <row r="709">
      <c r="A709" s="38"/>
      <c r="B709" s="22"/>
      <c r="C709" s="12"/>
      <c r="D709" s="12"/>
      <c r="E709" s="22"/>
      <c r="F709" s="22"/>
      <c r="G709" s="13" t="str">
        <f t="shared" ref="G709:H709" si="740">if($A709&gt;1,E709-C709,"")</f>
        <v/>
      </c>
      <c r="H709" s="14" t="str">
        <f t="shared" si="740"/>
        <v/>
      </c>
      <c r="I709" s="15"/>
      <c r="J709" s="15"/>
      <c r="K709" s="15"/>
      <c r="L709" s="15"/>
      <c r="M709" s="15"/>
      <c r="N709" s="17"/>
      <c r="O709" s="15"/>
      <c r="P709" s="13" t="str">
        <f>if(E709&gt;0,'DATES INPUT'!$B$3-E709,"")</f>
        <v/>
      </c>
      <c r="Q709" s="13" t="str">
        <f>if(E709&gt;0,'DATES INPUT'!$B$4-E709,"")</f>
        <v/>
      </c>
      <c r="R709" s="13" t="str">
        <f>if(E709&gt;0,'DATES INPUT'!$B$8-E709,"")</f>
        <v/>
      </c>
      <c r="S709" s="12" t="str">
        <f t="shared" si="298"/>
        <v/>
      </c>
    </row>
    <row r="710">
      <c r="A710" s="38"/>
      <c r="B710" s="22"/>
      <c r="C710" s="12"/>
      <c r="D710" s="12"/>
      <c r="E710" s="22"/>
      <c r="F710" s="22"/>
      <c r="G710" s="13" t="str">
        <f t="shared" ref="G710:H710" si="741">if($A710&gt;1,E710-C710,"")</f>
        <v/>
      </c>
      <c r="H710" s="14" t="str">
        <f t="shared" si="741"/>
        <v/>
      </c>
      <c r="I710" s="15"/>
      <c r="J710" s="15"/>
      <c r="K710" s="15"/>
      <c r="L710" s="15"/>
      <c r="M710" s="15"/>
      <c r="N710" s="17"/>
      <c r="O710" s="15"/>
      <c r="P710" s="13" t="str">
        <f>if(E710&gt;0,'DATES INPUT'!$B$3-E710,"")</f>
        <v/>
      </c>
      <c r="Q710" s="13" t="str">
        <f>if(E710&gt;0,'DATES INPUT'!$B$4-E710,"")</f>
        <v/>
      </c>
      <c r="R710" s="13" t="str">
        <f>if(E710&gt;0,'DATES INPUT'!$B$8-E710,"")</f>
        <v/>
      </c>
      <c r="S710" s="12" t="str">
        <f t="shared" si="298"/>
        <v/>
      </c>
    </row>
    <row r="711">
      <c r="A711" s="38"/>
      <c r="B711" s="22"/>
      <c r="C711" s="12"/>
      <c r="D711" s="12"/>
      <c r="E711" s="22"/>
      <c r="F711" s="22"/>
      <c r="G711" s="13" t="str">
        <f t="shared" ref="G711:H711" si="742">if($A711&gt;1,E711-C711,"")</f>
        <v/>
      </c>
      <c r="H711" s="14" t="str">
        <f t="shared" si="742"/>
        <v/>
      </c>
      <c r="I711" s="15"/>
      <c r="J711" s="15"/>
      <c r="K711" s="15"/>
      <c r="L711" s="15"/>
      <c r="M711" s="15"/>
      <c r="N711" s="17"/>
      <c r="O711" s="15"/>
      <c r="P711" s="13" t="str">
        <f>if(E711&gt;0,'DATES INPUT'!$B$3-E711,"")</f>
        <v/>
      </c>
      <c r="Q711" s="13" t="str">
        <f>if(E711&gt;0,'DATES INPUT'!$B$4-E711,"")</f>
        <v/>
      </c>
      <c r="R711" s="13" t="str">
        <f>if(E711&gt;0,'DATES INPUT'!$B$8-E711,"")</f>
        <v/>
      </c>
      <c r="S711" s="12" t="str">
        <f t="shared" si="298"/>
        <v/>
      </c>
    </row>
    <row r="712">
      <c r="A712" s="38"/>
      <c r="B712" s="22"/>
      <c r="C712" s="12"/>
      <c r="D712" s="12"/>
      <c r="E712" s="22"/>
      <c r="F712" s="22"/>
      <c r="G712" s="13" t="str">
        <f t="shared" ref="G712:H712" si="743">if($A712&gt;1,E712-C712,"")</f>
        <v/>
      </c>
      <c r="H712" s="14" t="str">
        <f t="shared" si="743"/>
        <v/>
      </c>
      <c r="I712" s="15"/>
      <c r="J712" s="15"/>
      <c r="K712" s="15"/>
      <c r="L712" s="15"/>
      <c r="M712" s="15"/>
      <c r="N712" s="17"/>
      <c r="O712" s="15"/>
      <c r="P712" s="13" t="str">
        <f>if(E712&gt;0,'DATES INPUT'!$B$3-E712,"")</f>
        <v/>
      </c>
      <c r="Q712" s="13" t="str">
        <f>if(E712&gt;0,'DATES INPUT'!$B$4-E712,"")</f>
        <v/>
      </c>
      <c r="R712" s="13" t="str">
        <f>if(E712&gt;0,'DATES INPUT'!$B$8-E712,"")</f>
        <v/>
      </c>
      <c r="S712" s="12" t="str">
        <f t="shared" si="298"/>
        <v/>
      </c>
    </row>
    <row r="713">
      <c r="A713" s="38"/>
      <c r="B713" s="22"/>
      <c r="C713" s="12"/>
      <c r="D713" s="12"/>
      <c r="E713" s="22"/>
      <c r="F713" s="22"/>
      <c r="G713" s="13" t="str">
        <f t="shared" ref="G713:H713" si="744">if($A713&gt;1,E713-C713,"")</f>
        <v/>
      </c>
      <c r="H713" s="14" t="str">
        <f t="shared" si="744"/>
        <v/>
      </c>
      <c r="I713" s="15"/>
      <c r="J713" s="15"/>
      <c r="K713" s="15"/>
      <c r="L713" s="15"/>
      <c r="M713" s="15"/>
      <c r="N713" s="17"/>
      <c r="O713" s="15"/>
      <c r="P713" s="13" t="str">
        <f>if(E713&gt;0,'DATES INPUT'!$B$3-E713,"")</f>
        <v/>
      </c>
      <c r="Q713" s="13" t="str">
        <f>if(E713&gt;0,'DATES INPUT'!$B$4-E713,"")</f>
        <v/>
      </c>
      <c r="R713" s="13" t="str">
        <f>if(E713&gt;0,'DATES INPUT'!$B$8-E713,"")</f>
        <v/>
      </c>
      <c r="S713" s="12" t="str">
        <f t="shared" si="298"/>
        <v/>
      </c>
    </row>
    <row r="714">
      <c r="A714" s="38"/>
      <c r="B714" s="22"/>
      <c r="C714" s="12"/>
      <c r="D714" s="12"/>
      <c r="E714" s="22"/>
      <c r="F714" s="22"/>
      <c r="G714" s="13" t="str">
        <f t="shared" ref="G714:H714" si="745">if($A714&gt;1,E714-C714,"")</f>
        <v/>
      </c>
      <c r="H714" s="14" t="str">
        <f t="shared" si="745"/>
        <v/>
      </c>
      <c r="I714" s="15"/>
      <c r="J714" s="15"/>
      <c r="K714" s="15"/>
      <c r="L714" s="15"/>
      <c r="M714" s="15"/>
      <c r="N714" s="17"/>
      <c r="O714" s="15"/>
      <c r="P714" s="13" t="str">
        <f>if(E714&gt;0,'DATES INPUT'!$B$3-E714,"")</f>
        <v/>
      </c>
      <c r="Q714" s="13" t="str">
        <f>if(E714&gt;0,'DATES INPUT'!$B$4-E714,"")</f>
        <v/>
      </c>
      <c r="R714" s="13" t="str">
        <f>if(E714&gt;0,'DATES INPUT'!$B$8-E714,"")</f>
        <v/>
      </c>
      <c r="S714" s="12" t="str">
        <f t="shared" si="298"/>
        <v/>
      </c>
    </row>
    <row r="715">
      <c r="A715" s="38"/>
      <c r="B715" s="22"/>
      <c r="C715" s="12"/>
      <c r="D715" s="12"/>
      <c r="E715" s="22"/>
      <c r="F715" s="22"/>
      <c r="G715" s="13" t="str">
        <f t="shared" ref="G715:H715" si="746">if($A715&gt;1,E715-C715,"")</f>
        <v/>
      </c>
      <c r="H715" s="14" t="str">
        <f t="shared" si="746"/>
        <v/>
      </c>
      <c r="I715" s="15"/>
      <c r="J715" s="15"/>
      <c r="K715" s="15"/>
      <c r="L715" s="15"/>
      <c r="M715" s="15"/>
      <c r="N715" s="17"/>
      <c r="O715" s="15"/>
      <c r="P715" s="13" t="str">
        <f>if(E715&gt;0,'DATES INPUT'!$B$3-E715,"")</f>
        <v/>
      </c>
      <c r="Q715" s="13" t="str">
        <f>if(E715&gt;0,'DATES INPUT'!$B$4-E715,"")</f>
        <v/>
      </c>
      <c r="R715" s="13" t="str">
        <f>if(E715&gt;0,'DATES INPUT'!$B$8-E715,"")</f>
        <v/>
      </c>
      <c r="S715" s="12" t="str">
        <f t="shared" si="298"/>
        <v/>
      </c>
    </row>
    <row r="716">
      <c r="A716" s="38"/>
      <c r="B716" s="22"/>
      <c r="C716" s="12"/>
      <c r="D716" s="12"/>
      <c r="E716" s="22"/>
      <c r="F716" s="22"/>
      <c r="G716" s="13" t="str">
        <f t="shared" ref="G716:H716" si="747">if($A716&gt;1,E716-C716,"")</f>
        <v/>
      </c>
      <c r="H716" s="14" t="str">
        <f t="shared" si="747"/>
        <v/>
      </c>
      <c r="I716" s="15"/>
      <c r="J716" s="15"/>
      <c r="K716" s="15"/>
      <c r="L716" s="15"/>
      <c r="M716" s="15"/>
      <c r="N716" s="17"/>
      <c r="O716" s="15"/>
      <c r="P716" s="13" t="str">
        <f>if(E716&gt;0,'DATES INPUT'!$B$3-E716,"")</f>
        <v/>
      </c>
      <c r="Q716" s="13" t="str">
        <f>if(E716&gt;0,'DATES INPUT'!$B$4-E716,"")</f>
        <v/>
      </c>
      <c r="R716" s="13" t="str">
        <f>if(E716&gt;0,'DATES INPUT'!$B$8-E716,"")</f>
        <v/>
      </c>
      <c r="S716" s="12" t="str">
        <f t="shared" si="298"/>
        <v/>
      </c>
    </row>
    <row r="717">
      <c r="A717" s="38"/>
      <c r="B717" s="22"/>
      <c r="C717" s="12"/>
      <c r="D717" s="12"/>
      <c r="E717" s="22"/>
      <c r="F717" s="22"/>
      <c r="G717" s="13" t="str">
        <f t="shared" ref="G717:H717" si="748">if($A717&gt;1,E717-C717,"")</f>
        <v/>
      </c>
      <c r="H717" s="14" t="str">
        <f t="shared" si="748"/>
        <v/>
      </c>
      <c r="I717" s="15"/>
      <c r="J717" s="15"/>
      <c r="K717" s="15"/>
      <c r="L717" s="15"/>
      <c r="M717" s="15"/>
      <c r="N717" s="17"/>
      <c r="O717" s="15"/>
      <c r="P717" s="13" t="str">
        <f>if(E717&gt;0,'DATES INPUT'!$B$3-E717,"")</f>
        <v/>
      </c>
      <c r="Q717" s="13" t="str">
        <f>if(E717&gt;0,'DATES INPUT'!$B$4-E717,"")</f>
        <v/>
      </c>
      <c r="R717" s="13" t="str">
        <f>if(E717&gt;0,'DATES INPUT'!$B$8-E717,"")</f>
        <v/>
      </c>
      <c r="S717" s="12" t="str">
        <f t="shared" si="298"/>
        <v/>
      </c>
    </row>
    <row r="718">
      <c r="A718" s="38"/>
      <c r="B718" s="22"/>
      <c r="C718" s="12"/>
      <c r="D718" s="12"/>
      <c r="E718" s="22"/>
      <c r="F718" s="22"/>
      <c r="G718" s="13" t="str">
        <f t="shared" ref="G718:H718" si="749">if($A718&gt;1,E718-C718,"")</f>
        <v/>
      </c>
      <c r="H718" s="14" t="str">
        <f t="shared" si="749"/>
        <v/>
      </c>
      <c r="I718" s="15"/>
      <c r="J718" s="15"/>
      <c r="K718" s="15"/>
      <c r="L718" s="15"/>
      <c r="M718" s="15"/>
      <c r="N718" s="17"/>
      <c r="O718" s="15"/>
      <c r="P718" s="13" t="str">
        <f>if(E718&gt;0,'DATES INPUT'!$B$3-E718,"")</f>
        <v/>
      </c>
      <c r="Q718" s="13" t="str">
        <f>if(E718&gt;0,'DATES INPUT'!$B$4-E718,"")</f>
        <v/>
      </c>
      <c r="R718" s="13" t="str">
        <f>if(E718&gt;0,'DATES INPUT'!$B$8-E718,"")</f>
        <v/>
      </c>
      <c r="S718" s="12" t="str">
        <f t="shared" si="298"/>
        <v/>
      </c>
    </row>
    <row r="719">
      <c r="A719" s="38"/>
      <c r="B719" s="22"/>
      <c r="C719" s="12"/>
      <c r="D719" s="12"/>
      <c r="E719" s="22"/>
      <c r="F719" s="22"/>
      <c r="G719" s="13" t="str">
        <f t="shared" ref="G719:H719" si="750">if($A719&gt;1,E719-C719,"")</f>
        <v/>
      </c>
      <c r="H719" s="14" t="str">
        <f t="shared" si="750"/>
        <v/>
      </c>
      <c r="I719" s="15"/>
      <c r="J719" s="15"/>
      <c r="K719" s="15"/>
      <c r="L719" s="15"/>
      <c r="M719" s="15"/>
      <c r="N719" s="17"/>
      <c r="O719" s="15"/>
      <c r="P719" s="13" t="str">
        <f>if(E719&gt;0,'DATES INPUT'!$B$3-E719,"")</f>
        <v/>
      </c>
      <c r="Q719" s="13" t="str">
        <f>if(E719&gt;0,'DATES INPUT'!$B$4-E719,"")</f>
        <v/>
      </c>
      <c r="R719" s="13" t="str">
        <f>if(E719&gt;0,'DATES INPUT'!$B$8-E719,"")</f>
        <v/>
      </c>
      <c r="S719" s="12" t="str">
        <f t="shared" si="298"/>
        <v/>
      </c>
    </row>
    <row r="720">
      <c r="A720" s="38"/>
      <c r="B720" s="22"/>
      <c r="C720" s="12"/>
      <c r="D720" s="12"/>
      <c r="E720" s="22"/>
      <c r="F720" s="22"/>
      <c r="G720" s="13" t="str">
        <f t="shared" ref="G720:H720" si="751">if($A720&gt;1,E720-C720,"")</f>
        <v/>
      </c>
      <c r="H720" s="14" t="str">
        <f t="shared" si="751"/>
        <v/>
      </c>
      <c r="I720" s="15"/>
      <c r="J720" s="15"/>
      <c r="K720" s="15"/>
      <c r="L720" s="15"/>
      <c r="M720" s="15"/>
      <c r="N720" s="17"/>
      <c r="O720" s="15"/>
      <c r="P720" s="13" t="str">
        <f>if(E720&gt;0,'DATES INPUT'!$B$3-E720,"")</f>
        <v/>
      </c>
      <c r="Q720" s="13" t="str">
        <f>if(E720&gt;0,'DATES INPUT'!$B$4-E720,"")</f>
        <v/>
      </c>
      <c r="R720" s="13" t="str">
        <f>if(E720&gt;0,'DATES INPUT'!$B$8-E720,"")</f>
        <v/>
      </c>
      <c r="S720" s="12" t="str">
        <f t="shared" si="298"/>
        <v/>
      </c>
    </row>
    <row r="721">
      <c r="A721" s="38"/>
      <c r="B721" s="22"/>
      <c r="C721" s="12"/>
      <c r="D721" s="12"/>
      <c r="E721" s="22"/>
      <c r="F721" s="22"/>
      <c r="G721" s="13" t="str">
        <f t="shared" ref="G721:H721" si="752">if($A721&gt;1,E721-C721,"")</f>
        <v/>
      </c>
      <c r="H721" s="14" t="str">
        <f t="shared" si="752"/>
        <v/>
      </c>
      <c r="I721" s="15"/>
      <c r="J721" s="15"/>
      <c r="K721" s="15"/>
      <c r="L721" s="15"/>
      <c r="M721" s="15"/>
      <c r="N721" s="17"/>
      <c r="O721" s="15"/>
      <c r="P721" s="13" t="str">
        <f>if(E721&gt;0,'DATES INPUT'!$B$3-E721,"")</f>
        <v/>
      </c>
      <c r="Q721" s="13" t="str">
        <f>if(E721&gt;0,'DATES INPUT'!$B$4-E721,"")</f>
        <v/>
      </c>
      <c r="R721" s="13" t="str">
        <f>if(E721&gt;0,'DATES INPUT'!$B$8-E721,"")</f>
        <v/>
      </c>
      <c r="S721" s="12" t="str">
        <f t="shared" si="298"/>
        <v/>
      </c>
    </row>
    <row r="722">
      <c r="A722" s="38"/>
      <c r="B722" s="22"/>
      <c r="C722" s="12"/>
      <c r="D722" s="12"/>
      <c r="E722" s="22"/>
      <c r="F722" s="22"/>
      <c r="G722" s="13" t="str">
        <f t="shared" ref="G722:H722" si="753">if($A722&gt;1,E722-C722,"")</f>
        <v/>
      </c>
      <c r="H722" s="14" t="str">
        <f t="shared" si="753"/>
        <v/>
      </c>
      <c r="I722" s="15"/>
      <c r="J722" s="15"/>
      <c r="K722" s="15"/>
      <c r="L722" s="15"/>
      <c r="M722" s="15"/>
      <c r="N722" s="17"/>
      <c r="O722" s="15"/>
      <c r="P722" s="13" t="str">
        <f>if(E722&gt;0,'DATES INPUT'!$B$3-E722,"")</f>
        <v/>
      </c>
      <c r="Q722" s="13" t="str">
        <f>if(E722&gt;0,'DATES INPUT'!$B$4-E722,"")</f>
        <v/>
      </c>
      <c r="R722" s="13" t="str">
        <f>if(E722&gt;0,'DATES INPUT'!$B$8-E722,"")</f>
        <v/>
      </c>
      <c r="S722" s="12" t="str">
        <f t="shared" si="298"/>
        <v/>
      </c>
    </row>
    <row r="723">
      <c r="A723" s="38"/>
      <c r="B723" s="22"/>
      <c r="C723" s="12"/>
      <c r="D723" s="12"/>
      <c r="E723" s="22"/>
      <c r="F723" s="22"/>
      <c r="G723" s="13" t="str">
        <f t="shared" ref="G723:H723" si="754">if($A723&gt;1,E723-C723,"")</f>
        <v/>
      </c>
      <c r="H723" s="14" t="str">
        <f t="shared" si="754"/>
        <v/>
      </c>
      <c r="I723" s="15"/>
      <c r="J723" s="15"/>
      <c r="K723" s="15"/>
      <c r="L723" s="15"/>
      <c r="M723" s="15"/>
      <c r="N723" s="17"/>
      <c r="O723" s="15"/>
      <c r="P723" s="13" t="str">
        <f>if(E723&gt;0,'DATES INPUT'!$B$3-E723,"")</f>
        <v/>
      </c>
      <c r="Q723" s="13" t="str">
        <f>if(E723&gt;0,'DATES INPUT'!$B$4-E723,"")</f>
        <v/>
      </c>
      <c r="R723" s="13" t="str">
        <f>if(E723&gt;0,'DATES INPUT'!$B$8-E723,"")</f>
        <v/>
      </c>
      <c r="S723" s="12" t="str">
        <f t="shared" si="298"/>
        <v/>
      </c>
    </row>
    <row r="724">
      <c r="A724" s="38"/>
      <c r="B724" s="22"/>
      <c r="C724" s="12"/>
      <c r="D724" s="12"/>
      <c r="E724" s="22"/>
      <c r="F724" s="22"/>
      <c r="G724" s="13" t="str">
        <f t="shared" ref="G724:H724" si="755">if($A724&gt;1,E724-C724,"")</f>
        <v/>
      </c>
      <c r="H724" s="14" t="str">
        <f t="shared" si="755"/>
        <v/>
      </c>
      <c r="I724" s="15"/>
      <c r="J724" s="15"/>
      <c r="K724" s="15"/>
      <c r="L724" s="15"/>
      <c r="M724" s="15"/>
      <c r="N724" s="17"/>
      <c r="O724" s="15"/>
      <c r="P724" s="13" t="str">
        <f>if(E724&gt;0,'DATES INPUT'!$B$3-E724,"")</f>
        <v/>
      </c>
      <c r="Q724" s="13" t="str">
        <f>if(E724&gt;0,'DATES INPUT'!$B$4-E724,"")</f>
        <v/>
      </c>
      <c r="R724" s="13" t="str">
        <f>if(E724&gt;0,'DATES INPUT'!$B$8-E724,"")</f>
        <v/>
      </c>
      <c r="S724" s="12" t="str">
        <f t="shared" si="298"/>
        <v/>
      </c>
    </row>
    <row r="725">
      <c r="A725" s="38"/>
      <c r="B725" s="22"/>
      <c r="C725" s="12"/>
      <c r="D725" s="12"/>
      <c r="E725" s="22"/>
      <c r="F725" s="22"/>
      <c r="G725" s="13" t="str">
        <f t="shared" ref="G725:H725" si="756">if($A725&gt;1,E725-C725,"")</f>
        <v/>
      </c>
      <c r="H725" s="14" t="str">
        <f t="shared" si="756"/>
        <v/>
      </c>
      <c r="I725" s="15"/>
      <c r="J725" s="15"/>
      <c r="K725" s="15"/>
      <c r="L725" s="15"/>
      <c r="M725" s="15"/>
      <c r="N725" s="17"/>
      <c r="O725" s="15"/>
      <c r="P725" s="13" t="str">
        <f>if(E725&gt;0,'DATES INPUT'!$B$3-E725,"")</f>
        <v/>
      </c>
      <c r="Q725" s="13" t="str">
        <f>if(E725&gt;0,'DATES INPUT'!$B$4-E725,"")</f>
        <v/>
      </c>
      <c r="R725" s="13" t="str">
        <f>if(E725&gt;0,'DATES INPUT'!$B$8-E725,"")</f>
        <v/>
      </c>
      <c r="S725" s="12" t="str">
        <f t="shared" si="298"/>
        <v/>
      </c>
    </row>
    <row r="726">
      <c r="A726" s="38"/>
      <c r="B726" s="22"/>
      <c r="C726" s="12"/>
      <c r="D726" s="12"/>
      <c r="E726" s="22"/>
      <c r="F726" s="22"/>
      <c r="G726" s="13" t="str">
        <f t="shared" ref="G726:H726" si="757">if($A726&gt;1,E726-C726,"")</f>
        <v/>
      </c>
      <c r="H726" s="14" t="str">
        <f t="shared" si="757"/>
        <v/>
      </c>
      <c r="I726" s="15"/>
      <c r="J726" s="15"/>
      <c r="K726" s="15"/>
      <c r="L726" s="15"/>
      <c r="M726" s="15"/>
      <c r="N726" s="17"/>
      <c r="O726" s="15"/>
      <c r="P726" s="13" t="str">
        <f>if(E726&gt;0,'DATES INPUT'!$B$3-E726,"")</f>
        <v/>
      </c>
      <c r="Q726" s="13" t="str">
        <f>if(E726&gt;0,'DATES INPUT'!$B$4-E726,"")</f>
        <v/>
      </c>
      <c r="R726" s="13" t="str">
        <f>if(E726&gt;0,'DATES INPUT'!$B$8-E726,"")</f>
        <v/>
      </c>
      <c r="S726" s="12" t="str">
        <f t="shared" si="298"/>
        <v/>
      </c>
    </row>
    <row r="727">
      <c r="A727" s="38"/>
      <c r="B727" s="22"/>
      <c r="C727" s="12"/>
      <c r="D727" s="12"/>
      <c r="E727" s="22"/>
      <c r="F727" s="22"/>
      <c r="G727" s="13" t="str">
        <f t="shared" ref="G727:H727" si="758">if($A727&gt;1,E727-C727,"")</f>
        <v/>
      </c>
      <c r="H727" s="14" t="str">
        <f t="shared" si="758"/>
        <v/>
      </c>
      <c r="I727" s="15"/>
      <c r="J727" s="15"/>
      <c r="K727" s="15"/>
      <c r="L727" s="15"/>
      <c r="M727" s="15"/>
      <c r="N727" s="17"/>
      <c r="O727" s="15"/>
      <c r="P727" s="13" t="str">
        <f>if(E727&gt;0,'DATES INPUT'!$B$3-E727,"")</f>
        <v/>
      </c>
      <c r="Q727" s="13" t="str">
        <f>if(E727&gt;0,'DATES INPUT'!$B$4-E727,"")</f>
        <v/>
      </c>
      <c r="R727" s="13" t="str">
        <f>if(E727&gt;0,'DATES INPUT'!$B$8-E727,"")</f>
        <v/>
      </c>
      <c r="S727" s="12" t="str">
        <f t="shared" si="298"/>
        <v/>
      </c>
    </row>
    <row r="728">
      <c r="A728" s="38"/>
      <c r="B728" s="22"/>
      <c r="C728" s="12"/>
      <c r="D728" s="12"/>
      <c r="E728" s="22"/>
      <c r="F728" s="22"/>
      <c r="G728" s="13" t="str">
        <f t="shared" ref="G728:H728" si="759">if($A728&gt;1,E728-C728,"")</f>
        <v/>
      </c>
      <c r="H728" s="14" t="str">
        <f t="shared" si="759"/>
        <v/>
      </c>
      <c r="I728" s="15"/>
      <c r="J728" s="15"/>
      <c r="K728" s="15"/>
      <c r="L728" s="15"/>
      <c r="M728" s="15"/>
      <c r="N728" s="17"/>
      <c r="O728" s="15"/>
      <c r="P728" s="13" t="str">
        <f>if(E728&gt;0,'DATES INPUT'!$B$3-E728,"")</f>
        <v/>
      </c>
      <c r="Q728" s="13" t="str">
        <f>if(E728&gt;0,'DATES INPUT'!$B$4-E728,"")</f>
        <v/>
      </c>
      <c r="R728" s="13" t="str">
        <f>if(E728&gt;0,'DATES INPUT'!$B$8-E728,"")</f>
        <v/>
      </c>
      <c r="S728" s="12" t="str">
        <f t="shared" si="298"/>
        <v/>
      </c>
    </row>
    <row r="729">
      <c r="A729" s="38"/>
      <c r="B729" s="22"/>
      <c r="C729" s="12"/>
      <c r="D729" s="12"/>
      <c r="E729" s="22"/>
      <c r="F729" s="22"/>
      <c r="G729" s="13" t="str">
        <f t="shared" ref="G729:H729" si="760">if($A729&gt;1,E729-C729,"")</f>
        <v/>
      </c>
      <c r="H729" s="14" t="str">
        <f t="shared" si="760"/>
        <v/>
      </c>
      <c r="I729" s="15"/>
      <c r="J729" s="15"/>
      <c r="K729" s="15"/>
      <c r="L729" s="15"/>
      <c r="M729" s="15"/>
      <c r="N729" s="17"/>
      <c r="O729" s="15"/>
      <c r="P729" s="13" t="str">
        <f>if(E729&gt;0,'DATES INPUT'!$B$3-E729,"")</f>
        <v/>
      </c>
      <c r="Q729" s="13" t="str">
        <f>if(E729&gt;0,'DATES INPUT'!$B$4-E729,"")</f>
        <v/>
      </c>
      <c r="R729" s="13" t="str">
        <f>if(E729&gt;0,'DATES INPUT'!$B$8-E729,"")</f>
        <v/>
      </c>
      <c r="S729" s="12" t="str">
        <f t="shared" si="298"/>
        <v/>
      </c>
    </row>
    <row r="730">
      <c r="A730" s="38"/>
      <c r="B730" s="22"/>
      <c r="C730" s="12"/>
      <c r="D730" s="12"/>
      <c r="E730" s="22"/>
      <c r="F730" s="22"/>
      <c r="G730" s="13" t="str">
        <f t="shared" ref="G730:H730" si="761">if($A730&gt;1,E730-C730,"")</f>
        <v/>
      </c>
      <c r="H730" s="14" t="str">
        <f t="shared" si="761"/>
        <v/>
      </c>
      <c r="I730" s="15"/>
      <c r="J730" s="15"/>
      <c r="K730" s="15"/>
      <c r="L730" s="15"/>
      <c r="M730" s="15"/>
      <c r="N730" s="17"/>
      <c r="O730" s="15"/>
      <c r="P730" s="13" t="str">
        <f>if(E730&gt;0,'DATES INPUT'!$B$3-E730,"")</f>
        <v/>
      </c>
      <c r="Q730" s="13" t="str">
        <f>if(E730&gt;0,'DATES INPUT'!$B$4-E730,"")</f>
        <v/>
      </c>
      <c r="R730" s="13" t="str">
        <f>if(E730&gt;0,'DATES INPUT'!$B$8-E730,"")</f>
        <v/>
      </c>
      <c r="S730" s="12" t="str">
        <f t="shared" si="298"/>
        <v/>
      </c>
    </row>
    <row r="731">
      <c r="A731" s="38"/>
      <c r="B731" s="22"/>
      <c r="C731" s="12"/>
      <c r="D731" s="12"/>
      <c r="E731" s="22"/>
      <c r="F731" s="22"/>
      <c r="G731" s="13" t="str">
        <f t="shared" ref="G731:H731" si="762">if($A731&gt;1,E731-C731,"")</f>
        <v/>
      </c>
      <c r="H731" s="14" t="str">
        <f t="shared" si="762"/>
        <v/>
      </c>
      <c r="I731" s="15"/>
      <c r="J731" s="15"/>
      <c r="K731" s="15"/>
      <c r="L731" s="15"/>
      <c r="M731" s="15"/>
      <c r="N731" s="17"/>
      <c r="O731" s="15"/>
      <c r="P731" s="13" t="str">
        <f>if(E731&gt;0,'DATES INPUT'!$B$3-E731,"")</f>
        <v/>
      </c>
      <c r="Q731" s="13" t="str">
        <f>if(E731&gt;0,'DATES INPUT'!$B$4-E731,"")</f>
        <v/>
      </c>
      <c r="R731" s="13" t="str">
        <f>if(E731&gt;0,'DATES INPUT'!$B$8-E731,"")</f>
        <v/>
      </c>
      <c r="S731" s="12" t="str">
        <f t="shared" si="298"/>
        <v/>
      </c>
    </row>
    <row r="732">
      <c r="A732" s="38"/>
      <c r="B732" s="22"/>
      <c r="C732" s="12"/>
      <c r="D732" s="12"/>
      <c r="E732" s="22"/>
      <c r="F732" s="22"/>
      <c r="G732" s="13" t="str">
        <f t="shared" ref="G732:H732" si="763">if($A732&gt;1,E732-C732,"")</f>
        <v/>
      </c>
      <c r="H732" s="14" t="str">
        <f t="shared" si="763"/>
        <v/>
      </c>
      <c r="I732" s="15"/>
      <c r="J732" s="15"/>
      <c r="K732" s="15"/>
      <c r="L732" s="15"/>
      <c r="M732" s="15"/>
      <c r="N732" s="17"/>
      <c r="O732" s="15"/>
      <c r="P732" s="13" t="str">
        <f>if(E732&gt;0,'DATES INPUT'!$B$3-E732,"")</f>
        <v/>
      </c>
      <c r="Q732" s="13" t="str">
        <f>if(E732&gt;0,'DATES INPUT'!$B$4-E732,"")</f>
        <v/>
      </c>
      <c r="R732" s="13" t="str">
        <f>if(E732&gt;0,'DATES INPUT'!$B$8-E732,"")</f>
        <v/>
      </c>
      <c r="S732" s="12" t="str">
        <f t="shared" si="298"/>
        <v/>
      </c>
    </row>
    <row r="733">
      <c r="A733" s="38"/>
      <c r="B733" s="22"/>
      <c r="C733" s="12"/>
      <c r="D733" s="12"/>
      <c r="E733" s="22"/>
      <c r="F733" s="22"/>
      <c r="G733" s="13" t="str">
        <f t="shared" ref="G733:H733" si="764">if($A733&gt;1,E733-C733,"")</f>
        <v/>
      </c>
      <c r="H733" s="14" t="str">
        <f t="shared" si="764"/>
        <v/>
      </c>
      <c r="I733" s="15"/>
      <c r="J733" s="15"/>
      <c r="K733" s="15"/>
      <c r="L733" s="15"/>
      <c r="M733" s="15"/>
      <c r="N733" s="17"/>
      <c r="O733" s="15"/>
      <c r="P733" s="13" t="str">
        <f>if(E733&gt;0,'DATES INPUT'!$B$3-E733,"")</f>
        <v/>
      </c>
      <c r="Q733" s="13" t="str">
        <f>if(E733&gt;0,'DATES INPUT'!$B$4-E733,"")</f>
        <v/>
      </c>
      <c r="R733" s="13" t="str">
        <f>if(E733&gt;0,'DATES INPUT'!$B$8-E733,"")</f>
        <v/>
      </c>
      <c r="S733" s="12" t="str">
        <f t="shared" si="298"/>
        <v/>
      </c>
    </row>
    <row r="734">
      <c r="A734" s="38"/>
      <c r="B734" s="22"/>
      <c r="C734" s="12"/>
      <c r="D734" s="12"/>
      <c r="E734" s="22"/>
      <c r="F734" s="22"/>
      <c r="G734" s="13" t="str">
        <f t="shared" ref="G734:H734" si="765">if($A734&gt;1,E734-C734,"")</f>
        <v/>
      </c>
      <c r="H734" s="14" t="str">
        <f t="shared" si="765"/>
        <v/>
      </c>
      <c r="I734" s="15"/>
      <c r="J734" s="15"/>
      <c r="K734" s="15"/>
      <c r="L734" s="15"/>
      <c r="M734" s="15"/>
      <c r="N734" s="17"/>
      <c r="O734" s="15"/>
      <c r="P734" s="13" t="str">
        <f>if(E734&gt;0,'DATES INPUT'!$B$3-E734,"")</f>
        <v/>
      </c>
      <c r="Q734" s="13" t="str">
        <f>if(E734&gt;0,'DATES INPUT'!$B$4-E734,"")</f>
        <v/>
      </c>
      <c r="R734" s="13" t="str">
        <f>if(E734&gt;0,'DATES INPUT'!$B$8-E734,"")</f>
        <v/>
      </c>
      <c r="S734" s="12" t="str">
        <f t="shared" si="298"/>
        <v/>
      </c>
    </row>
    <row r="735">
      <c r="A735" s="38"/>
      <c r="B735" s="22"/>
      <c r="C735" s="12"/>
      <c r="D735" s="12"/>
      <c r="E735" s="22"/>
      <c r="F735" s="22"/>
      <c r="G735" s="13" t="str">
        <f t="shared" ref="G735:H735" si="766">if($A735&gt;1,E735-C735,"")</f>
        <v/>
      </c>
      <c r="H735" s="14" t="str">
        <f t="shared" si="766"/>
        <v/>
      </c>
      <c r="I735" s="15"/>
      <c r="J735" s="15"/>
      <c r="K735" s="15"/>
      <c r="L735" s="15"/>
      <c r="M735" s="15"/>
      <c r="N735" s="17"/>
      <c r="O735" s="15"/>
      <c r="P735" s="13" t="str">
        <f>if(E735&gt;0,'DATES INPUT'!$B$3-E735,"")</f>
        <v/>
      </c>
      <c r="Q735" s="13" t="str">
        <f>if(E735&gt;0,'DATES INPUT'!$B$4-E735,"")</f>
        <v/>
      </c>
      <c r="R735" s="13" t="str">
        <f>if(E735&gt;0,'DATES INPUT'!$B$8-E735,"")</f>
        <v/>
      </c>
      <c r="S735" s="12" t="str">
        <f t="shared" si="298"/>
        <v/>
      </c>
    </row>
    <row r="736">
      <c r="A736" s="38"/>
      <c r="B736" s="22"/>
      <c r="C736" s="12"/>
      <c r="D736" s="12"/>
      <c r="E736" s="22"/>
      <c r="F736" s="22"/>
      <c r="G736" s="13" t="str">
        <f t="shared" ref="G736:H736" si="767">if($A736&gt;1,E736-C736,"")</f>
        <v/>
      </c>
      <c r="H736" s="14" t="str">
        <f t="shared" si="767"/>
        <v/>
      </c>
      <c r="I736" s="15"/>
      <c r="J736" s="15"/>
      <c r="K736" s="15"/>
      <c r="L736" s="15"/>
      <c r="M736" s="15"/>
      <c r="N736" s="17"/>
      <c r="O736" s="15"/>
      <c r="P736" s="13" t="str">
        <f>if(E736&gt;0,'DATES INPUT'!$B$3-E736,"")</f>
        <v/>
      </c>
      <c r="Q736" s="13" t="str">
        <f>if(E736&gt;0,'DATES INPUT'!$B$4-E736,"")</f>
        <v/>
      </c>
      <c r="R736" s="13" t="str">
        <f>if(E736&gt;0,'DATES INPUT'!$B$8-E736,"")</f>
        <v/>
      </c>
      <c r="S736" s="12" t="str">
        <f t="shared" si="298"/>
        <v/>
      </c>
    </row>
    <row r="737">
      <c r="A737" s="38"/>
      <c r="B737" s="22"/>
      <c r="C737" s="12"/>
      <c r="D737" s="12"/>
      <c r="E737" s="22"/>
      <c r="F737" s="22"/>
      <c r="G737" s="13" t="str">
        <f t="shared" ref="G737:H737" si="768">if($A737&gt;1,E737-C737,"")</f>
        <v/>
      </c>
      <c r="H737" s="14" t="str">
        <f t="shared" si="768"/>
        <v/>
      </c>
      <c r="I737" s="15"/>
      <c r="J737" s="15"/>
      <c r="K737" s="15"/>
      <c r="L737" s="15"/>
      <c r="M737" s="15"/>
      <c r="N737" s="17"/>
      <c r="O737" s="15"/>
      <c r="P737" s="13" t="str">
        <f>if(E737&gt;0,'DATES INPUT'!$B$3-E737,"")</f>
        <v/>
      </c>
      <c r="Q737" s="13" t="str">
        <f>if(E737&gt;0,'DATES INPUT'!$B$4-E737,"")</f>
        <v/>
      </c>
      <c r="R737" s="13" t="str">
        <f>if(E737&gt;0,'DATES INPUT'!$B$8-E737,"")</f>
        <v/>
      </c>
      <c r="S737" s="12" t="str">
        <f t="shared" si="298"/>
        <v/>
      </c>
    </row>
    <row r="738">
      <c r="A738" s="38"/>
      <c r="B738" s="22"/>
      <c r="C738" s="12"/>
      <c r="D738" s="12"/>
      <c r="E738" s="22"/>
      <c r="F738" s="22"/>
      <c r="G738" s="13" t="str">
        <f t="shared" ref="G738:H738" si="769">if($A738&gt;1,E738-C738,"")</f>
        <v/>
      </c>
      <c r="H738" s="14" t="str">
        <f t="shared" si="769"/>
        <v/>
      </c>
      <c r="I738" s="15"/>
      <c r="J738" s="15"/>
      <c r="K738" s="15"/>
      <c r="L738" s="15"/>
      <c r="M738" s="15"/>
      <c r="N738" s="17"/>
      <c r="O738" s="15"/>
      <c r="P738" s="13" t="str">
        <f>if(E738&gt;0,'DATES INPUT'!$B$3-E738,"")</f>
        <v/>
      </c>
      <c r="Q738" s="13" t="str">
        <f>if(E738&gt;0,'DATES INPUT'!$B$4-E738,"")</f>
        <v/>
      </c>
      <c r="R738" s="13" t="str">
        <f>if(E738&gt;0,'DATES INPUT'!$B$8-E738,"")</f>
        <v/>
      </c>
      <c r="S738" s="12" t="str">
        <f t="shared" si="298"/>
        <v/>
      </c>
    </row>
    <row r="739">
      <c r="A739" s="38"/>
      <c r="B739" s="22"/>
      <c r="C739" s="12"/>
      <c r="D739" s="12"/>
      <c r="E739" s="22"/>
      <c r="F739" s="22"/>
      <c r="G739" s="13" t="str">
        <f t="shared" ref="G739:H739" si="770">if($A739&gt;1,E739-C739,"")</f>
        <v/>
      </c>
      <c r="H739" s="14" t="str">
        <f t="shared" si="770"/>
        <v/>
      </c>
      <c r="I739" s="15"/>
      <c r="J739" s="15"/>
      <c r="K739" s="15"/>
      <c r="L739" s="15"/>
      <c r="M739" s="15"/>
      <c r="N739" s="17"/>
      <c r="O739" s="15"/>
      <c r="P739" s="13" t="str">
        <f>if(E739&gt;0,'DATES INPUT'!$B$3-E739,"")</f>
        <v/>
      </c>
      <c r="Q739" s="13" t="str">
        <f>if(E739&gt;0,'DATES INPUT'!$B$4-E739,"")</f>
        <v/>
      </c>
      <c r="R739" s="13" t="str">
        <f>if(E739&gt;0,'DATES INPUT'!$B$8-E739,"")</f>
        <v/>
      </c>
      <c r="S739" s="12" t="str">
        <f t="shared" si="298"/>
        <v/>
      </c>
    </row>
    <row r="740">
      <c r="A740" s="38"/>
      <c r="B740" s="22"/>
      <c r="C740" s="12"/>
      <c r="D740" s="12"/>
      <c r="E740" s="22"/>
      <c r="F740" s="22"/>
      <c r="G740" s="13" t="str">
        <f t="shared" ref="G740:H740" si="771">if($A740&gt;1,E740-C740,"")</f>
        <v/>
      </c>
      <c r="H740" s="14" t="str">
        <f t="shared" si="771"/>
        <v/>
      </c>
      <c r="I740" s="15"/>
      <c r="J740" s="15"/>
      <c r="K740" s="15"/>
      <c r="L740" s="15"/>
      <c r="M740" s="15"/>
      <c r="N740" s="17"/>
      <c r="O740" s="15"/>
      <c r="P740" s="13" t="str">
        <f>if(E740&gt;0,'DATES INPUT'!$B$3-E740,"")</f>
        <v/>
      </c>
      <c r="Q740" s="13" t="str">
        <f>if(E740&gt;0,'DATES INPUT'!$B$4-E740,"")</f>
        <v/>
      </c>
      <c r="R740" s="13" t="str">
        <f>if(E740&gt;0,'DATES INPUT'!$B$8-E740,"")</f>
        <v/>
      </c>
      <c r="S740" s="12" t="str">
        <f t="shared" si="298"/>
        <v/>
      </c>
    </row>
    <row r="741">
      <c r="A741" s="38"/>
      <c r="B741" s="22"/>
      <c r="C741" s="12"/>
      <c r="D741" s="12"/>
      <c r="E741" s="22"/>
      <c r="F741" s="22"/>
      <c r="G741" s="13" t="str">
        <f t="shared" ref="G741:H741" si="772">if($A741&gt;1,E741-C741,"")</f>
        <v/>
      </c>
      <c r="H741" s="14" t="str">
        <f t="shared" si="772"/>
        <v/>
      </c>
      <c r="I741" s="15"/>
      <c r="J741" s="15"/>
      <c r="K741" s="15"/>
      <c r="L741" s="15"/>
      <c r="M741" s="15"/>
      <c r="N741" s="17"/>
      <c r="O741" s="15"/>
      <c r="P741" s="13" t="str">
        <f>if(E741&gt;0,'DATES INPUT'!$B$3-E741,"")</f>
        <v/>
      </c>
      <c r="Q741" s="13" t="str">
        <f>if(E741&gt;0,'DATES INPUT'!$B$4-E741,"")</f>
        <v/>
      </c>
      <c r="R741" s="13" t="str">
        <f>if(E741&gt;0,'DATES INPUT'!$B$8-E741,"")</f>
        <v/>
      </c>
      <c r="S741" s="12" t="str">
        <f t="shared" si="298"/>
        <v/>
      </c>
    </row>
    <row r="742">
      <c r="A742" s="38"/>
      <c r="B742" s="22"/>
      <c r="C742" s="12"/>
      <c r="D742" s="12"/>
      <c r="E742" s="22"/>
      <c r="F742" s="22"/>
      <c r="G742" s="13" t="str">
        <f t="shared" ref="G742:H742" si="773">if($A742&gt;1,E742-C742,"")</f>
        <v/>
      </c>
      <c r="H742" s="14" t="str">
        <f t="shared" si="773"/>
        <v/>
      </c>
      <c r="I742" s="15"/>
      <c r="J742" s="15"/>
      <c r="K742" s="15"/>
      <c r="L742" s="15"/>
      <c r="M742" s="15"/>
      <c r="N742" s="17"/>
      <c r="O742" s="15"/>
      <c r="P742" s="13" t="str">
        <f>if(E742&gt;0,'DATES INPUT'!$B$3-E742,"")</f>
        <v/>
      </c>
      <c r="Q742" s="13" t="str">
        <f>if(E742&gt;0,'DATES INPUT'!$B$4-E742,"")</f>
        <v/>
      </c>
      <c r="R742" s="13" t="str">
        <f>if(E742&gt;0,'DATES INPUT'!$B$8-E742,"")</f>
        <v/>
      </c>
      <c r="S742" s="12" t="str">
        <f t="shared" si="298"/>
        <v/>
      </c>
    </row>
    <row r="743">
      <c r="A743" s="38"/>
      <c r="B743" s="22"/>
      <c r="C743" s="12"/>
      <c r="D743" s="12"/>
      <c r="E743" s="22"/>
      <c r="F743" s="22"/>
      <c r="G743" s="13" t="str">
        <f t="shared" ref="G743:H743" si="774">if($A743&gt;1,E743-C743,"")</f>
        <v/>
      </c>
      <c r="H743" s="14" t="str">
        <f t="shared" si="774"/>
        <v/>
      </c>
      <c r="I743" s="15"/>
      <c r="J743" s="15"/>
      <c r="K743" s="15"/>
      <c r="L743" s="15"/>
      <c r="M743" s="15"/>
      <c r="N743" s="17"/>
      <c r="O743" s="15"/>
      <c r="P743" s="13" t="str">
        <f>if(E743&gt;0,'DATES INPUT'!$B$3-E743,"")</f>
        <v/>
      </c>
      <c r="Q743" s="13" t="str">
        <f>if(E743&gt;0,'DATES INPUT'!$B$4-E743,"")</f>
        <v/>
      </c>
      <c r="R743" s="13" t="str">
        <f>if(E743&gt;0,'DATES INPUT'!$B$8-E743,"")</f>
        <v/>
      </c>
      <c r="S743" s="12" t="str">
        <f t="shared" si="298"/>
        <v/>
      </c>
    </row>
    <row r="744">
      <c r="A744" s="38"/>
      <c r="B744" s="22"/>
      <c r="C744" s="12"/>
      <c r="D744" s="12"/>
      <c r="E744" s="22"/>
      <c r="F744" s="22"/>
      <c r="G744" s="13" t="str">
        <f t="shared" ref="G744:H744" si="775">if($A744&gt;1,E744-C744,"")</f>
        <v/>
      </c>
      <c r="H744" s="14" t="str">
        <f t="shared" si="775"/>
        <v/>
      </c>
      <c r="I744" s="15"/>
      <c r="J744" s="15"/>
      <c r="K744" s="15"/>
      <c r="L744" s="15"/>
      <c r="M744" s="15"/>
      <c r="N744" s="17"/>
      <c r="O744" s="15"/>
      <c r="P744" s="13" t="str">
        <f>if(E744&gt;0,'DATES INPUT'!$B$3-E744,"")</f>
        <v/>
      </c>
      <c r="Q744" s="13" t="str">
        <f>if(E744&gt;0,'DATES INPUT'!$B$4-E744,"")</f>
        <v/>
      </c>
      <c r="R744" s="13" t="str">
        <f>if(E744&gt;0,'DATES INPUT'!$B$8-E744,"")</f>
        <v/>
      </c>
      <c r="S744" s="12" t="str">
        <f t="shared" si="298"/>
        <v/>
      </c>
    </row>
    <row r="745">
      <c r="A745" s="38"/>
      <c r="B745" s="22"/>
      <c r="C745" s="12"/>
      <c r="D745" s="12"/>
      <c r="E745" s="22"/>
      <c r="F745" s="22"/>
      <c r="G745" s="13" t="str">
        <f t="shared" ref="G745:H745" si="776">if($A745&gt;1,E745-C745,"")</f>
        <v/>
      </c>
      <c r="H745" s="14" t="str">
        <f t="shared" si="776"/>
        <v/>
      </c>
      <c r="I745" s="15"/>
      <c r="J745" s="15"/>
      <c r="K745" s="15"/>
      <c r="L745" s="15"/>
      <c r="M745" s="15"/>
      <c r="N745" s="17"/>
      <c r="O745" s="15"/>
      <c r="P745" s="13" t="str">
        <f>if(E745&gt;0,'DATES INPUT'!$B$3-E745,"")</f>
        <v/>
      </c>
      <c r="Q745" s="13" t="str">
        <f>if(E745&gt;0,'DATES INPUT'!$B$4-E745,"")</f>
        <v/>
      </c>
      <c r="R745" s="13" t="str">
        <f>if(E745&gt;0,'DATES INPUT'!$B$8-E745,"")</f>
        <v/>
      </c>
      <c r="S745" s="12" t="str">
        <f t="shared" si="298"/>
        <v/>
      </c>
    </row>
    <row r="746">
      <c r="A746" s="38"/>
      <c r="B746" s="22"/>
      <c r="C746" s="12"/>
      <c r="D746" s="12"/>
      <c r="E746" s="22"/>
      <c r="F746" s="22"/>
      <c r="G746" s="13" t="str">
        <f t="shared" ref="G746:H746" si="777">if($A746&gt;1,E746-C746,"")</f>
        <v/>
      </c>
      <c r="H746" s="14" t="str">
        <f t="shared" si="777"/>
        <v/>
      </c>
      <c r="I746" s="15"/>
      <c r="J746" s="15"/>
      <c r="K746" s="15"/>
      <c r="L746" s="15"/>
      <c r="M746" s="15"/>
      <c r="N746" s="17"/>
      <c r="O746" s="15"/>
      <c r="P746" s="13" t="str">
        <f>if(E746&gt;0,'DATES INPUT'!$B$3-E746,"")</f>
        <v/>
      </c>
      <c r="Q746" s="13" t="str">
        <f>if(E746&gt;0,'DATES INPUT'!$B$4-E746,"")</f>
        <v/>
      </c>
      <c r="R746" s="13" t="str">
        <f>if(E746&gt;0,'DATES INPUT'!$B$8-E746,"")</f>
        <v/>
      </c>
      <c r="S746" s="12" t="str">
        <f t="shared" si="298"/>
        <v/>
      </c>
    </row>
    <row r="747">
      <c r="A747" s="38"/>
      <c r="B747" s="22"/>
      <c r="C747" s="12"/>
      <c r="D747" s="12"/>
      <c r="E747" s="22"/>
      <c r="F747" s="22"/>
      <c r="G747" s="13" t="str">
        <f t="shared" ref="G747:H747" si="778">if($A747&gt;1,E747-C747,"")</f>
        <v/>
      </c>
      <c r="H747" s="14" t="str">
        <f t="shared" si="778"/>
        <v/>
      </c>
      <c r="I747" s="15"/>
      <c r="J747" s="15"/>
      <c r="K747" s="15"/>
      <c r="L747" s="15"/>
      <c r="M747" s="15"/>
      <c r="N747" s="17"/>
      <c r="O747" s="15"/>
      <c r="P747" s="13" t="str">
        <f>if(E747&gt;0,'DATES INPUT'!$B$3-E747,"")</f>
        <v/>
      </c>
      <c r="Q747" s="13" t="str">
        <f>if(E747&gt;0,'DATES INPUT'!$B$4-E747,"")</f>
        <v/>
      </c>
      <c r="R747" s="13" t="str">
        <f>if(E747&gt;0,'DATES INPUT'!$B$8-E747,"")</f>
        <v/>
      </c>
      <c r="S747" s="12" t="str">
        <f t="shared" si="298"/>
        <v/>
      </c>
    </row>
    <row r="748">
      <c r="A748" s="38"/>
      <c r="B748" s="22"/>
      <c r="C748" s="12"/>
      <c r="D748" s="12"/>
      <c r="E748" s="22"/>
      <c r="F748" s="22"/>
      <c r="G748" s="13" t="str">
        <f t="shared" ref="G748:H748" si="779">if($A748&gt;1,E748-C748,"")</f>
        <v/>
      </c>
      <c r="H748" s="14" t="str">
        <f t="shared" si="779"/>
        <v/>
      </c>
      <c r="I748" s="15"/>
      <c r="J748" s="15"/>
      <c r="K748" s="15"/>
      <c r="L748" s="15"/>
      <c r="M748" s="15"/>
      <c r="N748" s="17"/>
      <c r="O748" s="15"/>
      <c r="P748" s="13" t="str">
        <f>if(E748&gt;0,'DATES INPUT'!$B$3-E748,"")</f>
        <v/>
      </c>
      <c r="Q748" s="13" t="str">
        <f>if(E748&gt;0,'DATES INPUT'!$B$4-E748,"")</f>
        <v/>
      </c>
      <c r="R748" s="13" t="str">
        <f>if(E748&gt;0,'DATES INPUT'!$B$8-E748,"")</f>
        <v/>
      </c>
      <c r="S748" s="12" t="str">
        <f t="shared" si="298"/>
        <v/>
      </c>
    </row>
    <row r="749">
      <c r="A749" s="38"/>
      <c r="B749" s="22"/>
      <c r="C749" s="12"/>
      <c r="D749" s="12"/>
      <c r="E749" s="22"/>
      <c r="F749" s="22"/>
      <c r="G749" s="13" t="str">
        <f t="shared" ref="G749:H749" si="780">if($A749&gt;1,E749-C749,"")</f>
        <v/>
      </c>
      <c r="H749" s="14" t="str">
        <f t="shared" si="780"/>
        <v/>
      </c>
      <c r="I749" s="15"/>
      <c r="J749" s="15"/>
      <c r="K749" s="15"/>
      <c r="L749" s="15"/>
      <c r="M749" s="15"/>
      <c r="N749" s="17"/>
      <c r="O749" s="15"/>
      <c r="P749" s="13" t="str">
        <f>if(E749&gt;0,'DATES INPUT'!$B$3-E749,"")</f>
        <v/>
      </c>
      <c r="Q749" s="13" t="str">
        <f>if(E749&gt;0,'DATES INPUT'!$B$4-E749,"")</f>
        <v/>
      </c>
      <c r="R749" s="13" t="str">
        <f>if(E749&gt;0,'DATES INPUT'!$B$8-E749,"")</f>
        <v/>
      </c>
      <c r="S749" s="12" t="str">
        <f t="shared" si="298"/>
        <v/>
      </c>
    </row>
    <row r="750">
      <c r="A750" s="38"/>
      <c r="B750" s="22"/>
      <c r="C750" s="12"/>
      <c r="D750" s="12"/>
      <c r="E750" s="22"/>
      <c r="F750" s="22"/>
      <c r="G750" s="13" t="str">
        <f t="shared" ref="G750:H750" si="781">if($A750&gt;1,E750-C750,"")</f>
        <v/>
      </c>
      <c r="H750" s="14" t="str">
        <f t="shared" si="781"/>
        <v/>
      </c>
      <c r="I750" s="15"/>
      <c r="J750" s="15"/>
      <c r="K750" s="15"/>
      <c r="L750" s="15"/>
      <c r="M750" s="15"/>
      <c r="N750" s="17"/>
      <c r="O750" s="15"/>
      <c r="P750" s="13" t="str">
        <f>if(E750&gt;0,'DATES INPUT'!$B$3-E750,"")</f>
        <v/>
      </c>
      <c r="Q750" s="13" t="str">
        <f>if(E750&gt;0,'DATES INPUT'!$B$4-E750,"")</f>
        <v/>
      </c>
      <c r="R750" s="13" t="str">
        <f>if(E750&gt;0,'DATES INPUT'!$B$8-E750,"")</f>
        <v/>
      </c>
      <c r="S750" s="12" t="str">
        <f t="shared" si="298"/>
        <v/>
      </c>
    </row>
    <row r="751">
      <c r="A751" s="38"/>
      <c r="B751" s="22"/>
      <c r="C751" s="12"/>
      <c r="D751" s="12"/>
      <c r="E751" s="22"/>
      <c r="F751" s="22"/>
      <c r="G751" s="13" t="str">
        <f t="shared" ref="G751:H751" si="782">if($A751&gt;1,E751-C751,"")</f>
        <v/>
      </c>
      <c r="H751" s="14" t="str">
        <f t="shared" si="782"/>
        <v/>
      </c>
      <c r="I751" s="15"/>
      <c r="J751" s="15"/>
      <c r="K751" s="15"/>
      <c r="L751" s="15"/>
      <c r="M751" s="15"/>
      <c r="N751" s="17"/>
      <c r="O751" s="15"/>
      <c r="P751" s="13" t="str">
        <f>if(E751&gt;0,'DATES INPUT'!$B$3-E751,"")</f>
        <v/>
      </c>
      <c r="Q751" s="13" t="str">
        <f>if(E751&gt;0,'DATES INPUT'!$B$4-E751,"")</f>
        <v/>
      </c>
      <c r="R751" s="13" t="str">
        <f>if(E751&gt;0,'DATES INPUT'!$B$8-E751,"")</f>
        <v/>
      </c>
      <c r="S751" s="12" t="str">
        <f t="shared" si="298"/>
        <v/>
      </c>
    </row>
    <row r="752">
      <c r="A752" s="38"/>
      <c r="B752" s="22"/>
      <c r="C752" s="12"/>
      <c r="D752" s="12"/>
      <c r="E752" s="22"/>
      <c r="F752" s="22"/>
      <c r="G752" s="13" t="str">
        <f t="shared" ref="G752:H752" si="783">if($A752&gt;1,E752-C752,"")</f>
        <v/>
      </c>
      <c r="H752" s="14" t="str">
        <f t="shared" si="783"/>
        <v/>
      </c>
      <c r="I752" s="15"/>
      <c r="J752" s="15"/>
      <c r="K752" s="15"/>
      <c r="L752" s="15"/>
      <c r="M752" s="15"/>
      <c r="N752" s="17"/>
      <c r="O752" s="15"/>
      <c r="P752" s="13" t="str">
        <f>if(E752&gt;0,'DATES INPUT'!$B$3-E752,"")</f>
        <v/>
      </c>
      <c r="Q752" s="13" t="str">
        <f>if(E752&gt;0,'DATES INPUT'!$B$4-E752,"")</f>
        <v/>
      </c>
      <c r="R752" s="13" t="str">
        <f>if(E752&gt;0,'DATES INPUT'!$B$8-E752,"")</f>
        <v/>
      </c>
      <c r="S752" s="12" t="str">
        <f t="shared" si="298"/>
        <v/>
      </c>
    </row>
    <row r="753">
      <c r="A753" s="38"/>
      <c r="B753" s="22"/>
      <c r="C753" s="12"/>
      <c r="D753" s="12"/>
      <c r="E753" s="22"/>
      <c r="F753" s="22"/>
      <c r="G753" s="13" t="str">
        <f t="shared" ref="G753:H753" si="784">if($A753&gt;1,E753-C753,"")</f>
        <v/>
      </c>
      <c r="H753" s="14" t="str">
        <f t="shared" si="784"/>
        <v/>
      </c>
      <c r="I753" s="15"/>
      <c r="J753" s="15"/>
      <c r="K753" s="15"/>
      <c r="L753" s="15"/>
      <c r="M753" s="15"/>
      <c r="N753" s="17"/>
      <c r="O753" s="15"/>
      <c r="P753" s="13" t="str">
        <f>if(E753&gt;0,'DATES INPUT'!$B$3-E753,"")</f>
        <v/>
      </c>
      <c r="Q753" s="13" t="str">
        <f>if(E753&gt;0,'DATES INPUT'!$B$4-E753,"")</f>
        <v/>
      </c>
      <c r="R753" s="13" t="str">
        <f>if(E753&gt;0,'DATES INPUT'!$B$8-E753,"")</f>
        <v/>
      </c>
      <c r="S753" s="12" t="str">
        <f t="shared" si="298"/>
        <v/>
      </c>
    </row>
    <row r="754">
      <c r="A754" s="38"/>
      <c r="B754" s="22"/>
      <c r="C754" s="12"/>
      <c r="D754" s="12"/>
      <c r="E754" s="22"/>
      <c r="F754" s="22"/>
      <c r="G754" s="13" t="str">
        <f t="shared" ref="G754:H754" si="785">if($A754&gt;1,E754-C754,"")</f>
        <v/>
      </c>
      <c r="H754" s="14" t="str">
        <f t="shared" si="785"/>
        <v/>
      </c>
      <c r="I754" s="15"/>
      <c r="J754" s="15"/>
      <c r="K754" s="15"/>
      <c r="L754" s="15"/>
      <c r="M754" s="15"/>
      <c r="N754" s="17"/>
      <c r="O754" s="15"/>
      <c r="P754" s="13" t="str">
        <f>if(E754&gt;0,'DATES INPUT'!$B$3-E754,"")</f>
        <v/>
      </c>
      <c r="Q754" s="13" t="str">
        <f>if(E754&gt;0,'DATES INPUT'!$B$4-E754,"")</f>
        <v/>
      </c>
      <c r="R754" s="13" t="str">
        <f>if(E754&gt;0,'DATES INPUT'!$B$8-E754,"")</f>
        <v/>
      </c>
      <c r="S754" s="12" t="str">
        <f t="shared" si="298"/>
        <v/>
      </c>
    </row>
    <row r="755">
      <c r="A755" s="38"/>
      <c r="B755" s="22"/>
      <c r="C755" s="12"/>
      <c r="D755" s="12"/>
      <c r="E755" s="22"/>
      <c r="F755" s="22"/>
      <c r="G755" s="13" t="str">
        <f t="shared" ref="G755:H755" si="786">if($A755&gt;1,E755-C755,"")</f>
        <v/>
      </c>
      <c r="H755" s="14" t="str">
        <f t="shared" si="786"/>
        <v/>
      </c>
      <c r="I755" s="15"/>
      <c r="J755" s="15"/>
      <c r="K755" s="15"/>
      <c r="L755" s="15"/>
      <c r="M755" s="15"/>
      <c r="N755" s="17"/>
      <c r="O755" s="15"/>
      <c r="P755" s="13" t="str">
        <f>if(E755&gt;0,'DATES INPUT'!$B$3-E755,"")</f>
        <v/>
      </c>
      <c r="Q755" s="13" t="str">
        <f>if(E755&gt;0,'DATES INPUT'!$B$4-E755,"")</f>
        <v/>
      </c>
      <c r="R755" s="13" t="str">
        <f>if(E755&gt;0,'DATES INPUT'!$B$8-E755,"")</f>
        <v/>
      </c>
      <c r="S755" s="12" t="str">
        <f t="shared" si="298"/>
        <v/>
      </c>
    </row>
    <row r="756">
      <c r="A756" s="38"/>
      <c r="B756" s="22"/>
      <c r="C756" s="12"/>
      <c r="D756" s="12"/>
      <c r="E756" s="22"/>
      <c r="F756" s="22"/>
      <c r="G756" s="13" t="str">
        <f t="shared" ref="G756:H756" si="787">if($A756&gt;1,E756-C756,"")</f>
        <v/>
      </c>
      <c r="H756" s="14" t="str">
        <f t="shared" si="787"/>
        <v/>
      </c>
      <c r="I756" s="15"/>
      <c r="J756" s="15"/>
      <c r="K756" s="15"/>
      <c r="L756" s="15"/>
      <c r="M756" s="15"/>
      <c r="N756" s="17"/>
      <c r="O756" s="15"/>
      <c r="P756" s="13" t="str">
        <f>if(E756&gt;0,'DATES INPUT'!$B$3-E756,"")</f>
        <v/>
      </c>
      <c r="Q756" s="13" t="str">
        <f>if(E756&gt;0,'DATES INPUT'!$B$4-E756,"")</f>
        <v/>
      </c>
      <c r="R756" s="13" t="str">
        <f>if(E756&gt;0,'DATES INPUT'!$B$8-E756,"")</f>
        <v/>
      </c>
      <c r="S756" s="12" t="str">
        <f t="shared" si="298"/>
        <v/>
      </c>
    </row>
    <row r="757">
      <c r="A757" s="38"/>
      <c r="B757" s="22"/>
      <c r="C757" s="12"/>
      <c r="D757" s="12"/>
      <c r="E757" s="22"/>
      <c r="F757" s="22"/>
      <c r="G757" s="13" t="str">
        <f t="shared" ref="G757:H757" si="788">if($A757&gt;1,E757-C757,"")</f>
        <v/>
      </c>
      <c r="H757" s="14" t="str">
        <f t="shared" si="788"/>
        <v/>
      </c>
      <c r="I757" s="15"/>
      <c r="J757" s="15"/>
      <c r="K757" s="15"/>
      <c r="L757" s="15"/>
      <c r="M757" s="15"/>
      <c r="N757" s="17"/>
      <c r="O757" s="15"/>
      <c r="P757" s="13" t="str">
        <f>if(E757&gt;0,'DATES INPUT'!$B$3-E757,"")</f>
        <v/>
      </c>
      <c r="Q757" s="13" t="str">
        <f>if(E757&gt;0,'DATES INPUT'!$B$4-E757,"")</f>
        <v/>
      </c>
      <c r="R757" s="13" t="str">
        <f>if(E757&gt;0,'DATES INPUT'!$B$8-E757,"")</f>
        <v/>
      </c>
      <c r="S757" s="12" t="str">
        <f t="shared" si="298"/>
        <v/>
      </c>
    </row>
    <row r="758">
      <c r="A758" s="38"/>
      <c r="B758" s="22"/>
      <c r="C758" s="12"/>
      <c r="D758" s="12"/>
      <c r="E758" s="22"/>
      <c r="F758" s="22"/>
      <c r="G758" s="13" t="str">
        <f t="shared" ref="G758:H758" si="789">if($A758&gt;1,E758-C758,"")</f>
        <v/>
      </c>
      <c r="H758" s="14" t="str">
        <f t="shared" si="789"/>
        <v/>
      </c>
      <c r="I758" s="15"/>
      <c r="J758" s="15"/>
      <c r="K758" s="15"/>
      <c r="L758" s="15"/>
      <c r="M758" s="15"/>
      <c r="N758" s="17"/>
      <c r="O758" s="15"/>
      <c r="P758" s="13" t="str">
        <f>if(E758&gt;0,'DATES INPUT'!$B$3-E758,"")</f>
        <v/>
      </c>
      <c r="Q758" s="13" t="str">
        <f>if(E758&gt;0,'DATES INPUT'!$B$4-E758,"")</f>
        <v/>
      </c>
      <c r="R758" s="13" t="str">
        <f>if(E758&gt;0,'DATES INPUT'!$B$8-E758,"")</f>
        <v/>
      </c>
      <c r="S758" s="12" t="str">
        <f t="shared" si="298"/>
        <v/>
      </c>
    </row>
    <row r="759">
      <c r="A759" s="38"/>
      <c r="B759" s="22"/>
      <c r="C759" s="12"/>
      <c r="D759" s="12"/>
      <c r="E759" s="22"/>
      <c r="F759" s="22"/>
      <c r="G759" s="13" t="str">
        <f t="shared" ref="G759:H759" si="790">if($A759&gt;1,E759-C759,"")</f>
        <v/>
      </c>
      <c r="H759" s="14" t="str">
        <f t="shared" si="790"/>
        <v/>
      </c>
      <c r="I759" s="15"/>
      <c r="J759" s="15"/>
      <c r="K759" s="15"/>
      <c r="L759" s="15"/>
      <c r="M759" s="15"/>
      <c r="N759" s="17"/>
      <c r="O759" s="15"/>
      <c r="P759" s="13" t="str">
        <f>if(E759&gt;0,'DATES INPUT'!$B$3-E759,"")</f>
        <v/>
      </c>
      <c r="Q759" s="13" t="str">
        <f>if(E759&gt;0,'DATES INPUT'!$B$4-E759,"")</f>
        <v/>
      </c>
      <c r="R759" s="13" t="str">
        <f>if(E759&gt;0,'DATES INPUT'!$B$8-E759,"")</f>
        <v/>
      </c>
      <c r="S759" s="12" t="str">
        <f t="shared" si="298"/>
        <v/>
      </c>
    </row>
    <row r="760">
      <c r="A760" s="38"/>
      <c r="B760" s="22"/>
      <c r="C760" s="12"/>
      <c r="D760" s="12"/>
      <c r="E760" s="22"/>
      <c r="F760" s="22"/>
      <c r="G760" s="13" t="str">
        <f t="shared" ref="G760:H760" si="791">if($A760&gt;1,E760-C760,"")</f>
        <v/>
      </c>
      <c r="H760" s="14" t="str">
        <f t="shared" si="791"/>
        <v/>
      </c>
      <c r="I760" s="15"/>
      <c r="J760" s="15"/>
      <c r="K760" s="15"/>
      <c r="L760" s="15"/>
      <c r="M760" s="15"/>
      <c r="N760" s="17"/>
      <c r="O760" s="15"/>
      <c r="P760" s="13" t="str">
        <f>if(E760&gt;0,'DATES INPUT'!$B$3-E760,"")</f>
        <v/>
      </c>
      <c r="Q760" s="13" t="str">
        <f>if(E760&gt;0,'DATES INPUT'!$B$4-E760,"")</f>
        <v/>
      </c>
      <c r="R760" s="13" t="str">
        <f>if(E760&gt;0,'DATES INPUT'!$B$8-E760,"")</f>
        <v/>
      </c>
      <c r="S760" s="12" t="str">
        <f t="shared" si="298"/>
        <v/>
      </c>
    </row>
    <row r="761">
      <c r="A761" s="38"/>
      <c r="B761" s="22"/>
      <c r="C761" s="12"/>
      <c r="D761" s="12"/>
      <c r="E761" s="22"/>
      <c r="F761" s="22"/>
      <c r="G761" s="13" t="str">
        <f t="shared" ref="G761:H761" si="792">if($A761&gt;1,E761-C761,"")</f>
        <v/>
      </c>
      <c r="H761" s="14" t="str">
        <f t="shared" si="792"/>
        <v/>
      </c>
      <c r="I761" s="15"/>
      <c r="J761" s="15"/>
      <c r="K761" s="15"/>
      <c r="L761" s="15"/>
      <c r="M761" s="15"/>
      <c r="N761" s="17"/>
      <c r="O761" s="15"/>
      <c r="P761" s="13" t="str">
        <f>if(E761&gt;0,'DATES INPUT'!$B$3-E761,"")</f>
        <v/>
      </c>
      <c r="Q761" s="13" t="str">
        <f>if(E761&gt;0,'DATES INPUT'!$B$4-E761,"")</f>
        <v/>
      </c>
      <c r="R761" s="13" t="str">
        <f>if(E761&gt;0,'DATES INPUT'!$B$8-E761,"")</f>
        <v/>
      </c>
      <c r="S761" s="12" t="str">
        <f t="shared" si="298"/>
        <v/>
      </c>
    </row>
    <row r="762">
      <c r="A762" s="38"/>
      <c r="B762" s="22"/>
      <c r="C762" s="12"/>
      <c r="D762" s="12"/>
      <c r="E762" s="22"/>
      <c r="F762" s="22"/>
      <c r="G762" s="13" t="str">
        <f t="shared" ref="G762:H762" si="793">if($A762&gt;1,E762-C762,"")</f>
        <v/>
      </c>
      <c r="H762" s="14" t="str">
        <f t="shared" si="793"/>
        <v/>
      </c>
      <c r="I762" s="15"/>
      <c r="J762" s="15"/>
      <c r="K762" s="15"/>
      <c r="L762" s="15"/>
      <c r="M762" s="15"/>
      <c r="N762" s="17"/>
      <c r="O762" s="15"/>
      <c r="P762" s="13" t="str">
        <f>if(E762&gt;0,'DATES INPUT'!$B$3-E762,"")</f>
        <v/>
      </c>
      <c r="Q762" s="13" t="str">
        <f>if(E762&gt;0,'DATES INPUT'!$B$4-E762,"")</f>
        <v/>
      </c>
      <c r="R762" s="13" t="str">
        <f>if(E762&gt;0,'DATES INPUT'!$B$8-E762,"")</f>
        <v/>
      </c>
      <c r="S762" s="12" t="str">
        <f t="shared" si="298"/>
        <v/>
      </c>
    </row>
    <row r="763">
      <c r="A763" s="38"/>
      <c r="B763" s="22"/>
      <c r="C763" s="12"/>
      <c r="D763" s="12"/>
      <c r="E763" s="22"/>
      <c r="F763" s="22"/>
      <c r="G763" s="13" t="str">
        <f t="shared" ref="G763:H763" si="794">if($A763&gt;1,E763-C763,"")</f>
        <v/>
      </c>
      <c r="H763" s="14" t="str">
        <f t="shared" si="794"/>
        <v/>
      </c>
      <c r="I763" s="15"/>
      <c r="J763" s="15"/>
      <c r="K763" s="15"/>
      <c r="L763" s="15"/>
      <c r="M763" s="15"/>
      <c r="N763" s="17"/>
      <c r="O763" s="15"/>
      <c r="P763" s="13" t="str">
        <f>if(E763&gt;0,'DATES INPUT'!$B$3-E763,"")</f>
        <v/>
      </c>
      <c r="Q763" s="13" t="str">
        <f>if(E763&gt;0,'DATES INPUT'!$B$4-E763,"")</f>
        <v/>
      </c>
      <c r="R763" s="13" t="str">
        <f>if(E763&gt;0,'DATES INPUT'!$B$8-E763,"")</f>
        <v/>
      </c>
      <c r="S763" s="12" t="str">
        <f t="shared" si="298"/>
        <v/>
      </c>
    </row>
    <row r="764">
      <c r="A764" s="38"/>
      <c r="B764" s="22"/>
      <c r="C764" s="12"/>
      <c r="D764" s="12"/>
      <c r="E764" s="22"/>
      <c r="F764" s="22"/>
      <c r="G764" s="13" t="str">
        <f t="shared" ref="G764:H764" si="795">if($A764&gt;1,E764-C764,"")</f>
        <v/>
      </c>
      <c r="H764" s="14" t="str">
        <f t="shared" si="795"/>
        <v/>
      </c>
      <c r="I764" s="15"/>
      <c r="J764" s="15"/>
      <c r="K764" s="15"/>
      <c r="L764" s="15"/>
      <c r="M764" s="15"/>
      <c r="N764" s="17"/>
      <c r="O764" s="15"/>
      <c r="P764" s="13" t="str">
        <f>if(E764&gt;0,'DATES INPUT'!$B$3-E764,"")</f>
        <v/>
      </c>
      <c r="Q764" s="13" t="str">
        <f>if(E764&gt;0,'DATES INPUT'!$B$4-E764,"")</f>
        <v/>
      </c>
      <c r="R764" s="13" t="str">
        <f>if(E764&gt;0,'DATES INPUT'!$B$8-E764,"")</f>
        <v/>
      </c>
      <c r="S764" s="12" t="str">
        <f t="shared" si="298"/>
        <v/>
      </c>
    </row>
    <row r="765">
      <c r="A765" s="38"/>
      <c r="B765" s="22"/>
      <c r="C765" s="12"/>
      <c r="D765" s="12"/>
      <c r="E765" s="22"/>
      <c r="F765" s="22"/>
      <c r="G765" s="13" t="str">
        <f t="shared" ref="G765:H765" si="796">if($A765&gt;1,E765-C765,"")</f>
        <v/>
      </c>
      <c r="H765" s="14" t="str">
        <f t="shared" si="796"/>
        <v/>
      </c>
      <c r="I765" s="15"/>
      <c r="J765" s="15"/>
      <c r="K765" s="15"/>
      <c r="L765" s="15"/>
      <c r="M765" s="15"/>
      <c r="N765" s="17"/>
      <c r="O765" s="15"/>
      <c r="P765" s="13" t="str">
        <f>if(E765&gt;0,'DATES INPUT'!$B$3-E765,"")</f>
        <v/>
      </c>
      <c r="Q765" s="13" t="str">
        <f>if(E765&gt;0,'DATES INPUT'!$B$4-E765,"")</f>
        <v/>
      </c>
      <c r="R765" s="13" t="str">
        <f>if(E765&gt;0,'DATES INPUT'!$B$8-E765,"")</f>
        <v/>
      </c>
      <c r="S765" s="12" t="str">
        <f t="shared" si="298"/>
        <v/>
      </c>
    </row>
    <row r="766">
      <c r="A766" s="38"/>
      <c r="B766" s="22"/>
      <c r="C766" s="12"/>
      <c r="D766" s="12"/>
      <c r="E766" s="22"/>
      <c r="F766" s="22"/>
      <c r="G766" s="13" t="str">
        <f t="shared" ref="G766:H766" si="797">if($A766&gt;1,E766-C766,"")</f>
        <v/>
      </c>
      <c r="H766" s="14" t="str">
        <f t="shared" si="797"/>
        <v/>
      </c>
      <c r="I766" s="15"/>
      <c r="J766" s="15"/>
      <c r="K766" s="15"/>
      <c r="L766" s="15"/>
      <c r="M766" s="15"/>
      <c r="N766" s="17"/>
      <c r="O766" s="15"/>
      <c r="P766" s="13" t="str">
        <f>if(E766&gt;0,'DATES INPUT'!$B$3-E766,"")</f>
        <v/>
      </c>
      <c r="Q766" s="13" t="str">
        <f>if(E766&gt;0,'DATES INPUT'!$B$4-E766,"")</f>
        <v/>
      </c>
      <c r="R766" s="13" t="str">
        <f>if(E766&gt;0,'DATES INPUT'!$B$8-E766,"")</f>
        <v/>
      </c>
      <c r="S766" s="12" t="str">
        <f t="shared" si="298"/>
        <v/>
      </c>
    </row>
    <row r="767">
      <c r="A767" s="38"/>
      <c r="B767" s="22"/>
      <c r="C767" s="12"/>
      <c r="D767" s="12"/>
      <c r="E767" s="22"/>
      <c r="F767" s="22"/>
      <c r="G767" s="13" t="str">
        <f t="shared" ref="G767:H767" si="798">if($A767&gt;1,E767-C767,"")</f>
        <v/>
      </c>
      <c r="H767" s="14" t="str">
        <f t="shared" si="798"/>
        <v/>
      </c>
      <c r="I767" s="15"/>
      <c r="J767" s="15"/>
      <c r="K767" s="15"/>
      <c r="L767" s="15"/>
      <c r="M767" s="15"/>
      <c r="N767" s="17"/>
      <c r="O767" s="15"/>
      <c r="P767" s="13" t="str">
        <f>if(E767&gt;0,'DATES INPUT'!$B$3-E767,"")</f>
        <v/>
      </c>
      <c r="Q767" s="13" t="str">
        <f>if(E767&gt;0,'DATES INPUT'!$B$4-E767,"")</f>
        <v/>
      </c>
      <c r="R767" s="13" t="str">
        <f>if(E767&gt;0,'DATES INPUT'!$B$8-E767,"")</f>
        <v/>
      </c>
      <c r="S767" s="12" t="str">
        <f t="shared" si="298"/>
        <v/>
      </c>
    </row>
    <row r="768">
      <c r="A768" s="38"/>
      <c r="B768" s="22"/>
      <c r="C768" s="12"/>
      <c r="D768" s="12"/>
      <c r="E768" s="22"/>
      <c r="F768" s="22"/>
      <c r="G768" s="13" t="str">
        <f t="shared" ref="G768:H768" si="799">if($A768&gt;1,E768-C768,"")</f>
        <v/>
      </c>
      <c r="H768" s="14" t="str">
        <f t="shared" si="799"/>
        <v/>
      </c>
      <c r="I768" s="15"/>
      <c r="J768" s="15"/>
      <c r="K768" s="15"/>
      <c r="L768" s="15"/>
      <c r="M768" s="15"/>
      <c r="N768" s="17"/>
      <c r="O768" s="15"/>
      <c r="P768" s="13" t="str">
        <f>if(E768&gt;0,'DATES INPUT'!$B$3-E768,"")</f>
        <v/>
      </c>
      <c r="Q768" s="13" t="str">
        <f>if(E768&gt;0,'DATES INPUT'!$B$4-E768,"")</f>
        <v/>
      </c>
      <c r="R768" s="13" t="str">
        <f>if(E768&gt;0,'DATES INPUT'!$B$8-E768,"")</f>
        <v/>
      </c>
      <c r="S768" s="12" t="str">
        <f t="shared" si="298"/>
        <v/>
      </c>
    </row>
    <row r="769">
      <c r="A769" s="38"/>
      <c r="B769" s="22"/>
      <c r="C769" s="12"/>
      <c r="D769" s="12"/>
      <c r="E769" s="22"/>
      <c r="F769" s="22"/>
      <c r="G769" s="13" t="str">
        <f t="shared" ref="G769:H769" si="800">if($A769&gt;1,E769-C769,"")</f>
        <v/>
      </c>
      <c r="H769" s="14" t="str">
        <f t="shared" si="800"/>
        <v/>
      </c>
      <c r="I769" s="15"/>
      <c r="J769" s="15"/>
      <c r="K769" s="15"/>
      <c r="L769" s="15"/>
      <c r="M769" s="15"/>
      <c r="N769" s="17"/>
      <c r="O769" s="15"/>
      <c r="P769" s="13" t="str">
        <f>if(E769&gt;0,'DATES INPUT'!$B$3-E769,"")</f>
        <v/>
      </c>
      <c r="Q769" s="13" t="str">
        <f>if(E769&gt;0,'DATES INPUT'!$B$4-E769,"")</f>
        <v/>
      </c>
      <c r="R769" s="13" t="str">
        <f>if(E769&gt;0,'DATES INPUT'!$B$8-E769,"")</f>
        <v/>
      </c>
      <c r="S769" s="12" t="str">
        <f t="shared" si="298"/>
        <v/>
      </c>
    </row>
    <row r="770">
      <c r="A770" s="38"/>
      <c r="B770" s="22"/>
      <c r="C770" s="12"/>
      <c r="D770" s="12"/>
      <c r="E770" s="22"/>
      <c r="F770" s="22"/>
      <c r="G770" s="13" t="str">
        <f t="shared" ref="G770:H770" si="801">if($A770&gt;1,E770-C770,"")</f>
        <v/>
      </c>
      <c r="H770" s="14" t="str">
        <f t="shared" si="801"/>
        <v/>
      </c>
      <c r="I770" s="15"/>
      <c r="J770" s="15"/>
      <c r="K770" s="15"/>
      <c r="L770" s="15"/>
      <c r="M770" s="15"/>
      <c r="N770" s="17"/>
      <c r="O770" s="15"/>
      <c r="P770" s="13" t="str">
        <f>if(E770&gt;0,'DATES INPUT'!$B$3-E770,"")</f>
        <v/>
      </c>
      <c r="Q770" s="13" t="str">
        <f>if(E770&gt;0,'DATES INPUT'!$B$4-E770,"")</f>
        <v/>
      </c>
      <c r="R770" s="13" t="str">
        <f>if(E770&gt;0,'DATES INPUT'!$B$8-E770,"")</f>
        <v/>
      </c>
      <c r="S770" s="12" t="str">
        <f t="shared" si="298"/>
        <v/>
      </c>
    </row>
    <row r="771">
      <c r="A771" s="38"/>
      <c r="B771" s="22"/>
      <c r="C771" s="12"/>
      <c r="D771" s="12"/>
      <c r="E771" s="22"/>
      <c r="F771" s="22"/>
      <c r="G771" s="13" t="str">
        <f t="shared" ref="G771:H771" si="802">if($A771&gt;1,E771-C771,"")</f>
        <v/>
      </c>
      <c r="H771" s="14" t="str">
        <f t="shared" si="802"/>
        <v/>
      </c>
      <c r="I771" s="15"/>
      <c r="J771" s="15"/>
      <c r="K771" s="15"/>
      <c r="L771" s="15"/>
      <c r="M771" s="15"/>
      <c r="N771" s="17"/>
      <c r="O771" s="15"/>
      <c r="P771" s="13" t="str">
        <f>if(E771&gt;0,'DATES INPUT'!$B$3-E771,"")</f>
        <v/>
      </c>
      <c r="Q771" s="13" t="str">
        <f>if(E771&gt;0,'DATES INPUT'!$B$4-E771,"")</f>
        <v/>
      </c>
      <c r="R771" s="13" t="str">
        <f>if(E771&gt;0,'DATES INPUT'!$B$8-E771,"")</f>
        <v/>
      </c>
      <c r="S771" s="12" t="str">
        <f t="shared" si="298"/>
        <v/>
      </c>
    </row>
    <row r="772">
      <c r="A772" s="38"/>
      <c r="B772" s="22"/>
      <c r="C772" s="12"/>
      <c r="D772" s="12"/>
      <c r="E772" s="22"/>
      <c r="F772" s="22"/>
      <c r="G772" s="13" t="str">
        <f t="shared" ref="G772:H772" si="803">if($A772&gt;1,E772-C772,"")</f>
        <v/>
      </c>
      <c r="H772" s="14" t="str">
        <f t="shared" si="803"/>
        <v/>
      </c>
      <c r="I772" s="15"/>
      <c r="J772" s="15"/>
      <c r="K772" s="15"/>
      <c r="L772" s="15"/>
      <c r="M772" s="15"/>
      <c r="N772" s="17"/>
      <c r="O772" s="15"/>
      <c r="P772" s="13" t="str">
        <f>if(E772&gt;0,'DATES INPUT'!$B$3-E772,"")</f>
        <v/>
      </c>
      <c r="Q772" s="13" t="str">
        <f>if(E772&gt;0,'DATES INPUT'!$B$4-E772,"")</f>
        <v/>
      </c>
      <c r="R772" s="13" t="str">
        <f>if(E772&gt;0,'DATES INPUT'!$B$8-E772,"")</f>
        <v/>
      </c>
      <c r="S772" s="12" t="str">
        <f t="shared" si="298"/>
        <v/>
      </c>
    </row>
    <row r="773">
      <c r="A773" s="38"/>
      <c r="B773" s="22"/>
      <c r="C773" s="12"/>
      <c r="D773" s="12"/>
      <c r="E773" s="22"/>
      <c r="F773" s="22"/>
      <c r="G773" s="13" t="str">
        <f t="shared" ref="G773:H773" si="804">if($A773&gt;1,E773-C773,"")</f>
        <v/>
      </c>
      <c r="H773" s="14" t="str">
        <f t="shared" si="804"/>
        <v/>
      </c>
      <c r="I773" s="15"/>
      <c r="J773" s="15"/>
      <c r="K773" s="15"/>
      <c r="L773" s="15"/>
      <c r="M773" s="15"/>
      <c r="N773" s="17"/>
      <c r="O773" s="15"/>
      <c r="P773" s="13" t="str">
        <f>if(E773&gt;0,'DATES INPUT'!$B$3-E773,"")</f>
        <v/>
      </c>
      <c r="Q773" s="13" t="str">
        <f>if(E773&gt;0,'DATES INPUT'!$B$4-E773,"")</f>
        <v/>
      </c>
      <c r="R773" s="13" t="str">
        <f>if(E773&gt;0,'DATES INPUT'!$B$8-E773,"")</f>
        <v/>
      </c>
      <c r="S773" s="12" t="str">
        <f t="shared" si="298"/>
        <v/>
      </c>
    </row>
    <row r="774">
      <c r="A774" s="38"/>
      <c r="B774" s="22"/>
      <c r="C774" s="12"/>
      <c r="D774" s="12"/>
      <c r="E774" s="22"/>
      <c r="F774" s="22"/>
      <c r="G774" s="13" t="str">
        <f t="shared" ref="G774:H774" si="805">if($A774&gt;1,E774-C774,"")</f>
        <v/>
      </c>
      <c r="H774" s="14" t="str">
        <f t="shared" si="805"/>
        <v/>
      </c>
      <c r="I774" s="15"/>
      <c r="J774" s="15"/>
      <c r="K774" s="15"/>
      <c r="L774" s="15"/>
      <c r="M774" s="15"/>
      <c r="N774" s="17"/>
      <c r="O774" s="15"/>
      <c r="P774" s="13" t="str">
        <f>if(E774&gt;0,'DATES INPUT'!$B$3-E774,"")</f>
        <v/>
      </c>
      <c r="Q774" s="13" t="str">
        <f>if(E774&gt;0,'DATES INPUT'!$B$4-E774,"")</f>
        <v/>
      </c>
      <c r="R774" s="13" t="str">
        <f>if(E774&gt;0,'DATES INPUT'!$B$8-E774,"")</f>
        <v/>
      </c>
      <c r="S774" s="12" t="str">
        <f t="shared" si="298"/>
        <v/>
      </c>
    </row>
    <row r="775">
      <c r="A775" s="38"/>
      <c r="B775" s="22"/>
      <c r="C775" s="12"/>
      <c r="D775" s="12"/>
      <c r="E775" s="22"/>
      <c r="F775" s="22"/>
      <c r="G775" s="13" t="str">
        <f t="shared" ref="G775:H775" si="806">if($A775&gt;1,E775-C775,"")</f>
        <v/>
      </c>
      <c r="H775" s="14" t="str">
        <f t="shared" si="806"/>
        <v/>
      </c>
      <c r="I775" s="15"/>
      <c r="J775" s="15"/>
      <c r="K775" s="15"/>
      <c r="L775" s="15"/>
      <c r="M775" s="15"/>
      <c r="N775" s="17"/>
      <c r="O775" s="15"/>
      <c r="P775" s="13" t="str">
        <f>if(E775&gt;0,'DATES INPUT'!$B$3-E775,"")</f>
        <v/>
      </c>
      <c r="Q775" s="13" t="str">
        <f>if(E775&gt;0,'DATES INPUT'!$B$4-E775,"")</f>
        <v/>
      </c>
      <c r="R775" s="13" t="str">
        <f>if(E775&gt;0,'DATES INPUT'!$B$8-E775,"")</f>
        <v/>
      </c>
      <c r="S775" s="12" t="str">
        <f t="shared" si="298"/>
        <v/>
      </c>
    </row>
    <row r="776">
      <c r="A776" s="38"/>
      <c r="B776" s="22"/>
      <c r="C776" s="12"/>
      <c r="D776" s="12"/>
      <c r="E776" s="22"/>
      <c r="F776" s="22"/>
      <c r="G776" s="13" t="str">
        <f t="shared" ref="G776:H776" si="807">if($A776&gt;1,E776-C776,"")</f>
        <v/>
      </c>
      <c r="H776" s="14" t="str">
        <f t="shared" si="807"/>
        <v/>
      </c>
      <c r="I776" s="15"/>
      <c r="J776" s="15"/>
      <c r="K776" s="15"/>
      <c r="L776" s="15"/>
      <c r="M776" s="15"/>
      <c r="N776" s="17"/>
      <c r="O776" s="15"/>
      <c r="P776" s="13" t="str">
        <f>if(E776&gt;0,'DATES INPUT'!$B$3-E776,"")</f>
        <v/>
      </c>
      <c r="Q776" s="13" t="str">
        <f>if(E776&gt;0,'DATES INPUT'!$B$4-E776,"")</f>
        <v/>
      </c>
      <c r="R776" s="13" t="str">
        <f>if(E776&gt;0,'DATES INPUT'!$B$8-E776,"")</f>
        <v/>
      </c>
      <c r="S776" s="12" t="str">
        <f t="shared" si="298"/>
        <v/>
      </c>
    </row>
    <row r="777">
      <c r="A777" s="38"/>
      <c r="B777" s="22"/>
      <c r="C777" s="12"/>
      <c r="D777" s="12"/>
      <c r="E777" s="22"/>
      <c r="F777" s="22"/>
      <c r="G777" s="13" t="str">
        <f t="shared" ref="G777:H777" si="808">if($A777&gt;1,E777-C777,"")</f>
        <v/>
      </c>
      <c r="H777" s="14" t="str">
        <f t="shared" si="808"/>
        <v/>
      </c>
      <c r="I777" s="15"/>
      <c r="J777" s="15"/>
      <c r="K777" s="15"/>
      <c r="L777" s="15"/>
      <c r="M777" s="15"/>
      <c r="N777" s="17"/>
      <c r="O777" s="15"/>
      <c r="P777" s="13" t="str">
        <f>if(E777&gt;0,'DATES INPUT'!$B$3-E777,"")</f>
        <v/>
      </c>
      <c r="Q777" s="13" t="str">
        <f>if(E777&gt;0,'DATES INPUT'!$B$4-E777,"")</f>
        <v/>
      </c>
      <c r="R777" s="13" t="str">
        <f>if(E777&gt;0,'DATES INPUT'!$B$8-E777,"")</f>
        <v/>
      </c>
      <c r="S777" s="12" t="str">
        <f t="shared" si="298"/>
        <v/>
      </c>
    </row>
    <row r="778">
      <c r="A778" s="38"/>
      <c r="B778" s="22"/>
      <c r="C778" s="12"/>
      <c r="D778" s="12"/>
      <c r="E778" s="22"/>
      <c r="F778" s="22"/>
      <c r="G778" s="13" t="str">
        <f t="shared" ref="G778:H778" si="809">if($A778&gt;1,E778-C778,"")</f>
        <v/>
      </c>
      <c r="H778" s="14" t="str">
        <f t="shared" si="809"/>
        <v/>
      </c>
      <c r="I778" s="15"/>
      <c r="J778" s="15"/>
      <c r="K778" s="15"/>
      <c r="L778" s="15"/>
      <c r="M778" s="15"/>
      <c r="N778" s="17"/>
      <c r="O778" s="15"/>
      <c r="P778" s="13" t="str">
        <f>if(E778&gt;0,'DATES INPUT'!$B$3-E778,"")</f>
        <v/>
      </c>
      <c r="Q778" s="13" t="str">
        <f>if(E778&gt;0,'DATES INPUT'!$B$4-E778,"")</f>
        <v/>
      </c>
      <c r="R778" s="13" t="str">
        <f>if(E778&gt;0,'DATES INPUT'!$B$8-E778,"")</f>
        <v/>
      </c>
      <c r="S778" s="12" t="str">
        <f t="shared" si="298"/>
        <v/>
      </c>
    </row>
    <row r="779">
      <c r="A779" s="38"/>
      <c r="B779" s="22"/>
      <c r="C779" s="12"/>
      <c r="D779" s="12"/>
      <c r="E779" s="22"/>
      <c r="F779" s="22"/>
      <c r="G779" s="13" t="str">
        <f t="shared" ref="G779:H779" si="810">if($A779&gt;1,E779-C779,"")</f>
        <v/>
      </c>
      <c r="H779" s="14" t="str">
        <f t="shared" si="810"/>
        <v/>
      </c>
      <c r="I779" s="15"/>
      <c r="J779" s="15"/>
      <c r="K779" s="15"/>
      <c r="L779" s="15"/>
      <c r="M779" s="15"/>
      <c r="N779" s="17"/>
      <c r="O779" s="15"/>
      <c r="P779" s="13" t="str">
        <f>if(E779&gt;0,'DATES INPUT'!$B$3-E779,"")</f>
        <v/>
      </c>
      <c r="Q779" s="13" t="str">
        <f>if(E779&gt;0,'DATES INPUT'!$B$4-E779,"")</f>
        <v/>
      </c>
      <c r="R779" s="13" t="str">
        <f>if(E779&gt;0,'DATES INPUT'!$B$8-E779,"")</f>
        <v/>
      </c>
      <c r="S779" s="12" t="str">
        <f t="shared" si="298"/>
        <v/>
      </c>
    </row>
    <row r="780">
      <c r="A780" s="38"/>
      <c r="B780" s="22"/>
      <c r="C780" s="12"/>
      <c r="D780" s="12"/>
      <c r="E780" s="22"/>
      <c r="F780" s="22"/>
      <c r="G780" s="13" t="str">
        <f t="shared" ref="G780:H780" si="811">if($A780&gt;1,E780-C780,"")</f>
        <v/>
      </c>
      <c r="H780" s="14" t="str">
        <f t="shared" si="811"/>
        <v/>
      </c>
      <c r="I780" s="15"/>
      <c r="J780" s="15"/>
      <c r="K780" s="15"/>
      <c r="L780" s="15"/>
      <c r="M780" s="15"/>
      <c r="N780" s="17"/>
      <c r="O780" s="15"/>
      <c r="P780" s="13" t="str">
        <f>if(E780&gt;0,'DATES INPUT'!$B$3-E780,"")</f>
        <v/>
      </c>
      <c r="Q780" s="13" t="str">
        <f>if(E780&gt;0,'DATES INPUT'!$B$4-E780,"")</f>
        <v/>
      </c>
      <c r="R780" s="13" t="str">
        <f>if(E780&gt;0,'DATES INPUT'!$B$8-E780,"")</f>
        <v/>
      </c>
      <c r="S780" s="12" t="str">
        <f t="shared" si="298"/>
        <v/>
      </c>
    </row>
    <row r="781">
      <c r="A781" s="38"/>
      <c r="B781" s="22"/>
      <c r="C781" s="12"/>
      <c r="D781" s="12"/>
      <c r="E781" s="22"/>
      <c r="F781" s="22"/>
      <c r="G781" s="13" t="str">
        <f t="shared" ref="G781:H781" si="812">if($A781&gt;1,E781-C781,"")</f>
        <v/>
      </c>
      <c r="H781" s="14" t="str">
        <f t="shared" si="812"/>
        <v/>
      </c>
      <c r="I781" s="15"/>
      <c r="J781" s="15"/>
      <c r="K781" s="15"/>
      <c r="L781" s="15"/>
      <c r="M781" s="15"/>
      <c r="N781" s="17"/>
      <c r="O781" s="15"/>
      <c r="P781" s="13" t="str">
        <f>if(E781&gt;0,'DATES INPUT'!$B$3-E781,"")</f>
        <v/>
      </c>
      <c r="Q781" s="13" t="str">
        <f>if(E781&gt;0,'DATES INPUT'!$B$4-E781,"")</f>
        <v/>
      </c>
      <c r="R781" s="13" t="str">
        <f>if(E781&gt;0,'DATES INPUT'!$B$8-E781,"")</f>
        <v/>
      </c>
      <c r="S781" s="12" t="str">
        <f t="shared" si="298"/>
        <v/>
      </c>
    </row>
    <row r="782">
      <c r="A782" s="38"/>
      <c r="B782" s="22"/>
      <c r="C782" s="12"/>
      <c r="D782" s="12"/>
      <c r="E782" s="22"/>
      <c r="F782" s="22"/>
      <c r="G782" s="13" t="str">
        <f t="shared" ref="G782:H782" si="813">if($A782&gt;1,E782-C782,"")</f>
        <v/>
      </c>
      <c r="H782" s="14" t="str">
        <f t="shared" si="813"/>
        <v/>
      </c>
      <c r="I782" s="15"/>
      <c r="J782" s="15"/>
      <c r="K782" s="15"/>
      <c r="L782" s="15"/>
      <c r="M782" s="15"/>
      <c r="N782" s="17"/>
      <c r="O782" s="15"/>
      <c r="P782" s="13" t="str">
        <f>if(E782&gt;0,'DATES INPUT'!$B$3-E782,"")</f>
        <v/>
      </c>
      <c r="Q782" s="13" t="str">
        <f>if(E782&gt;0,'DATES INPUT'!$B$4-E782,"")</f>
        <v/>
      </c>
      <c r="R782" s="13" t="str">
        <f>if(E782&gt;0,'DATES INPUT'!$B$8-E782,"")</f>
        <v/>
      </c>
      <c r="S782" s="12" t="str">
        <f t="shared" si="298"/>
        <v/>
      </c>
    </row>
    <row r="783">
      <c r="A783" s="38"/>
      <c r="B783" s="22"/>
      <c r="C783" s="12"/>
      <c r="D783" s="12"/>
      <c r="E783" s="22"/>
      <c r="F783" s="22"/>
      <c r="G783" s="13" t="str">
        <f t="shared" ref="G783:H783" si="814">if($A783&gt;1,E783-C783,"")</f>
        <v/>
      </c>
      <c r="H783" s="14" t="str">
        <f t="shared" si="814"/>
        <v/>
      </c>
      <c r="I783" s="15"/>
      <c r="J783" s="15"/>
      <c r="K783" s="15"/>
      <c r="L783" s="15"/>
      <c r="M783" s="15"/>
      <c r="N783" s="17"/>
      <c r="O783" s="15"/>
      <c r="P783" s="13" t="str">
        <f>if(E783&gt;0,'DATES INPUT'!$B$3-E783,"")</f>
        <v/>
      </c>
      <c r="Q783" s="13" t="str">
        <f>if(E783&gt;0,'DATES INPUT'!$B$4-E783,"")</f>
        <v/>
      </c>
      <c r="R783" s="13" t="str">
        <f>if(E783&gt;0,'DATES INPUT'!$B$8-E783,"")</f>
        <v/>
      </c>
      <c r="S783" s="12" t="str">
        <f t="shared" si="298"/>
        <v/>
      </c>
    </row>
    <row r="784">
      <c r="A784" s="38"/>
      <c r="B784" s="22"/>
      <c r="C784" s="12"/>
      <c r="D784" s="12"/>
      <c r="E784" s="22"/>
      <c r="F784" s="22"/>
      <c r="G784" s="13" t="str">
        <f t="shared" ref="G784:H784" si="815">if($A784&gt;1,E784-C784,"")</f>
        <v/>
      </c>
      <c r="H784" s="14" t="str">
        <f t="shared" si="815"/>
        <v/>
      </c>
      <c r="I784" s="15"/>
      <c r="J784" s="15"/>
      <c r="K784" s="15"/>
      <c r="L784" s="15"/>
      <c r="M784" s="15"/>
      <c r="N784" s="17"/>
      <c r="O784" s="15"/>
      <c r="P784" s="13" t="str">
        <f>if(E784&gt;0,'DATES INPUT'!$B$3-E784,"")</f>
        <v/>
      </c>
      <c r="Q784" s="13" t="str">
        <f>if(E784&gt;0,'DATES INPUT'!$B$4-E784,"")</f>
        <v/>
      </c>
      <c r="R784" s="13" t="str">
        <f>if(E784&gt;0,'DATES INPUT'!$B$8-E784,"")</f>
        <v/>
      </c>
      <c r="S784" s="12" t="str">
        <f t="shared" si="298"/>
        <v/>
      </c>
    </row>
    <row r="785">
      <c r="A785" s="38"/>
      <c r="B785" s="22"/>
      <c r="C785" s="12"/>
      <c r="D785" s="12"/>
      <c r="E785" s="22"/>
      <c r="F785" s="22"/>
      <c r="G785" s="13" t="str">
        <f t="shared" ref="G785:H785" si="816">if($A785&gt;1,E785-C785,"")</f>
        <v/>
      </c>
      <c r="H785" s="14" t="str">
        <f t="shared" si="816"/>
        <v/>
      </c>
      <c r="I785" s="15"/>
      <c r="J785" s="15"/>
      <c r="K785" s="15"/>
      <c r="L785" s="15"/>
      <c r="M785" s="15"/>
      <c r="N785" s="17"/>
      <c r="O785" s="15"/>
      <c r="P785" s="13" t="str">
        <f>if(E785&gt;0,'DATES INPUT'!$B$3-E785,"")</f>
        <v/>
      </c>
      <c r="Q785" s="13" t="str">
        <f>if(E785&gt;0,'DATES INPUT'!$B$4-E785,"")</f>
        <v/>
      </c>
      <c r="R785" s="13" t="str">
        <f>if(E785&gt;0,'DATES INPUT'!$B$8-E785,"")</f>
        <v/>
      </c>
      <c r="S785" s="12" t="str">
        <f t="shared" si="298"/>
        <v/>
      </c>
    </row>
    <row r="786">
      <c r="A786" s="38"/>
      <c r="B786" s="22"/>
      <c r="C786" s="12"/>
      <c r="D786" s="12"/>
      <c r="E786" s="22"/>
      <c r="F786" s="22"/>
      <c r="G786" s="13" t="str">
        <f t="shared" ref="G786:H786" si="817">if($A786&gt;1,E786-C786,"")</f>
        <v/>
      </c>
      <c r="H786" s="14" t="str">
        <f t="shared" si="817"/>
        <v/>
      </c>
      <c r="I786" s="15"/>
      <c r="J786" s="15"/>
      <c r="K786" s="15"/>
      <c r="L786" s="15"/>
      <c r="M786" s="15"/>
      <c r="N786" s="17"/>
      <c r="O786" s="15"/>
      <c r="P786" s="13" t="str">
        <f>if(E786&gt;0,'DATES INPUT'!$B$3-E786,"")</f>
        <v/>
      </c>
      <c r="Q786" s="13" t="str">
        <f>if(E786&gt;0,'DATES INPUT'!$B$4-E786,"")</f>
        <v/>
      </c>
      <c r="R786" s="13" t="str">
        <f>if(E786&gt;0,'DATES INPUT'!$B$8-E786,"")</f>
        <v/>
      </c>
      <c r="S786" s="12" t="str">
        <f t="shared" si="298"/>
        <v/>
      </c>
    </row>
    <row r="787">
      <c r="A787" s="38"/>
      <c r="B787" s="22"/>
      <c r="C787" s="12"/>
      <c r="D787" s="12"/>
      <c r="E787" s="22"/>
      <c r="F787" s="22"/>
      <c r="G787" s="13" t="str">
        <f t="shared" ref="G787:H787" si="818">if($A787&gt;1,E787-C787,"")</f>
        <v/>
      </c>
      <c r="H787" s="14" t="str">
        <f t="shared" si="818"/>
        <v/>
      </c>
      <c r="I787" s="15"/>
      <c r="J787" s="15"/>
      <c r="K787" s="15"/>
      <c r="L787" s="15"/>
      <c r="M787" s="15"/>
      <c r="N787" s="17"/>
      <c r="O787" s="15"/>
      <c r="P787" s="13" t="str">
        <f>if(E787&gt;0,'DATES INPUT'!$B$3-E787,"")</f>
        <v/>
      </c>
      <c r="Q787" s="13" t="str">
        <f>if(E787&gt;0,'DATES INPUT'!$B$4-E787,"")</f>
        <v/>
      </c>
      <c r="R787" s="13" t="str">
        <f>if(E787&gt;0,'DATES INPUT'!$B$8-E787,"")</f>
        <v/>
      </c>
      <c r="S787" s="12" t="str">
        <f t="shared" si="298"/>
        <v/>
      </c>
    </row>
    <row r="788">
      <c r="A788" s="38"/>
      <c r="B788" s="22"/>
      <c r="C788" s="12"/>
      <c r="D788" s="12"/>
      <c r="E788" s="22"/>
      <c r="F788" s="22"/>
      <c r="G788" s="13" t="str">
        <f t="shared" ref="G788:H788" si="819">if($A788&gt;1,E788-C788,"")</f>
        <v/>
      </c>
      <c r="H788" s="14" t="str">
        <f t="shared" si="819"/>
        <v/>
      </c>
      <c r="I788" s="15"/>
      <c r="J788" s="15"/>
      <c r="K788" s="15"/>
      <c r="L788" s="15"/>
      <c r="M788" s="15"/>
      <c r="N788" s="17"/>
      <c r="O788" s="15"/>
      <c r="P788" s="13" t="str">
        <f>if(E788&gt;0,'DATES INPUT'!$B$3-E788,"")</f>
        <v/>
      </c>
      <c r="Q788" s="13" t="str">
        <f>if(E788&gt;0,'DATES INPUT'!$B$4-E788,"")</f>
        <v/>
      </c>
      <c r="R788" s="13" t="str">
        <f>if(E788&gt;0,'DATES INPUT'!$B$8-E788,"")</f>
        <v/>
      </c>
      <c r="S788" s="12" t="str">
        <f t="shared" si="298"/>
        <v/>
      </c>
    </row>
    <row r="789">
      <c r="A789" s="38"/>
      <c r="B789" s="22"/>
      <c r="C789" s="12"/>
      <c r="D789" s="12"/>
      <c r="E789" s="22"/>
      <c r="F789" s="22"/>
      <c r="G789" s="13" t="str">
        <f t="shared" ref="G789:H789" si="820">if($A789&gt;1,E789-C789,"")</f>
        <v/>
      </c>
      <c r="H789" s="14" t="str">
        <f t="shared" si="820"/>
        <v/>
      </c>
      <c r="I789" s="15"/>
      <c r="J789" s="15"/>
      <c r="K789" s="15"/>
      <c r="L789" s="15"/>
      <c r="M789" s="15"/>
      <c r="N789" s="17"/>
      <c r="O789" s="15"/>
      <c r="P789" s="13" t="str">
        <f>if(E789&gt;0,'DATES INPUT'!$B$3-E789,"")</f>
        <v/>
      </c>
      <c r="Q789" s="13" t="str">
        <f>if(E789&gt;0,'DATES INPUT'!$B$4-E789,"")</f>
        <v/>
      </c>
      <c r="R789" s="13" t="str">
        <f>if(E789&gt;0,'DATES INPUT'!$B$8-E789,"")</f>
        <v/>
      </c>
      <c r="S789" s="12" t="str">
        <f t="shared" si="298"/>
        <v/>
      </c>
    </row>
    <row r="790">
      <c r="A790" s="38"/>
      <c r="B790" s="22"/>
      <c r="C790" s="12"/>
      <c r="D790" s="12"/>
      <c r="E790" s="22"/>
      <c r="F790" s="22"/>
      <c r="G790" s="13" t="str">
        <f t="shared" ref="G790:H790" si="821">if($A790&gt;1,E790-C790,"")</f>
        <v/>
      </c>
      <c r="H790" s="14" t="str">
        <f t="shared" si="821"/>
        <v/>
      </c>
      <c r="I790" s="15"/>
      <c r="J790" s="15"/>
      <c r="K790" s="15"/>
      <c r="L790" s="15"/>
      <c r="M790" s="15"/>
      <c r="N790" s="17"/>
      <c r="O790" s="15"/>
      <c r="P790" s="13" t="str">
        <f>if(E790&gt;0,'DATES INPUT'!$B$3-E790,"")</f>
        <v/>
      </c>
      <c r="Q790" s="13" t="str">
        <f>if(E790&gt;0,'DATES INPUT'!$B$4-E790,"")</f>
        <v/>
      </c>
      <c r="R790" s="13" t="str">
        <f>if(E790&gt;0,'DATES INPUT'!$B$8-E790,"")</f>
        <v/>
      </c>
      <c r="S790" s="12" t="str">
        <f t="shared" si="298"/>
        <v/>
      </c>
    </row>
    <row r="791">
      <c r="A791" s="38"/>
      <c r="B791" s="22"/>
      <c r="C791" s="12"/>
      <c r="D791" s="12"/>
      <c r="E791" s="22"/>
      <c r="F791" s="22"/>
      <c r="G791" s="13" t="str">
        <f t="shared" ref="G791:H791" si="822">if($A791&gt;1,E791-C791,"")</f>
        <v/>
      </c>
      <c r="H791" s="14" t="str">
        <f t="shared" si="822"/>
        <v/>
      </c>
      <c r="I791" s="15"/>
      <c r="J791" s="15"/>
      <c r="K791" s="15"/>
      <c r="L791" s="15"/>
      <c r="M791" s="15"/>
      <c r="N791" s="17"/>
      <c r="O791" s="15"/>
      <c r="P791" s="13" t="str">
        <f>if(E791&gt;0,'DATES INPUT'!$B$3-E791,"")</f>
        <v/>
      </c>
      <c r="Q791" s="13" t="str">
        <f>if(E791&gt;0,'DATES INPUT'!$B$4-E791,"")</f>
        <v/>
      </c>
      <c r="R791" s="13" t="str">
        <f>if(E791&gt;0,'DATES INPUT'!$B$8-E791,"")</f>
        <v/>
      </c>
      <c r="S791" s="12" t="str">
        <f t="shared" si="298"/>
        <v/>
      </c>
    </row>
    <row r="792">
      <c r="A792" s="38"/>
      <c r="B792" s="22"/>
      <c r="C792" s="12"/>
      <c r="D792" s="12"/>
      <c r="E792" s="22"/>
      <c r="F792" s="22"/>
      <c r="G792" s="13" t="str">
        <f t="shared" ref="G792:H792" si="823">if($A792&gt;1,E792-C792,"")</f>
        <v/>
      </c>
      <c r="H792" s="14" t="str">
        <f t="shared" si="823"/>
        <v/>
      </c>
      <c r="I792" s="15"/>
      <c r="J792" s="15"/>
      <c r="K792" s="15"/>
      <c r="L792" s="15"/>
      <c r="M792" s="15"/>
      <c r="N792" s="17"/>
      <c r="O792" s="15"/>
      <c r="P792" s="13" t="str">
        <f>if(E792&gt;0,'DATES INPUT'!$B$3-E792,"")</f>
        <v/>
      </c>
      <c r="Q792" s="13" t="str">
        <f>if(E792&gt;0,'DATES INPUT'!$B$4-E792,"")</f>
        <v/>
      </c>
      <c r="R792" s="13" t="str">
        <f>if(E792&gt;0,'DATES INPUT'!$B$8-E792,"")</f>
        <v/>
      </c>
      <c r="S792" s="12" t="str">
        <f t="shared" si="298"/>
        <v/>
      </c>
    </row>
    <row r="793">
      <c r="A793" s="38"/>
      <c r="B793" s="22"/>
      <c r="C793" s="12"/>
      <c r="D793" s="12"/>
      <c r="E793" s="22"/>
      <c r="F793" s="22"/>
      <c r="G793" s="13" t="str">
        <f t="shared" ref="G793:H793" si="824">if($A793&gt;1,E793-C793,"")</f>
        <v/>
      </c>
      <c r="H793" s="14" t="str">
        <f t="shared" si="824"/>
        <v/>
      </c>
      <c r="I793" s="15"/>
      <c r="J793" s="15"/>
      <c r="K793" s="15"/>
      <c r="L793" s="15"/>
      <c r="M793" s="15"/>
      <c r="N793" s="17"/>
      <c r="O793" s="15"/>
      <c r="P793" s="13" t="str">
        <f>if(E793&gt;0,'DATES INPUT'!$B$3-E793,"")</f>
        <v/>
      </c>
      <c r="Q793" s="13" t="str">
        <f>if(E793&gt;0,'DATES INPUT'!$B$4-E793,"")</f>
        <v/>
      </c>
      <c r="R793" s="13" t="str">
        <f>if(E793&gt;0,'DATES INPUT'!$B$8-E793,"")</f>
        <v/>
      </c>
      <c r="S793" s="12" t="str">
        <f t="shared" si="298"/>
        <v/>
      </c>
    </row>
    <row r="794">
      <c r="A794" s="38"/>
      <c r="B794" s="22"/>
      <c r="C794" s="12"/>
      <c r="D794" s="12"/>
      <c r="E794" s="22"/>
      <c r="F794" s="22"/>
      <c r="G794" s="13" t="str">
        <f t="shared" ref="G794:H794" si="825">if($A794&gt;1,E794-C794,"")</f>
        <v/>
      </c>
      <c r="H794" s="14" t="str">
        <f t="shared" si="825"/>
        <v/>
      </c>
      <c r="I794" s="15"/>
      <c r="J794" s="15"/>
      <c r="K794" s="15"/>
      <c r="L794" s="15"/>
      <c r="M794" s="15"/>
      <c r="N794" s="17"/>
      <c r="O794" s="15"/>
      <c r="P794" s="13" t="str">
        <f>if(E794&gt;0,'DATES INPUT'!$B$3-E794,"")</f>
        <v/>
      </c>
      <c r="Q794" s="13" t="str">
        <f>if(E794&gt;0,'DATES INPUT'!$B$4-E794,"")</f>
        <v/>
      </c>
      <c r="R794" s="13" t="str">
        <f>if(E794&gt;0,'DATES INPUT'!$B$8-E794,"")</f>
        <v/>
      </c>
      <c r="S794" s="12" t="str">
        <f t="shared" si="298"/>
        <v/>
      </c>
    </row>
    <row r="795">
      <c r="A795" s="38"/>
      <c r="B795" s="22"/>
      <c r="C795" s="12"/>
      <c r="D795" s="12"/>
      <c r="E795" s="22"/>
      <c r="F795" s="22"/>
      <c r="G795" s="13" t="str">
        <f t="shared" ref="G795:H795" si="826">if($A795&gt;1,E795-C795,"")</f>
        <v/>
      </c>
      <c r="H795" s="14" t="str">
        <f t="shared" si="826"/>
        <v/>
      </c>
      <c r="I795" s="15"/>
      <c r="J795" s="15"/>
      <c r="K795" s="15"/>
      <c r="L795" s="15"/>
      <c r="M795" s="15"/>
      <c r="N795" s="17"/>
      <c r="O795" s="15"/>
      <c r="P795" s="13" t="str">
        <f>if(E795&gt;0,'DATES INPUT'!$B$3-E795,"")</f>
        <v/>
      </c>
      <c r="Q795" s="13" t="str">
        <f>if(E795&gt;0,'DATES INPUT'!$B$4-E795,"")</f>
        <v/>
      </c>
      <c r="R795" s="13" t="str">
        <f>if(E795&gt;0,'DATES INPUT'!$B$8-E795,"")</f>
        <v/>
      </c>
      <c r="S795" s="12" t="str">
        <f t="shared" si="298"/>
        <v/>
      </c>
    </row>
    <row r="796">
      <c r="A796" s="38"/>
      <c r="B796" s="22"/>
      <c r="C796" s="12"/>
      <c r="D796" s="12"/>
      <c r="E796" s="22"/>
      <c r="F796" s="22"/>
      <c r="G796" s="13" t="str">
        <f t="shared" ref="G796:H796" si="827">if($A796&gt;1,E796-C796,"")</f>
        <v/>
      </c>
      <c r="H796" s="14" t="str">
        <f t="shared" si="827"/>
        <v/>
      </c>
      <c r="I796" s="15"/>
      <c r="J796" s="15"/>
      <c r="K796" s="15"/>
      <c r="L796" s="15"/>
      <c r="M796" s="15"/>
      <c r="N796" s="17"/>
      <c r="O796" s="15"/>
      <c r="P796" s="13" t="str">
        <f>if(E796&gt;0,'DATES INPUT'!$B$3-E796,"")</f>
        <v/>
      </c>
      <c r="Q796" s="13" t="str">
        <f>if(E796&gt;0,'DATES INPUT'!$B$4-E796,"")</f>
        <v/>
      </c>
      <c r="R796" s="13" t="str">
        <f>if(E796&gt;0,'DATES INPUT'!$B$8-E796,"")</f>
        <v/>
      </c>
      <c r="S796" s="12" t="str">
        <f t="shared" si="298"/>
        <v/>
      </c>
    </row>
    <row r="797">
      <c r="A797" s="38"/>
      <c r="B797" s="22"/>
      <c r="C797" s="12"/>
      <c r="D797" s="12"/>
      <c r="E797" s="22"/>
      <c r="F797" s="22"/>
      <c r="G797" s="13" t="str">
        <f t="shared" ref="G797:H797" si="828">if($A797&gt;1,E797-C797,"")</f>
        <v/>
      </c>
      <c r="H797" s="14" t="str">
        <f t="shared" si="828"/>
        <v/>
      </c>
      <c r="I797" s="15"/>
      <c r="J797" s="15"/>
      <c r="K797" s="15"/>
      <c r="L797" s="15"/>
      <c r="M797" s="15"/>
      <c r="N797" s="17"/>
      <c r="O797" s="15"/>
      <c r="P797" s="13" t="str">
        <f>if(E797&gt;0,'DATES INPUT'!$B$3-E797,"")</f>
        <v/>
      </c>
      <c r="Q797" s="13" t="str">
        <f>if(E797&gt;0,'DATES INPUT'!$B$4-E797,"")</f>
        <v/>
      </c>
      <c r="R797" s="13" t="str">
        <f>if(E797&gt;0,'DATES INPUT'!$B$8-E797,"")</f>
        <v/>
      </c>
      <c r="S797" s="12" t="str">
        <f t="shared" si="298"/>
        <v/>
      </c>
    </row>
    <row r="798">
      <c r="A798" s="38"/>
      <c r="B798" s="22"/>
      <c r="C798" s="12"/>
      <c r="D798" s="12"/>
      <c r="E798" s="22"/>
      <c r="F798" s="22"/>
      <c r="G798" s="13" t="str">
        <f t="shared" ref="G798:H798" si="829">if($A798&gt;1,E798-C798,"")</f>
        <v/>
      </c>
      <c r="H798" s="14" t="str">
        <f t="shared" si="829"/>
        <v/>
      </c>
      <c r="I798" s="15"/>
      <c r="J798" s="15"/>
      <c r="K798" s="15"/>
      <c r="L798" s="15"/>
      <c r="M798" s="15"/>
      <c r="N798" s="17"/>
      <c r="O798" s="15"/>
      <c r="P798" s="13" t="str">
        <f>if(E798&gt;0,'DATES INPUT'!$B$3-E798,"")</f>
        <v/>
      </c>
      <c r="Q798" s="13" t="str">
        <f>if(E798&gt;0,'DATES INPUT'!$B$4-E798,"")</f>
        <v/>
      </c>
      <c r="R798" s="13" t="str">
        <f>if(E798&gt;0,'DATES INPUT'!$B$8-E798,"")</f>
        <v/>
      </c>
      <c r="S798" s="12" t="str">
        <f t="shared" si="298"/>
        <v/>
      </c>
    </row>
    <row r="799">
      <c r="A799" s="38"/>
      <c r="B799" s="22"/>
      <c r="C799" s="12"/>
      <c r="D799" s="12"/>
      <c r="E799" s="22"/>
      <c r="F799" s="22"/>
      <c r="G799" s="13" t="str">
        <f t="shared" ref="G799:H799" si="830">if($A799&gt;1,E799-C799,"")</f>
        <v/>
      </c>
      <c r="H799" s="14" t="str">
        <f t="shared" si="830"/>
        <v/>
      </c>
      <c r="I799" s="15"/>
      <c r="J799" s="15"/>
      <c r="K799" s="15"/>
      <c r="L799" s="15"/>
      <c r="M799" s="15"/>
      <c r="N799" s="17"/>
      <c r="O799" s="15"/>
      <c r="P799" s="13" t="str">
        <f>if(E799&gt;0,'DATES INPUT'!$B$3-E799,"")</f>
        <v/>
      </c>
      <c r="Q799" s="13" t="str">
        <f>if(E799&gt;0,'DATES INPUT'!$B$4-E799,"")</f>
        <v/>
      </c>
      <c r="R799" s="13" t="str">
        <f>if(E799&gt;0,'DATES INPUT'!$B$8-E799,"")</f>
        <v/>
      </c>
      <c r="S799" s="12" t="str">
        <f t="shared" si="298"/>
        <v/>
      </c>
    </row>
    <row r="800">
      <c r="A800" s="38"/>
      <c r="B800" s="22"/>
      <c r="C800" s="12"/>
      <c r="D800" s="12"/>
      <c r="E800" s="22"/>
      <c r="F800" s="22"/>
      <c r="G800" s="13" t="str">
        <f t="shared" ref="G800:H800" si="831">if($A800&gt;1,E800-C800,"")</f>
        <v/>
      </c>
      <c r="H800" s="14" t="str">
        <f t="shared" si="831"/>
        <v/>
      </c>
      <c r="I800" s="15"/>
      <c r="J800" s="15"/>
      <c r="K800" s="15"/>
      <c r="L800" s="15"/>
      <c r="M800" s="15"/>
      <c r="N800" s="17"/>
      <c r="O800" s="15"/>
      <c r="P800" s="13" t="str">
        <f>if(E800&gt;0,'DATES INPUT'!$B$3-E800,"")</f>
        <v/>
      </c>
      <c r="Q800" s="13" t="str">
        <f>if(E800&gt;0,'DATES INPUT'!$B$4-E800,"")</f>
        <v/>
      </c>
      <c r="R800" s="13" t="str">
        <f>if(E800&gt;0,'DATES INPUT'!$B$8-E800,"")</f>
        <v/>
      </c>
      <c r="S800" s="12" t="str">
        <f t="shared" si="298"/>
        <v/>
      </c>
    </row>
    <row r="801">
      <c r="A801" s="38"/>
      <c r="B801" s="22"/>
      <c r="C801" s="12"/>
      <c r="D801" s="12"/>
      <c r="E801" s="22"/>
      <c r="F801" s="22"/>
      <c r="G801" s="13" t="str">
        <f t="shared" ref="G801:H801" si="832">if($A801&gt;1,E801-C801,"")</f>
        <v/>
      </c>
      <c r="H801" s="14" t="str">
        <f t="shared" si="832"/>
        <v/>
      </c>
      <c r="I801" s="15"/>
      <c r="J801" s="15"/>
      <c r="K801" s="15"/>
      <c r="L801" s="15"/>
      <c r="M801" s="15"/>
      <c r="N801" s="17"/>
      <c r="O801" s="15"/>
      <c r="P801" s="13" t="str">
        <f>if(E801&gt;0,'DATES INPUT'!$B$3-E801,"")</f>
        <v/>
      </c>
      <c r="Q801" s="13" t="str">
        <f>if(E801&gt;0,'DATES INPUT'!$B$4-E801,"")</f>
        <v/>
      </c>
      <c r="R801" s="13" t="str">
        <f>if(E801&gt;0,'DATES INPUT'!$B$8-E801,"")</f>
        <v/>
      </c>
      <c r="S801" s="12" t="str">
        <f t="shared" si="298"/>
        <v/>
      </c>
    </row>
    <row r="802">
      <c r="A802" s="38"/>
      <c r="B802" s="22"/>
      <c r="C802" s="12"/>
      <c r="D802" s="12"/>
      <c r="E802" s="22"/>
      <c r="F802" s="22"/>
      <c r="G802" s="13" t="str">
        <f t="shared" ref="G802:H802" si="833">if($A802&gt;1,E802-C802,"")</f>
        <v/>
      </c>
      <c r="H802" s="14" t="str">
        <f t="shared" si="833"/>
        <v/>
      </c>
      <c r="I802" s="15"/>
      <c r="J802" s="15"/>
      <c r="K802" s="15"/>
      <c r="L802" s="15"/>
      <c r="M802" s="15"/>
      <c r="N802" s="17"/>
      <c r="O802" s="15"/>
      <c r="P802" s="13" t="str">
        <f>if(E802&gt;0,'DATES INPUT'!$B$3-E802,"")</f>
        <v/>
      </c>
      <c r="Q802" s="13" t="str">
        <f>if(E802&gt;0,'DATES INPUT'!$B$4-E802,"")</f>
        <v/>
      </c>
      <c r="R802" s="13" t="str">
        <f>if(E802&gt;0,'DATES INPUT'!$B$8-E802,"")</f>
        <v/>
      </c>
      <c r="S802" s="12" t="str">
        <f t="shared" si="298"/>
        <v/>
      </c>
    </row>
    <row r="803">
      <c r="A803" s="38"/>
      <c r="B803" s="22"/>
      <c r="C803" s="12"/>
      <c r="D803" s="12"/>
      <c r="E803" s="22"/>
      <c r="F803" s="22"/>
      <c r="G803" s="13" t="str">
        <f t="shared" ref="G803:H803" si="834">if($A803&gt;1,E803-C803,"")</f>
        <v/>
      </c>
      <c r="H803" s="14" t="str">
        <f t="shared" si="834"/>
        <v/>
      </c>
      <c r="I803" s="15"/>
      <c r="J803" s="15"/>
      <c r="K803" s="15"/>
      <c r="L803" s="15"/>
      <c r="M803" s="15"/>
      <c r="N803" s="17"/>
      <c r="O803" s="15"/>
      <c r="P803" s="13" t="str">
        <f>if(E803&gt;0,'DATES INPUT'!$B$3-E803,"")</f>
        <v/>
      </c>
      <c r="Q803" s="13" t="str">
        <f>if(E803&gt;0,'DATES INPUT'!$B$4-E803,"")</f>
        <v/>
      </c>
      <c r="R803" s="13" t="str">
        <f>if(E803&gt;0,'DATES INPUT'!$B$8-E803,"")</f>
        <v/>
      </c>
      <c r="S803" s="12" t="str">
        <f t="shared" si="298"/>
        <v/>
      </c>
    </row>
    <row r="804">
      <c r="A804" s="38"/>
      <c r="B804" s="22"/>
      <c r="C804" s="12"/>
      <c r="D804" s="12"/>
      <c r="E804" s="22"/>
      <c r="F804" s="22"/>
      <c r="G804" s="13" t="str">
        <f t="shared" ref="G804:H804" si="835">if($A804&gt;1,E804-C804,"")</f>
        <v/>
      </c>
      <c r="H804" s="14" t="str">
        <f t="shared" si="835"/>
        <v/>
      </c>
      <c r="I804" s="15"/>
      <c r="J804" s="15"/>
      <c r="K804" s="15"/>
      <c r="L804" s="15"/>
      <c r="M804" s="15"/>
      <c r="N804" s="17"/>
      <c r="O804" s="15"/>
      <c r="P804" s="13" t="str">
        <f>if(E804&gt;0,'DATES INPUT'!$B$3-E804,"")</f>
        <v/>
      </c>
      <c r="Q804" s="13" t="str">
        <f>if(E804&gt;0,'DATES INPUT'!$B$4-E804,"")</f>
        <v/>
      </c>
      <c r="R804" s="13" t="str">
        <f>if(E804&gt;0,'DATES INPUT'!$B$8-E804,"")</f>
        <v/>
      </c>
      <c r="S804" s="12" t="str">
        <f t="shared" si="298"/>
        <v/>
      </c>
    </row>
    <row r="805">
      <c r="A805" s="38"/>
      <c r="B805" s="22"/>
      <c r="C805" s="12"/>
      <c r="D805" s="12"/>
      <c r="E805" s="22"/>
      <c r="F805" s="22"/>
      <c r="G805" s="13" t="str">
        <f t="shared" ref="G805:H805" si="836">if($A805&gt;1,E805-C805,"")</f>
        <v/>
      </c>
      <c r="H805" s="14" t="str">
        <f t="shared" si="836"/>
        <v/>
      </c>
      <c r="I805" s="15"/>
      <c r="J805" s="15"/>
      <c r="K805" s="15"/>
      <c r="L805" s="15"/>
      <c r="M805" s="15"/>
      <c r="N805" s="17"/>
      <c r="O805" s="15"/>
      <c r="P805" s="13" t="str">
        <f>if(E805&gt;0,'DATES INPUT'!$B$3-E805,"")</f>
        <v/>
      </c>
      <c r="Q805" s="13" t="str">
        <f>if(E805&gt;0,'DATES INPUT'!$B$4-E805,"")</f>
        <v/>
      </c>
      <c r="R805" s="13" t="str">
        <f>if(E805&gt;0,'DATES INPUT'!$B$8-E805,"")</f>
        <v/>
      </c>
      <c r="S805" s="12" t="str">
        <f t="shared" si="298"/>
        <v/>
      </c>
    </row>
    <row r="806">
      <c r="A806" s="38"/>
      <c r="B806" s="22"/>
      <c r="C806" s="12"/>
      <c r="D806" s="12"/>
      <c r="E806" s="22"/>
      <c r="F806" s="22"/>
      <c r="G806" s="13" t="str">
        <f t="shared" ref="G806:H806" si="837">if($A806&gt;1,E806-C806,"")</f>
        <v/>
      </c>
      <c r="H806" s="14" t="str">
        <f t="shared" si="837"/>
        <v/>
      </c>
      <c r="I806" s="15"/>
      <c r="J806" s="15"/>
      <c r="K806" s="15"/>
      <c r="L806" s="15"/>
      <c r="M806" s="15"/>
      <c r="N806" s="17"/>
      <c r="O806" s="15"/>
      <c r="P806" s="13" t="str">
        <f>if(E806&gt;0,'DATES INPUT'!$B$3-E806,"")</f>
        <v/>
      </c>
      <c r="Q806" s="13" t="str">
        <f>if(E806&gt;0,'DATES INPUT'!$B$4-E806,"")</f>
        <v/>
      </c>
      <c r="R806" s="13" t="str">
        <f>if(E806&gt;0,'DATES INPUT'!$B$8-E806,"")</f>
        <v/>
      </c>
      <c r="S806" s="12" t="str">
        <f t="shared" si="298"/>
        <v/>
      </c>
    </row>
    <row r="807">
      <c r="A807" s="38"/>
      <c r="B807" s="22"/>
      <c r="C807" s="12"/>
      <c r="D807" s="12"/>
      <c r="E807" s="22"/>
      <c r="F807" s="22"/>
      <c r="G807" s="13" t="str">
        <f t="shared" ref="G807:H807" si="838">if($A807&gt;1,E807-C807,"")</f>
        <v/>
      </c>
      <c r="H807" s="14" t="str">
        <f t="shared" si="838"/>
        <v/>
      </c>
      <c r="I807" s="15"/>
      <c r="J807" s="15"/>
      <c r="K807" s="15"/>
      <c r="L807" s="15"/>
      <c r="M807" s="15"/>
      <c r="N807" s="17"/>
      <c r="O807" s="15"/>
      <c r="P807" s="13" t="str">
        <f>if(E807&gt;0,'DATES INPUT'!$B$3-E807,"")</f>
        <v/>
      </c>
      <c r="Q807" s="13" t="str">
        <f>if(E807&gt;0,'DATES INPUT'!$B$4-E807,"")</f>
        <v/>
      </c>
      <c r="R807" s="13" t="str">
        <f>if(E807&gt;0,'DATES INPUT'!$B$8-E807,"")</f>
        <v/>
      </c>
      <c r="S807" s="12" t="str">
        <f t="shared" si="298"/>
        <v/>
      </c>
    </row>
    <row r="808">
      <c r="A808" s="38"/>
      <c r="B808" s="22"/>
      <c r="C808" s="12"/>
      <c r="D808" s="12"/>
      <c r="E808" s="22"/>
      <c r="F808" s="22"/>
      <c r="G808" s="13" t="str">
        <f t="shared" ref="G808:H808" si="839">if($A808&gt;1,E808-C808,"")</f>
        <v/>
      </c>
      <c r="H808" s="14" t="str">
        <f t="shared" si="839"/>
        <v/>
      </c>
      <c r="I808" s="15"/>
      <c r="J808" s="15"/>
      <c r="K808" s="15"/>
      <c r="L808" s="15"/>
      <c r="M808" s="15"/>
      <c r="N808" s="17"/>
      <c r="O808" s="15"/>
      <c r="P808" s="13" t="str">
        <f>if(E808&gt;0,'DATES INPUT'!$B$3-E808,"")</f>
        <v/>
      </c>
      <c r="Q808" s="13" t="str">
        <f>if(E808&gt;0,'DATES INPUT'!$B$4-E808,"")</f>
        <v/>
      </c>
      <c r="R808" s="13" t="str">
        <f>if(E808&gt;0,'DATES INPUT'!$B$8-E808,"")</f>
        <v/>
      </c>
      <c r="S808" s="12" t="str">
        <f t="shared" si="298"/>
        <v/>
      </c>
    </row>
    <row r="809">
      <c r="A809" s="38"/>
      <c r="B809" s="22"/>
      <c r="C809" s="12"/>
      <c r="D809" s="12"/>
      <c r="E809" s="22"/>
      <c r="F809" s="22"/>
      <c r="G809" s="13" t="str">
        <f t="shared" ref="G809:H809" si="840">if($A809&gt;1,E809-C809,"")</f>
        <v/>
      </c>
      <c r="H809" s="14" t="str">
        <f t="shared" si="840"/>
        <v/>
      </c>
      <c r="I809" s="15"/>
      <c r="J809" s="15"/>
      <c r="K809" s="15"/>
      <c r="L809" s="15"/>
      <c r="M809" s="15"/>
      <c r="N809" s="17"/>
      <c r="O809" s="15"/>
      <c r="P809" s="13" t="str">
        <f>if(E809&gt;0,'DATES INPUT'!$B$3-E809,"")</f>
        <v/>
      </c>
      <c r="Q809" s="13" t="str">
        <f>if(E809&gt;0,'DATES INPUT'!$B$4-E809,"")</f>
        <v/>
      </c>
      <c r="R809" s="13" t="str">
        <f>if(E809&gt;0,'DATES INPUT'!$B$8-E809,"")</f>
        <v/>
      </c>
      <c r="S809" s="12" t="str">
        <f t="shared" si="298"/>
        <v/>
      </c>
    </row>
    <row r="810">
      <c r="A810" s="38"/>
      <c r="B810" s="22"/>
      <c r="C810" s="12"/>
      <c r="D810" s="12"/>
      <c r="E810" s="22"/>
      <c r="F810" s="22"/>
      <c r="G810" s="13" t="str">
        <f t="shared" ref="G810:H810" si="841">if($A810&gt;1,E810-C810,"")</f>
        <v/>
      </c>
      <c r="H810" s="14" t="str">
        <f t="shared" si="841"/>
        <v/>
      </c>
      <c r="I810" s="15"/>
      <c r="J810" s="15"/>
      <c r="K810" s="15"/>
      <c r="L810" s="15"/>
      <c r="M810" s="15"/>
      <c r="N810" s="17"/>
      <c r="O810" s="15"/>
      <c r="P810" s="13" t="str">
        <f>if(E810&gt;0,'DATES INPUT'!$B$3-E810,"")</f>
        <v/>
      </c>
      <c r="Q810" s="13" t="str">
        <f>if(E810&gt;0,'DATES INPUT'!$B$4-E810,"")</f>
        <v/>
      </c>
      <c r="R810" s="13" t="str">
        <f>if(E810&gt;0,'DATES INPUT'!$B$8-E810,"")</f>
        <v/>
      </c>
      <c r="S810" s="12" t="str">
        <f t="shared" si="298"/>
        <v/>
      </c>
    </row>
    <row r="811">
      <c r="A811" s="38"/>
      <c r="B811" s="22"/>
      <c r="C811" s="12"/>
      <c r="D811" s="12"/>
      <c r="E811" s="22"/>
      <c r="F811" s="22"/>
      <c r="G811" s="13" t="str">
        <f t="shared" ref="G811:H811" si="842">if($A811&gt;1,E811-C811,"")</f>
        <v/>
      </c>
      <c r="H811" s="14" t="str">
        <f t="shared" si="842"/>
        <v/>
      </c>
      <c r="I811" s="15"/>
      <c r="J811" s="15"/>
      <c r="K811" s="15"/>
      <c r="L811" s="15"/>
      <c r="M811" s="15"/>
      <c r="N811" s="17"/>
      <c r="O811" s="15"/>
      <c r="P811" s="13" t="str">
        <f>if(E811&gt;0,'DATES INPUT'!$B$3-E811,"")</f>
        <v/>
      </c>
      <c r="Q811" s="13" t="str">
        <f>if(E811&gt;0,'DATES INPUT'!$B$4-E811,"")</f>
        <v/>
      </c>
      <c r="R811" s="13" t="str">
        <f>if(E811&gt;0,'DATES INPUT'!$B$8-E811,"")</f>
        <v/>
      </c>
      <c r="S811" s="12" t="str">
        <f t="shared" si="298"/>
        <v/>
      </c>
    </row>
    <row r="812">
      <c r="A812" s="38"/>
      <c r="B812" s="22"/>
      <c r="C812" s="12"/>
      <c r="D812" s="12"/>
      <c r="E812" s="22"/>
      <c r="F812" s="22"/>
      <c r="G812" s="13" t="str">
        <f t="shared" ref="G812:H812" si="843">if($A812&gt;1,E812-C812,"")</f>
        <v/>
      </c>
      <c r="H812" s="14" t="str">
        <f t="shared" si="843"/>
        <v/>
      </c>
      <c r="I812" s="15"/>
      <c r="J812" s="15"/>
      <c r="K812" s="15"/>
      <c r="L812" s="15"/>
      <c r="M812" s="15"/>
      <c r="N812" s="17"/>
      <c r="O812" s="15"/>
      <c r="P812" s="13" t="str">
        <f>if(E812&gt;0,'DATES INPUT'!$B$3-E812,"")</f>
        <v/>
      </c>
      <c r="Q812" s="13" t="str">
        <f>if(E812&gt;0,'DATES INPUT'!$B$4-E812,"")</f>
        <v/>
      </c>
      <c r="R812" s="13" t="str">
        <f>if(E812&gt;0,'DATES INPUT'!$B$8-E812,"")</f>
        <v/>
      </c>
      <c r="S812" s="12" t="str">
        <f t="shared" si="298"/>
        <v/>
      </c>
    </row>
    <row r="813">
      <c r="A813" s="38"/>
      <c r="B813" s="22"/>
      <c r="C813" s="12"/>
      <c r="D813" s="12"/>
      <c r="E813" s="22"/>
      <c r="F813" s="22"/>
      <c r="G813" s="13" t="str">
        <f t="shared" ref="G813:H813" si="844">if($A813&gt;1,E813-C813,"")</f>
        <v/>
      </c>
      <c r="H813" s="14" t="str">
        <f t="shared" si="844"/>
        <v/>
      </c>
      <c r="I813" s="15"/>
      <c r="J813" s="15"/>
      <c r="K813" s="15"/>
      <c r="L813" s="15"/>
      <c r="M813" s="15"/>
      <c r="N813" s="17"/>
      <c r="O813" s="15"/>
      <c r="P813" s="13" t="str">
        <f>if(E813&gt;0,'DATES INPUT'!$B$3-E813,"")</f>
        <v/>
      </c>
      <c r="Q813" s="13" t="str">
        <f>if(E813&gt;0,'DATES INPUT'!$B$4-E813,"")</f>
        <v/>
      </c>
      <c r="R813" s="13" t="str">
        <f>if(E813&gt;0,'DATES INPUT'!$B$8-E813,"")</f>
        <v/>
      </c>
      <c r="S813" s="12" t="str">
        <f t="shared" si="298"/>
        <v/>
      </c>
    </row>
    <row r="814">
      <c r="A814" s="38"/>
      <c r="B814" s="22"/>
      <c r="C814" s="12"/>
      <c r="D814" s="12"/>
      <c r="E814" s="22"/>
      <c r="F814" s="22"/>
      <c r="G814" s="13" t="str">
        <f t="shared" ref="G814:H814" si="845">if($A814&gt;1,E814-C814,"")</f>
        <v/>
      </c>
      <c r="H814" s="14" t="str">
        <f t="shared" si="845"/>
        <v/>
      </c>
      <c r="I814" s="15"/>
      <c r="J814" s="15"/>
      <c r="K814" s="15"/>
      <c r="L814" s="15"/>
      <c r="M814" s="15"/>
      <c r="N814" s="17"/>
      <c r="O814" s="15"/>
      <c r="P814" s="13" t="str">
        <f>if(E814&gt;0,'DATES INPUT'!$B$3-E814,"")</f>
        <v/>
      </c>
      <c r="Q814" s="13" t="str">
        <f>if(E814&gt;0,'DATES INPUT'!$B$4-E814,"")</f>
        <v/>
      </c>
      <c r="R814" s="13" t="str">
        <f>if(E814&gt;0,'DATES INPUT'!$B$8-E814,"")</f>
        <v/>
      </c>
      <c r="S814" s="12" t="str">
        <f t="shared" si="298"/>
        <v/>
      </c>
    </row>
    <row r="815">
      <c r="A815" s="38"/>
      <c r="B815" s="22"/>
      <c r="C815" s="12"/>
      <c r="D815" s="12"/>
      <c r="E815" s="22"/>
      <c r="F815" s="22"/>
      <c r="G815" s="13" t="str">
        <f t="shared" ref="G815:H815" si="846">if($A815&gt;1,E815-C815,"")</f>
        <v/>
      </c>
      <c r="H815" s="14" t="str">
        <f t="shared" si="846"/>
        <v/>
      </c>
      <c r="I815" s="15"/>
      <c r="J815" s="15"/>
      <c r="K815" s="15"/>
      <c r="L815" s="15"/>
      <c r="M815" s="15"/>
      <c r="N815" s="17"/>
      <c r="O815" s="15"/>
      <c r="P815" s="13" t="str">
        <f>if(E815&gt;0,'DATES INPUT'!$B$3-E815,"")</f>
        <v/>
      </c>
      <c r="Q815" s="13" t="str">
        <f>if(E815&gt;0,'DATES INPUT'!$B$4-E815,"")</f>
        <v/>
      </c>
      <c r="R815" s="13" t="str">
        <f>if(E815&gt;0,'DATES INPUT'!$B$8-E815,"")</f>
        <v/>
      </c>
      <c r="S815" s="12" t="str">
        <f t="shared" si="298"/>
        <v/>
      </c>
    </row>
    <row r="816">
      <c r="A816" s="38"/>
      <c r="B816" s="22"/>
      <c r="C816" s="12"/>
      <c r="D816" s="12"/>
      <c r="E816" s="22"/>
      <c r="F816" s="22"/>
      <c r="G816" s="13" t="str">
        <f t="shared" ref="G816:H816" si="847">if($A816&gt;1,E816-C816,"")</f>
        <v/>
      </c>
      <c r="H816" s="14" t="str">
        <f t="shared" si="847"/>
        <v/>
      </c>
      <c r="I816" s="15"/>
      <c r="J816" s="15"/>
      <c r="K816" s="15"/>
      <c r="L816" s="15"/>
      <c r="M816" s="15"/>
      <c r="N816" s="17"/>
      <c r="O816" s="15"/>
      <c r="P816" s="13" t="str">
        <f>if(E816&gt;0,'DATES INPUT'!$B$3-E816,"")</f>
        <v/>
      </c>
      <c r="Q816" s="13" t="str">
        <f>if(E816&gt;0,'DATES INPUT'!$B$4-E816,"")</f>
        <v/>
      </c>
      <c r="R816" s="13" t="str">
        <f>if(E816&gt;0,'DATES INPUT'!$B$8-E816,"")</f>
        <v/>
      </c>
      <c r="S816" s="12" t="str">
        <f t="shared" si="298"/>
        <v/>
      </c>
    </row>
    <row r="817">
      <c r="A817" s="38"/>
      <c r="B817" s="22"/>
      <c r="C817" s="12"/>
      <c r="D817" s="12"/>
      <c r="E817" s="22"/>
      <c r="F817" s="22"/>
      <c r="G817" s="13" t="str">
        <f t="shared" ref="G817:H817" si="848">if($A817&gt;1,E817-C817,"")</f>
        <v/>
      </c>
      <c r="H817" s="14" t="str">
        <f t="shared" si="848"/>
        <v/>
      </c>
      <c r="I817" s="15"/>
      <c r="J817" s="15"/>
      <c r="K817" s="15"/>
      <c r="L817" s="15"/>
      <c r="M817" s="15"/>
      <c r="N817" s="17"/>
      <c r="O817" s="15"/>
      <c r="P817" s="13" t="str">
        <f>if(E817&gt;0,'DATES INPUT'!$B$3-E817,"")</f>
        <v/>
      </c>
      <c r="Q817" s="13" t="str">
        <f>if(E817&gt;0,'DATES INPUT'!$B$4-E817,"")</f>
        <v/>
      </c>
      <c r="R817" s="13" t="str">
        <f>if(E817&gt;0,'DATES INPUT'!$B$8-E817,"")</f>
        <v/>
      </c>
      <c r="S817" s="12" t="str">
        <f t="shared" si="298"/>
        <v/>
      </c>
    </row>
    <row r="818">
      <c r="A818" s="38"/>
      <c r="B818" s="22"/>
      <c r="C818" s="12"/>
      <c r="D818" s="12"/>
      <c r="E818" s="22"/>
      <c r="F818" s="22"/>
      <c r="G818" s="13" t="str">
        <f t="shared" ref="G818:H818" si="849">if($A818&gt;1,E818-C818,"")</f>
        <v/>
      </c>
      <c r="H818" s="14" t="str">
        <f t="shared" si="849"/>
        <v/>
      </c>
      <c r="I818" s="15"/>
      <c r="J818" s="15"/>
      <c r="K818" s="15"/>
      <c r="L818" s="15"/>
      <c r="M818" s="15"/>
      <c r="N818" s="17"/>
      <c r="O818" s="15"/>
      <c r="P818" s="13" t="str">
        <f>if(E818&gt;0,'DATES INPUT'!$B$3-E818,"")</f>
        <v/>
      </c>
      <c r="Q818" s="13" t="str">
        <f>if(E818&gt;0,'DATES INPUT'!$B$4-E818,"")</f>
        <v/>
      </c>
      <c r="R818" s="13" t="str">
        <f>if(E818&gt;0,'DATES INPUT'!$B$8-E818,"")</f>
        <v/>
      </c>
      <c r="S818" s="12" t="str">
        <f t="shared" si="298"/>
        <v/>
      </c>
    </row>
    <row r="819">
      <c r="A819" s="38"/>
      <c r="B819" s="22"/>
      <c r="C819" s="12"/>
      <c r="D819" s="12"/>
      <c r="E819" s="22"/>
      <c r="F819" s="22"/>
      <c r="G819" s="13" t="str">
        <f t="shared" ref="G819:H819" si="850">if($A819&gt;1,E819-C819,"")</f>
        <v/>
      </c>
      <c r="H819" s="14" t="str">
        <f t="shared" si="850"/>
        <v/>
      </c>
      <c r="I819" s="15"/>
      <c r="J819" s="15"/>
      <c r="K819" s="15"/>
      <c r="L819" s="15"/>
      <c r="M819" s="15"/>
      <c r="N819" s="17"/>
      <c r="O819" s="15"/>
      <c r="P819" s="13" t="str">
        <f>if(E819&gt;0,'DATES INPUT'!$B$3-E819,"")</f>
        <v/>
      </c>
      <c r="Q819" s="13" t="str">
        <f>if(E819&gt;0,'DATES INPUT'!$B$4-E819,"")</f>
        <v/>
      </c>
      <c r="R819" s="13" t="str">
        <f>if(E819&gt;0,'DATES INPUT'!$B$8-E819,"")</f>
        <v/>
      </c>
      <c r="S819" s="12" t="str">
        <f t="shared" si="298"/>
        <v/>
      </c>
    </row>
    <row r="820">
      <c r="A820" s="38"/>
      <c r="B820" s="22"/>
      <c r="C820" s="12"/>
      <c r="D820" s="12"/>
      <c r="E820" s="22"/>
      <c r="F820" s="22"/>
      <c r="G820" s="13" t="str">
        <f t="shared" ref="G820:H820" si="851">if($A820&gt;1,E820-C820,"")</f>
        <v/>
      </c>
      <c r="H820" s="14" t="str">
        <f t="shared" si="851"/>
        <v/>
      </c>
      <c r="I820" s="15"/>
      <c r="J820" s="15"/>
      <c r="K820" s="15"/>
      <c r="L820" s="15"/>
      <c r="M820" s="15"/>
      <c r="N820" s="17"/>
      <c r="O820" s="15"/>
      <c r="P820" s="13" t="str">
        <f>if(E820&gt;0,'DATES INPUT'!$B$3-E820,"")</f>
        <v/>
      </c>
      <c r="Q820" s="13" t="str">
        <f>if(E820&gt;0,'DATES INPUT'!$B$4-E820,"")</f>
        <v/>
      </c>
      <c r="R820" s="13" t="str">
        <f>if(E820&gt;0,'DATES INPUT'!$B$8-E820,"")</f>
        <v/>
      </c>
      <c r="S820" s="12" t="str">
        <f t="shared" si="298"/>
        <v/>
      </c>
    </row>
    <row r="821">
      <c r="A821" s="38"/>
      <c r="B821" s="22"/>
      <c r="C821" s="12"/>
      <c r="D821" s="12"/>
      <c r="E821" s="22"/>
      <c r="F821" s="22"/>
      <c r="G821" s="13" t="str">
        <f t="shared" ref="G821:H821" si="852">if($A821&gt;1,E821-C821,"")</f>
        <v/>
      </c>
      <c r="H821" s="14" t="str">
        <f t="shared" si="852"/>
        <v/>
      </c>
      <c r="I821" s="15"/>
      <c r="J821" s="15"/>
      <c r="K821" s="15"/>
      <c r="L821" s="15"/>
      <c r="M821" s="15"/>
      <c r="N821" s="17"/>
      <c r="O821" s="15"/>
      <c r="P821" s="13" t="str">
        <f>if(E821&gt;0,'DATES INPUT'!$B$3-E821,"")</f>
        <v/>
      </c>
      <c r="Q821" s="13" t="str">
        <f>if(E821&gt;0,'DATES INPUT'!$B$4-E821,"")</f>
        <v/>
      </c>
      <c r="R821" s="13" t="str">
        <f>if(E821&gt;0,'DATES INPUT'!$B$8-E821,"")</f>
        <v/>
      </c>
      <c r="S821" s="12" t="str">
        <f t="shared" si="298"/>
        <v/>
      </c>
    </row>
    <row r="822">
      <c r="A822" s="38"/>
      <c r="B822" s="22"/>
      <c r="C822" s="12"/>
      <c r="D822" s="12"/>
      <c r="E822" s="22"/>
      <c r="F822" s="22"/>
      <c r="G822" s="13" t="str">
        <f t="shared" ref="G822:H822" si="853">if($A822&gt;1,E822-C822,"")</f>
        <v/>
      </c>
      <c r="H822" s="14" t="str">
        <f t="shared" si="853"/>
        <v/>
      </c>
      <c r="I822" s="15"/>
      <c r="J822" s="15"/>
      <c r="K822" s="15"/>
      <c r="L822" s="15"/>
      <c r="M822" s="15"/>
      <c r="N822" s="17"/>
      <c r="O822" s="15"/>
      <c r="P822" s="13" t="str">
        <f>if(E822&gt;0,'DATES INPUT'!$B$3-E822,"")</f>
        <v/>
      </c>
      <c r="Q822" s="13" t="str">
        <f>if(E822&gt;0,'DATES INPUT'!$B$4-E822,"")</f>
        <v/>
      </c>
      <c r="R822" s="13" t="str">
        <f>if(E822&gt;0,'DATES INPUT'!$B$8-E822,"")</f>
        <v/>
      </c>
      <c r="S822" s="12" t="str">
        <f t="shared" si="298"/>
        <v/>
      </c>
    </row>
    <row r="823">
      <c r="A823" s="38"/>
      <c r="B823" s="22"/>
      <c r="C823" s="12"/>
      <c r="D823" s="12"/>
      <c r="E823" s="22"/>
      <c r="F823" s="22"/>
      <c r="G823" s="13" t="str">
        <f t="shared" ref="G823:H823" si="854">if($A823&gt;1,E823-C823,"")</f>
        <v/>
      </c>
      <c r="H823" s="14" t="str">
        <f t="shared" si="854"/>
        <v/>
      </c>
      <c r="I823" s="15"/>
      <c r="J823" s="15"/>
      <c r="K823" s="15"/>
      <c r="L823" s="15"/>
      <c r="M823" s="15"/>
      <c r="N823" s="17"/>
      <c r="O823" s="15"/>
      <c r="P823" s="13" t="str">
        <f>if(E823&gt;0,'DATES INPUT'!$B$3-E823,"")</f>
        <v/>
      </c>
      <c r="Q823" s="13" t="str">
        <f>if(E823&gt;0,'DATES INPUT'!$B$4-E823,"")</f>
        <v/>
      </c>
      <c r="R823" s="13" t="str">
        <f>if(E823&gt;0,'DATES INPUT'!$B$8-E823,"")</f>
        <v/>
      </c>
      <c r="S823" s="12" t="str">
        <f t="shared" si="298"/>
        <v/>
      </c>
    </row>
    <row r="824">
      <c r="A824" s="38"/>
      <c r="B824" s="22"/>
      <c r="C824" s="12"/>
      <c r="D824" s="12"/>
      <c r="E824" s="22"/>
      <c r="F824" s="22"/>
      <c r="G824" s="13" t="str">
        <f t="shared" ref="G824:H824" si="855">if($A824&gt;1,E824-C824,"")</f>
        <v/>
      </c>
      <c r="H824" s="14" t="str">
        <f t="shared" si="855"/>
        <v/>
      </c>
      <c r="I824" s="15"/>
      <c r="J824" s="15"/>
      <c r="K824" s="15"/>
      <c r="L824" s="15"/>
      <c r="M824" s="15"/>
      <c r="N824" s="17"/>
      <c r="O824" s="15"/>
      <c r="P824" s="13" t="str">
        <f>if(E824&gt;0,'DATES INPUT'!$B$3-E824,"")</f>
        <v/>
      </c>
      <c r="Q824" s="13" t="str">
        <f>if(E824&gt;0,'DATES INPUT'!$B$4-E824,"")</f>
        <v/>
      </c>
      <c r="R824" s="13" t="str">
        <f>if(E824&gt;0,'DATES INPUT'!$B$8-E824,"")</f>
        <v/>
      </c>
      <c r="S824" s="12" t="str">
        <f t="shared" si="298"/>
        <v/>
      </c>
    </row>
    <row r="825">
      <c r="A825" s="38"/>
      <c r="B825" s="22"/>
      <c r="C825" s="12"/>
      <c r="D825" s="12"/>
      <c r="E825" s="22"/>
      <c r="F825" s="22"/>
      <c r="G825" s="13" t="str">
        <f t="shared" ref="G825:H825" si="856">if($A825&gt;1,E825-C825,"")</f>
        <v/>
      </c>
      <c r="H825" s="14" t="str">
        <f t="shared" si="856"/>
        <v/>
      </c>
      <c r="I825" s="15"/>
      <c r="J825" s="15"/>
      <c r="K825" s="15"/>
      <c r="L825" s="15"/>
      <c r="M825" s="15"/>
      <c r="N825" s="17"/>
      <c r="O825" s="15"/>
      <c r="P825" s="13" t="str">
        <f>if(E825&gt;0,'DATES INPUT'!$B$3-E825,"")</f>
        <v/>
      </c>
      <c r="Q825" s="13" t="str">
        <f>if(E825&gt;0,'DATES INPUT'!$B$4-E825,"")</f>
        <v/>
      </c>
      <c r="R825" s="13" t="str">
        <f>if(E825&gt;0,'DATES INPUT'!$B$8-E825,"")</f>
        <v/>
      </c>
      <c r="S825" s="12" t="str">
        <f t="shared" si="298"/>
        <v/>
      </c>
    </row>
    <row r="826">
      <c r="A826" s="38"/>
      <c r="B826" s="22"/>
      <c r="C826" s="12"/>
      <c r="D826" s="12"/>
      <c r="E826" s="22"/>
      <c r="F826" s="22"/>
      <c r="G826" s="13" t="str">
        <f t="shared" ref="G826:H826" si="857">if($A826&gt;1,E826-C826,"")</f>
        <v/>
      </c>
      <c r="H826" s="14" t="str">
        <f t="shared" si="857"/>
        <v/>
      </c>
      <c r="I826" s="15"/>
      <c r="J826" s="15"/>
      <c r="K826" s="15"/>
      <c r="L826" s="15"/>
      <c r="M826" s="15"/>
      <c r="N826" s="17"/>
      <c r="O826" s="15"/>
      <c r="P826" s="13" t="str">
        <f>if(E826&gt;0,'DATES INPUT'!$B$3-E826,"")</f>
        <v/>
      </c>
      <c r="Q826" s="13" t="str">
        <f>if(E826&gt;0,'DATES INPUT'!$B$4-E826,"")</f>
        <v/>
      </c>
      <c r="R826" s="13" t="str">
        <f>if(E826&gt;0,'DATES INPUT'!$B$8-E826,"")</f>
        <v/>
      </c>
      <c r="S826" s="12" t="str">
        <f t="shared" si="298"/>
        <v/>
      </c>
    </row>
    <row r="827">
      <c r="A827" s="38"/>
      <c r="B827" s="22"/>
      <c r="C827" s="12"/>
      <c r="D827" s="12"/>
      <c r="E827" s="22"/>
      <c r="F827" s="22"/>
      <c r="G827" s="13" t="str">
        <f t="shared" ref="G827:H827" si="858">if($A827&gt;1,E827-C827,"")</f>
        <v/>
      </c>
      <c r="H827" s="14" t="str">
        <f t="shared" si="858"/>
        <v/>
      </c>
      <c r="I827" s="15"/>
      <c r="J827" s="15"/>
      <c r="K827" s="15"/>
      <c r="L827" s="15"/>
      <c r="M827" s="15"/>
      <c r="N827" s="17"/>
      <c r="O827" s="15"/>
      <c r="P827" s="13" t="str">
        <f>if(E827&gt;0,'DATES INPUT'!$B$3-E827,"")</f>
        <v/>
      </c>
      <c r="Q827" s="13" t="str">
        <f>if(E827&gt;0,'DATES INPUT'!$B$4-E827,"")</f>
        <v/>
      </c>
      <c r="R827" s="13" t="str">
        <f>if(E827&gt;0,'DATES INPUT'!$B$8-E827,"")</f>
        <v/>
      </c>
      <c r="S827" s="12" t="str">
        <f t="shared" si="298"/>
        <v/>
      </c>
    </row>
    <row r="828">
      <c r="A828" s="38"/>
      <c r="B828" s="22"/>
      <c r="C828" s="12"/>
      <c r="D828" s="12"/>
      <c r="E828" s="22"/>
      <c r="F828" s="22"/>
      <c r="G828" s="13" t="str">
        <f t="shared" ref="G828:H828" si="859">if($A828&gt;1,E828-C828,"")</f>
        <v/>
      </c>
      <c r="H828" s="14" t="str">
        <f t="shared" si="859"/>
        <v/>
      </c>
      <c r="I828" s="15"/>
      <c r="J828" s="15"/>
      <c r="K828" s="15"/>
      <c r="L828" s="15"/>
      <c r="M828" s="15"/>
      <c r="N828" s="17"/>
      <c r="O828" s="15"/>
      <c r="P828" s="13" t="str">
        <f>if(E828&gt;0,'DATES INPUT'!$B$3-E828,"")</f>
        <v/>
      </c>
      <c r="Q828" s="13" t="str">
        <f>if(E828&gt;0,'DATES INPUT'!$B$4-E828,"")</f>
        <v/>
      </c>
      <c r="R828" s="13" t="str">
        <f>if(E828&gt;0,'DATES INPUT'!$B$8-E828,"")</f>
        <v/>
      </c>
      <c r="S828" s="12" t="str">
        <f t="shared" si="298"/>
        <v/>
      </c>
    </row>
    <row r="829">
      <c r="A829" s="38"/>
      <c r="B829" s="22"/>
      <c r="C829" s="12"/>
      <c r="D829" s="12"/>
      <c r="E829" s="22"/>
      <c r="F829" s="22"/>
      <c r="G829" s="13" t="str">
        <f t="shared" ref="G829:H829" si="860">if($A829&gt;1,E829-C829,"")</f>
        <v/>
      </c>
      <c r="H829" s="14" t="str">
        <f t="shared" si="860"/>
        <v/>
      </c>
      <c r="I829" s="15"/>
      <c r="J829" s="15"/>
      <c r="K829" s="15"/>
      <c r="L829" s="15"/>
      <c r="M829" s="15"/>
      <c r="N829" s="17"/>
      <c r="O829" s="15"/>
      <c r="P829" s="13" t="str">
        <f>if(E829&gt;0,'DATES INPUT'!$B$3-E829,"")</f>
        <v/>
      </c>
      <c r="Q829" s="13" t="str">
        <f>if(E829&gt;0,'DATES INPUT'!$B$4-E829,"")</f>
        <v/>
      </c>
      <c r="R829" s="13" t="str">
        <f>if(E829&gt;0,'DATES INPUT'!$B$8-E829,"")</f>
        <v/>
      </c>
      <c r="S829" s="12" t="str">
        <f t="shared" si="298"/>
        <v/>
      </c>
    </row>
    <row r="830">
      <c r="A830" s="38"/>
      <c r="B830" s="22"/>
      <c r="C830" s="12"/>
      <c r="D830" s="12"/>
      <c r="E830" s="22"/>
      <c r="F830" s="22"/>
      <c r="G830" s="13" t="str">
        <f t="shared" ref="G830:H830" si="861">if($A830&gt;1,E830-C830,"")</f>
        <v/>
      </c>
      <c r="H830" s="14" t="str">
        <f t="shared" si="861"/>
        <v/>
      </c>
      <c r="I830" s="15"/>
      <c r="J830" s="15"/>
      <c r="K830" s="15"/>
      <c r="L830" s="15"/>
      <c r="M830" s="15"/>
      <c r="N830" s="17"/>
      <c r="O830" s="15"/>
      <c r="P830" s="13" t="str">
        <f>if(E830&gt;0,'DATES INPUT'!$B$3-E830,"")</f>
        <v/>
      </c>
      <c r="Q830" s="13" t="str">
        <f>if(E830&gt;0,'DATES INPUT'!$B$4-E830,"")</f>
        <v/>
      </c>
      <c r="R830" s="13" t="str">
        <f>if(E830&gt;0,'DATES INPUT'!$B$8-E830,"")</f>
        <v/>
      </c>
      <c r="S830" s="12" t="str">
        <f t="shared" si="298"/>
        <v/>
      </c>
    </row>
    <row r="831">
      <c r="A831" s="38"/>
      <c r="B831" s="22"/>
      <c r="C831" s="12"/>
      <c r="D831" s="12"/>
      <c r="E831" s="22"/>
      <c r="F831" s="22"/>
      <c r="G831" s="13" t="str">
        <f t="shared" ref="G831:H831" si="862">if($A831&gt;1,E831-C831,"")</f>
        <v/>
      </c>
      <c r="H831" s="14" t="str">
        <f t="shared" si="862"/>
        <v/>
      </c>
      <c r="I831" s="15"/>
      <c r="J831" s="15"/>
      <c r="K831" s="15"/>
      <c r="L831" s="15"/>
      <c r="M831" s="15"/>
      <c r="N831" s="17"/>
      <c r="O831" s="15"/>
      <c r="P831" s="13" t="str">
        <f>if(E831&gt;0,'DATES INPUT'!$B$3-E831,"")</f>
        <v/>
      </c>
      <c r="Q831" s="13" t="str">
        <f>if(E831&gt;0,'DATES INPUT'!$B$4-E831,"")</f>
        <v/>
      </c>
      <c r="R831" s="13" t="str">
        <f>if(E831&gt;0,'DATES INPUT'!$B$8-E831,"")</f>
        <v/>
      </c>
      <c r="S831" s="12" t="str">
        <f t="shared" si="298"/>
        <v/>
      </c>
    </row>
    <row r="832">
      <c r="A832" s="38"/>
      <c r="B832" s="22"/>
      <c r="C832" s="12"/>
      <c r="D832" s="12"/>
      <c r="E832" s="22"/>
      <c r="F832" s="22"/>
      <c r="G832" s="13" t="str">
        <f t="shared" ref="G832:H832" si="863">if($A832&gt;1,E832-C832,"")</f>
        <v/>
      </c>
      <c r="H832" s="14" t="str">
        <f t="shared" si="863"/>
        <v/>
      </c>
      <c r="I832" s="15"/>
      <c r="J832" s="15"/>
      <c r="K832" s="15"/>
      <c r="L832" s="15"/>
      <c r="M832" s="15"/>
      <c r="N832" s="17"/>
      <c r="O832" s="15"/>
      <c r="P832" s="13" t="str">
        <f>if(E832&gt;0,'DATES INPUT'!$B$3-E832,"")</f>
        <v/>
      </c>
      <c r="Q832" s="13" t="str">
        <f>if(E832&gt;0,'DATES INPUT'!$B$4-E832,"")</f>
        <v/>
      </c>
      <c r="R832" s="13" t="str">
        <f>if(E832&gt;0,'DATES INPUT'!$B$8-E832,"")</f>
        <v/>
      </c>
      <c r="S832" s="12" t="str">
        <f t="shared" si="298"/>
        <v/>
      </c>
    </row>
    <row r="833">
      <c r="A833" s="38"/>
      <c r="B833" s="22"/>
      <c r="C833" s="12"/>
      <c r="D833" s="12"/>
      <c r="E833" s="22"/>
      <c r="F833" s="22"/>
      <c r="G833" s="13" t="str">
        <f t="shared" ref="G833:H833" si="864">if($A833&gt;1,E833-C833,"")</f>
        <v/>
      </c>
      <c r="H833" s="14" t="str">
        <f t="shared" si="864"/>
        <v/>
      </c>
      <c r="I833" s="15"/>
      <c r="J833" s="15"/>
      <c r="K833" s="15"/>
      <c r="L833" s="15"/>
      <c r="M833" s="15"/>
      <c r="N833" s="17"/>
      <c r="O833" s="15"/>
      <c r="P833" s="13" t="str">
        <f>if(E833&gt;0,'DATES INPUT'!$B$3-E833,"")</f>
        <v/>
      </c>
      <c r="Q833" s="13" t="str">
        <f>if(E833&gt;0,'DATES INPUT'!$B$4-E833,"")</f>
        <v/>
      </c>
      <c r="R833" s="13" t="str">
        <f>if(E833&gt;0,'DATES INPUT'!$B$8-E833,"")</f>
        <v/>
      </c>
      <c r="S833" s="12" t="str">
        <f t="shared" si="298"/>
        <v/>
      </c>
    </row>
    <row r="834">
      <c r="A834" s="38"/>
      <c r="B834" s="22"/>
      <c r="C834" s="12"/>
      <c r="D834" s="12"/>
      <c r="E834" s="22"/>
      <c r="F834" s="22"/>
      <c r="G834" s="13" t="str">
        <f t="shared" ref="G834:H834" si="865">if($A834&gt;1,E834-C834,"")</f>
        <v/>
      </c>
      <c r="H834" s="14" t="str">
        <f t="shared" si="865"/>
        <v/>
      </c>
      <c r="I834" s="15"/>
      <c r="J834" s="15"/>
      <c r="K834" s="15"/>
      <c r="L834" s="15"/>
      <c r="M834" s="15"/>
      <c r="N834" s="17"/>
      <c r="O834" s="15"/>
      <c r="P834" s="13" t="str">
        <f>if(E834&gt;0,'DATES INPUT'!$B$3-E834,"")</f>
        <v/>
      </c>
      <c r="Q834" s="13" t="str">
        <f>if(E834&gt;0,'DATES INPUT'!$B$4-E834,"")</f>
        <v/>
      </c>
      <c r="R834" s="13" t="str">
        <f>if(E834&gt;0,'DATES INPUT'!$B$8-E834,"")</f>
        <v/>
      </c>
      <c r="S834" s="12" t="str">
        <f t="shared" si="298"/>
        <v/>
      </c>
    </row>
    <row r="835">
      <c r="A835" s="38"/>
      <c r="B835" s="22"/>
      <c r="C835" s="12"/>
      <c r="D835" s="12"/>
      <c r="E835" s="22"/>
      <c r="F835" s="22"/>
      <c r="G835" s="13" t="str">
        <f t="shared" ref="G835:H835" si="866">if($A835&gt;1,E835-C835,"")</f>
        <v/>
      </c>
      <c r="H835" s="14" t="str">
        <f t="shared" si="866"/>
        <v/>
      </c>
      <c r="I835" s="15"/>
      <c r="J835" s="15"/>
      <c r="K835" s="15"/>
      <c r="L835" s="15"/>
      <c r="M835" s="15"/>
      <c r="N835" s="17"/>
      <c r="O835" s="15"/>
      <c r="P835" s="13" t="str">
        <f>if(E835&gt;0,'DATES INPUT'!$B$3-E835,"")</f>
        <v/>
      </c>
      <c r="Q835" s="13" t="str">
        <f>if(E835&gt;0,'DATES INPUT'!$B$4-E835,"")</f>
        <v/>
      </c>
      <c r="R835" s="13" t="str">
        <f>if(E835&gt;0,'DATES INPUT'!$B$8-E835,"")</f>
        <v/>
      </c>
      <c r="S835" s="12" t="str">
        <f t="shared" si="298"/>
        <v/>
      </c>
    </row>
    <row r="836">
      <c r="A836" s="38"/>
      <c r="B836" s="22"/>
      <c r="C836" s="12"/>
      <c r="D836" s="12"/>
      <c r="E836" s="22"/>
      <c r="F836" s="22"/>
      <c r="G836" s="13" t="str">
        <f t="shared" ref="G836:H836" si="867">if($A836&gt;1,E836-C836,"")</f>
        <v/>
      </c>
      <c r="H836" s="14" t="str">
        <f t="shared" si="867"/>
        <v/>
      </c>
      <c r="I836" s="15"/>
      <c r="J836" s="15"/>
      <c r="K836" s="15"/>
      <c r="L836" s="15"/>
      <c r="M836" s="15"/>
      <c r="N836" s="17"/>
      <c r="O836" s="15"/>
      <c r="P836" s="13" t="str">
        <f>if(E836&gt;0,'DATES INPUT'!$B$3-E836,"")</f>
        <v/>
      </c>
      <c r="Q836" s="13" t="str">
        <f>if(E836&gt;0,'DATES INPUT'!$B$4-E836,"")</f>
        <v/>
      </c>
      <c r="R836" s="13" t="str">
        <f>if(E836&gt;0,'DATES INPUT'!$B$8-E836,"")</f>
        <v/>
      </c>
      <c r="S836" s="12" t="str">
        <f t="shared" si="298"/>
        <v/>
      </c>
    </row>
    <row r="837">
      <c r="A837" s="38"/>
      <c r="B837" s="22"/>
      <c r="C837" s="12"/>
      <c r="D837" s="12"/>
      <c r="E837" s="22"/>
      <c r="F837" s="22"/>
      <c r="G837" s="13" t="str">
        <f t="shared" ref="G837:H837" si="868">if($A837&gt;1,E837-C837,"")</f>
        <v/>
      </c>
      <c r="H837" s="14" t="str">
        <f t="shared" si="868"/>
        <v/>
      </c>
      <c r="I837" s="15"/>
      <c r="J837" s="15"/>
      <c r="K837" s="15"/>
      <c r="L837" s="15"/>
      <c r="M837" s="15"/>
      <c r="N837" s="17"/>
      <c r="O837" s="15"/>
      <c r="P837" s="13" t="str">
        <f>if(E837&gt;0,'DATES INPUT'!$B$3-E837,"")</f>
        <v/>
      </c>
      <c r="Q837" s="13" t="str">
        <f>if(E837&gt;0,'DATES INPUT'!$B$4-E837,"")</f>
        <v/>
      </c>
      <c r="R837" s="13" t="str">
        <f>if(E837&gt;0,'DATES INPUT'!$B$8-E837,"")</f>
        <v/>
      </c>
      <c r="S837" s="12" t="str">
        <f t="shared" si="298"/>
        <v/>
      </c>
    </row>
    <row r="838">
      <c r="A838" s="38"/>
      <c r="B838" s="22"/>
      <c r="C838" s="12"/>
      <c r="D838" s="12"/>
      <c r="E838" s="22"/>
      <c r="F838" s="22"/>
      <c r="G838" s="13" t="str">
        <f t="shared" ref="G838:H838" si="869">if($A838&gt;1,E838-C838,"")</f>
        <v/>
      </c>
      <c r="H838" s="14" t="str">
        <f t="shared" si="869"/>
        <v/>
      </c>
      <c r="I838" s="15"/>
      <c r="J838" s="15"/>
      <c r="K838" s="15"/>
      <c r="L838" s="15"/>
      <c r="M838" s="15"/>
      <c r="N838" s="17"/>
      <c r="O838" s="15"/>
      <c r="P838" s="13" t="str">
        <f>if(E838&gt;0,'DATES INPUT'!$B$3-E838,"")</f>
        <v/>
      </c>
      <c r="Q838" s="13" t="str">
        <f>if(E838&gt;0,'DATES INPUT'!$B$4-E838,"")</f>
        <v/>
      </c>
      <c r="R838" s="13" t="str">
        <f>if(E838&gt;0,'DATES INPUT'!$B$8-E838,"")</f>
        <v/>
      </c>
      <c r="S838" s="12" t="str">
        <f t="shared" si="298"/>
        <v/>
      </c>
    </row>
    <row r="839">
      <c r="A839" s="38"/>
      <c r="B839" s="22"/>
      <c r="C839" s="12"/>
      <c r="D839" s="12"/>
      <c r="E839" s="22"/>
      <c r="F839" s="22"/>
      <c r="G839" s="13" t="str">
        <f t="shared" ref="G839:H839" si="870">if($A839&gt;1,E839-C839,"")</f>
        <v/>
      </c>
      <c r="H839" s="14" t="str">
        <f t="shared" si="870"/>
        <v/>
      </c>
      <c r="I839" s="15"/>
      <c r="J839" s="15"/>
      <c r="K839" s="15"/>
      <c r="L839" s="15"/>
      <c r="M839" s="15"/>
      <c r="N839" s="17"/>
      <c r="O839" s="15"/>
      <c r="P839" s="13" t="str">
        <f>if(E839&gt;0,'DATES INPUT'!$B$3-E839,"")</f>
        <v/>
      </c>
      <c r="Q839" s="13" t="str">
        <f>if(E839&gt;0,'DATES INPUT'!$B$4-E839,"")</f>
        <v/>
      </c>
      <c r="R839" s="13" t="str">
        <f>if(E839&gt;0,'DATES INPUT'!$B$8-E839,"")</f>
        <v/>
      </c>
      <c r="S839" s="12" t="str">
        <f t="shared" si="298"/>
        <v/>
      </c>
    </row>
    <row r="840">
      <c r="A840" s="38"/>
      <c r="B840" s="22"/>
      <c r="C840" s="12"/>
      <c r="D840" s="12"/>
      <c r="E840" s="22"/>
      <c r="F840" s="22"/>
      <c r="G840" s="13" t="str">
        <f t="shared" ref="G840:H840" si="871">if($A840&gt;1,E840-C840,"")</f>
        <v/>
      </c>
      <c r="H840" s="14" t="str">
        <f t="shared" si="871"/>
        <v/>
      </c>
      <c r="I840" s="15"/>
      <c r="J840" s="15"/>
      <c r="K840" s="15"/>
      <c r="L840" s="15"/>
      <c r="M840" s="15"/>
      <c r="N840" s="17"/>
      <c r="O840" s="15"/>
      <c r="P840" s="13" t="str">
        <f>if(E840&gt;0,'DATES INPUT'!$B$3-E840,"")</f>
        <v/>
      </c>
      <c r="Q840" s="13" t="str">
        <f>if(E840&gt;0,'DATES INPUT'!$B$4-E840,"")</f>
        <v/>
      </c>
      <c r="R840" s="13" t="str">
        <f>if(E840&gt;0,'DATES INPUT'!$B$8-E840,"")</f>
        <v/>
      </c>
      <c r="S840" s="12" t="str">
        <f t="shared" si="298"/>
        <v/>
      </c>
    </row>
    <row r="841">
      <c r="A841" s="38"/>
      <c r="B841" s="22"/>
      <c r="C841" s="12"/>
      <c r="D841" s="12"/>
      <c r="E841" s="22"/>
      <c r="F841" s="22"/>
      <c r="G841" s="13" t="str">
        <f t="shared" ref="G841:H841" si="872">if($A841&gt;1,E841-C841,"")</f>
        <v/>
      </c>
      <c r="H841" s="14" t="str">
        <f t="shared" si="872"/>
        <v/>
      </c>
      <c r="I841" s="15"/>
      <c r="J841" s="15"/>
      <c r="K841" s="15"/>
      <c r="L841" s="15"/>
      <c r="M841" s="15"/>
      <c r="N841" s="17"/>
      <c r="O841" s="15"/>
      <c r="P841" s="13" t="str">
        <f>if(E841&gt;0,'DATES INPUT'!$B$3-E841,"")</f>
        <v/>
      </c>
      <c r="Q841" s="13" t="str">
        <f>if(E841&gt;0,'DATES INPUT'!$B$4-E841,"")</f>
        <v/>
      </c>
      <c r="R841" s="13" t="str">
        <f>if(E841&gt;0,'DATES INPUT'!$B$8-E841,"")</f>
        <v/>
      </c>
      <c r="S841" s="12" t="str">
        <f t="shared" si="298"/>
        <v/>
      </c>
    </row>
    <row r="842">
      <c r="A842" s="38"/>
      <c r="B842" s="22"/>
      <c r="C842" s="12"/>
      <c r="D842" s="12"/>
      <c r="E842" s="22"/>
      <c r="F842" s="22"/>
      <c r="G842" s="13" t="str">
        <f t="shared" ref="G842:H842" si="873">if($A842&gt;1,E842-C842,"")</f>
        <v/>
      </c>
      <c r="H842" s="14" t="str">
        <f t="shared" si="873"/>
        <v/>
      </c>
      <c r="I842" s="15"/>
      <c r="J842" s="15"/>
      <c r="K842" s="15"/>
      <c r="L842" s="15"/>
      <c r="M842" s="15"/>
      <c r="N842" s="17"/>
      <c r="O842" s="15"/>
      <c r="P842" s="13" t="str">
        <f>if(E842&gt;0,'DATES INPUT'!$B$3-E842,"")</f>
        <v/>
      </c>
      <c r="Q842" s="13" t="str">
        <f>if(E842&gt;0,'DATES INPUT'!$B$4-E842,"")</f>
        <v/>
      </c>
      <c r="R842" s="13" t="str">
        <f>if(E842&gt;0,'DATES INPUT'!$B$8-E842,"")</f>
        <v/>
      </c>
      <c r="S842" s="12" t="str">
        <f t="shared" si="298"/>
        <v/>
      </c>
    </row>
    <row r="843">
      <c r="A843" s="38"/>
      <c r="B843" s="22"/>
      <c r="C843" s="12"/>
      <c r="D843" s="12"/>
      <c r="E843" s="22"/>
      <c r="F843" s="22"/>
      <c r="G843" s="13" t="str">
        <f t="shared" ref="G843:H843" si="874">if($A843&gt;1,E843-C843,"")</f>
        <v/>
      </c>
      <c r="H843" s="14" t="str">
        <f t="shared" si="874"/>
        <v/>
      </c>
      <c r="I843" s="15"/>
      <c r="J843" s="15"/>
      <c r="K843" s="15"/>
      <c r="L843" s="15"/>
      <c r="M843" s="15"/>
      <c r="N843" s="17"/>
      <c r="O843" s="15"/>
      <c r="P843" s="13" t="str">
        <f>if(E843&gt;0,'DATES INPUT'!$B$3-E843,"")</f>
        <v/>
      </c>
      <c r="Q843" s="13" t="str">
        <f>if(E843&gt;0,'DATES INPUT'!$B$4-E843,"")</f>
        <v/>
      </c>
      <c r="R843" s="13" t="str">
        <f>if(E843&gt;0,'DATES INPUT'!$B$8-E843,"")</f>
        <v/>
      </c>
      <c r="S843" s="12" t="str">
        <f t="shared" si="298"/>
        <v/>
      </c>
    </row>
    <row r="844">
      <c r="A844" s="38"/>
      <c r="B844" s="22"/>
      <c r="C844" s="12"/>
      <c r="D844" s="12"/>
      <c r="E844" s="22"/>
      <c r="F844" s="22"/>
      <c r="G844" s="13" t="str">
        <f t="shared" ref="G844:H844" si="875">if($A844&gt;1,E844-C844,"")</f>
        <v/>
      </c>
      <c r="H844" s="14" t="str">
        <f t="shared" si="875"/>
        <v/>
      </c>
      <c r="I844" s="15"/>
      <c r="J844" s="15"/>
      <c r="K844" s="15"/>
      <c r="L844" s="15"/>
      <c r="M844" s="15"/>
      <c r="N844" s="17"/>
      <c r="O844" s="15"/>
      <c r="P844" s="13" t="str">
        <f>if(E844&gt;0,'DATES INPUT'!$B$3-E844,"")</f>
        <v/>
      </c>
      <c r="Q844" s="13" t="str">
        <f>if(E844&gt;0,'DATES INPUT'!$B$4-E844,"")</f>
        <v/>
      </c>
      <c r="R844" s="13" t="str">
        <f>if(E844&gt;0,'DATES INPUT'!$B$8-E844,"")</f>
        <v/>
      </c>
      <c r="S844" s="12" t="str">
        <f t="shared" si="298"/>
        <v/>
      </c>
    </row>
    <row r="845">
      <c r="A845" s="38"/>
      <c r="B845" s="22"/>
      <c r="C845" s="12"/>
      <c r="D845" s="12"/>
      <c r="E845" s="22"/>
      <c r="F845" s="22"/>
      <c r="G845" s="13" t="str">
        <f t="shared" ref="G845:H845" si="876">if($A845&gt;1,E845-C845,"")</f>
        <v/>
      </c>
      <c r="H845" s="14" t="str">
        <f t="shared" si="876"/>
        <v/>
      </c>
      <c r="I845" s="15"/>
      <c r="J845" s="15"/>
      <c r="K845" s="15"/>
      <c r="L845" s="15"/>
      <c r="M845" s="15"/>
      <c r="N845" s="17"/>
      <c r="O845" s="15"/>
      <c r="P845" s="13" t="str">
        <f>if(E845&gt;0,'DATES INPUT'!$B$3-E845,"")</f>
        <v/>
      </c>
      <c r="Q845" s="13" t="str">
        <f>if(E845&gt;0,'DATES INPUT'!$B$4-E845,"")</f>
        <v/>
      </c>
      <c r="R845" s="13" t="str">
        <f>if(E845&gt;0,'DATES INPUT'!$B$8-E845,"")</f>
        <v/>
      </c>
      <c r="S845" s="12" t="str">
        <f t="shared" si="298"/>
        <v/>
      </c>
    </row>
    <row r="846">
      <c r="A846" s="38"/>
      <c r="B846" s="22"/>
      <c r="C846" s="12"/>
      <c r="D846" s="12"/>
      <c r="E846" s="22"/>
      <c r="F846" s="22"/>
      <c r="G846" s="13" t="str">
        <f t="shared" ref="G846:H846" si="877">if($A846&gt;1,E846-C846,"")</f>
        <v/>
      </c>
      <c r="H846" s="14" t="str">
        <f t="shared" si="877"/>
        <v/>
      </c>
      <c r="I846" s="15"/>
      <c r="J846" s="15"/>
      <c r="K846" s="15"/>
      <c r="L846" s="15"/>
      <c r="M846" s="15"/>
      <c r="N846" s="17"/>
      <c r="O846" s="15"/>
      <c r="P846" s="13" t="str">
        <f>if(E846&gt;0,'DATES INPUT'!$B$3-E846,"")</f>
        <v/>
      </c>
      <c r="Q846" s="13" t="str">
        <f>if(E846&gt;0,'DATES INPUT'!$B$4-E846,"")</f>
        <v/>
      </c>
      <c r="R846" s="13" t="str">
        <f>if(E846&gt;0,'DATES INPUT'!$B$8-E846,"")</f>
        <v/>
      </c>
      <c r="S846" s="12" t="str">
        <f t="shared" si="298"/>
        <v/>
      </c>
    </row>
    <row r="847">
      <c r="A847" s="38"/>
      <c r="B847" s="22"/>
      <c r="C847" s="12"/>
      <c r="D847" s="12"/>
      <c r="E847" s="22"/>
      <c r="F847" s="22"/>
      <c r="G847" s="13" t="str">
        <f t="shared" ref="G847:H847" si="878">if($A847&gt;1,E847-C847,"")</f>
        <v/>
      </c>
      <c r="H847" s="14" t="str">
        <f t="shared" si="878"/>
        <v/>
      </c>
      <c r="I847" s="15"/>
      <c r="J847" s="15"/>
      <c r="K847" s="15"/>
      <c r="L847" s="15"/>
      <c r="M847" s="15"/>
      <c r="N847" s="17"/>
      <c r="O847" s="15"/>
      <c r="P847" s="13" t="str">
        <f>if(E847&gt;0,'DATES INPUT'!$B$3-E847,"")</f>
        <v/>
      </c>
      <c r="Q847" s="13" t="str">
        <f>if(E847&gt;0,'DATES INPUT'!$B$4-E847,"")</f>
        <v/>
      </c>
      <c r="R847" s="13" t="str">
        <f>if(E847&gt;0,'DATES INPUT'!$B$8-E847,"")</f>
        <v/>
      </c>
      <c r="S847" s="12" t="str">
        <f t="shared" si="298"/>
        <v/>
      </c>
    </row>
    <row r="848">
      <c r="A848" s="38"/>
      <c r="B848" s="22"/>
      <c r="C848" s="12"/>
      <c r="D848" s="12"/>
      <c r="E848" s="22"/>
      <c r="F848" s="22"/>
      <c r="G848" s="13" t="str">
        <f t="shared" ref="G848:H848" si="879">if($A848&gt;1,E848-C848,"")</f>
        <v/>
      </c>
      <c r="H848" s="14" t="str">
        <f t="shared" si="879"/>
        <v/>
      </c>
      <c r="I848" s="15"/>
      <c r="J848" s="15"/>
      <c r="K848" s="15"/>
      <c r="L848" s="15"/>
      <c r="M848" s="15"/>
      <c r="N848" s="17"/>
      <c r="O848" s="15"/>
      <c r="P848" s="13" t="str">
        <f>if(E848&gt;0,'DATES INPUT'!$B$3-E848,"")</f>
        <v/>
      </c>
      <c r="Q848" s="13" t="str">
        <f>if(E848&gt;0,'DATES INPUT'!$B$4-E848,"")</f>
        <v/>
      </c>
      <c r="R848" s="13" t="str">
        <f>if(E848&gt;0,'DATES INPUT'!$B$8-E848,"")</f>
        <v/>
      </c>
      <c r="S848" s="12" t="str">
        <f t="shared" si="298"/>
        <v/>
      </c>
    </row>
    <row r="849">
      <c r="A849" s="38"/>
      <c r="B849" s="22"/>
      <c r="C849" s="12"/>
      <c r="D849" s="12"/>
      <c r="E849" s="22"/>
      <c r="F849" s="22"/>
      <c r="G849" s="13" t="str">
        <f t="shared" ref="G849:H849" si="880">if($A849&gt;1,E849-C849,"")</f>
        <v/>
      </c>
      <c r="H849" s="14" t="str">
        <f t="shared" si="880"/>
        <v/>
      </c>
      <c r="I849" s="15"/>
      <c r="J849" s="15"/>
      <c r="K849" s="15"/>
      <c r="L849" s="15"/>
      <c r="M849" s="15"/>
      <c r="N849" s="17"/>
      <c r="O849" s="15"/>
      <c r="P849" s="13" t="str">
        <f>if(E849&gt;0,'DATES INPUT'!$B$3-E849,"")</f>
        <v/>
      </c>
      <c r="Q849" s="13" t="str">
        <f>if(E849&gt;0,'DATES INPUT'!$B$4-E849,"")</f>
        <v/>
      </c>
      <c r="R849" s="13" t="str">
        <f>if(E849&gt;0,'DATES INPUT'!$B$8-E849,"")</f>
        <v/>
      </c>
      <c r="S849" s="12" t="str">
        <f t="shared" si="298"/>
        <v/>
      </c>
    </row>
    <row r="850">
      <c r="A850" s="38"/>
      <c r="B850" s="22"/>
      <c r="C850" s="12"/>
      <c r="D850" s="12"/>
      <c r="E850" s="22"/>
      <c r="F850" s="22"/>
      <c r="G850" s="13" t="str">
        <f t="shared" ref="G850:H850" si="881">if($A850&gt;1,E850-C850,"")</f>
        <v/>
      </c>
      <c r="H850" s="14" t="str">
        <f t="shared" si="881"/>
        <v/>
      </c>
      <c r="I850" s="15"/>
      <c r="J850" s="15"/>
      <c r="K850" s="15"/>
      <c r="L850" s="15"/>
      <c r="M850" s="15"/>
      <c r="N850" s="17"/>
      <c r="O850" s="15"/>
      <c r="P850" s="13" t="str">
        <f>if(E850&gt;0,'DATES INPUT'!$B$3-E850,"")</f>
        <v/>
      </c>
      <c r="Q850" s="13" t="str">
        <f>if(E850&gt;0,'DATES INPUT'!$B$4-E850,"")</f>
        <v/>
      </c>
      <c r="R850" s="13" t="str">
        <f>if(E850&gt;0,'DATES INPUT'!$B$8-E850,"")</f>
        <v/>
      </c>
      <c r="S850" s="12" t="str">
        <f t="shared" si="298"/>
        <v/>
      </c>
    </row>
    <row r="851">
      <c r="A851" s="38"/>
      <c r="B851" s="22"/>
      <c r="C851" s="12"/>
      <c r="D851" s="12"/>
      <c r="E851" s="22"/>
      <c r="F851" s="22"/>
      <c r="G851" s="13" t="str">
        <f t="shared" ref="G851:H851" si="882">if($A851&gt;1,E851-C851,"")</f>
        <v/>
      </c>
      <c r="H851" s="14" t="str">
        <f t="shared" si="882"/>
        <v/>
      </c>
      <c r="I851" s="15"/>
      <c r="J851" s="15"/>
      <c r="K851" s="15"/>
      <c r="L851" s="15"/>
      <c r="M851" s="15"/>
      <c r="N851" s="17"/>
      <c r="O851" s="15"/>
      <c r="P851" s="13" t="str">
        <f>if(E851&gt;0,'DATES INPUT'!$B$3-E851,"")</f>
        <v/>
      </c>
      <c r="Q851" s="13" t="str">
        <f>if(E851&gt;0,'DATES INPUT'!$B$4-E851,"")</f>
        <v/>
      </c>
      <c r="R851" s="13" t="str">
        <f>if(E851&gt;0,'DATES INPUT'!$B$8-E851,"")</f>
        <v/>
      </c>
      <c r="S851" s="12" t="str">
        <f t="shared" si="298"/>
        <v/>
      </c>
    </row>
    <row r="852">
      <c r="A852" s="38"/>
      <c r="B852" s="22"/>
      <c r="C852" s="12"/>
      <c r="D852" s="12"/>
      <c r="E852" s="22"/>
      <c r="F852" s="22"/>
      <c r="G852" s="13" t="str">
        <f t="shared" ref="G852:H852" si="883">if($A852&gt;1,E852-C852,"")</f>
        <v/>
      </c>
      <c r="H852" s="14" t="str">
        <f t="shared" si="883"/>
        <v/>
      </c>
      <c r="I852" s="15"/>
      <c r="J852" s="15"/>
      <c r="K852" s="15"/>
      <c r="L852" s="15"/>
      <c r="M852" s="15"/>
      <c r="N852" s="17"/>
      <c r="O852" s="15"/>
      <c r="P852" s="13" t="str">
        <f>if(E852&gt;0,'DATES INPUT'!$B$3-E852,"")</f>
        <v/>
      </c>
      <c r="Q852" s="13" t="str">
        <f>if(E852&gt;0,'DATES INPUT'!$B$4-E852,"")</f>
        <v/>
      </c>
      <c r="R852" s="13" t="str">
        <f>if(E852&gt;0,'DATES INPUT'!$B$8-E852,"")</f>
        <v/>
      </c>
      <c r="S852" s="12" t="str">
        <f t="shared" si="298"/>
        <v/>
      </c>
    </row>
    <row r="853">
      <c r="A853" s="38"/>
      <c r="B853" s="22"/>
      <c r="C853" s="12"/>
      <c r="D853" s="12"/>
      <c r="E853" s="22"/>
      <c r="F853" s="22"/>
      <c r="G853" s="13" t="str">
        <f t="shared" ref="G853:H853" si="884">if($A853&gt;1,E853-C853,"")</f>
        <v/>
      </c>
      <c r="H853" s="14" t="str">
        <f t="shared" si="884"/>
        <v/>
      </c>
      <c r="I853" s="15"/>
      <c r="J853" s="15"/>
      <c r="K853" s="15"/>
      <c r="L853" s="15"/>
      <c r="M853" s="15"/>
      <c r="N853" s="17"/>
      <c r="O853" s="15"/>
      <c r="P853" s="13" t="str">
        <f>if(E853&gt;0,'DATES INPUT'!$B$3-E853,"")</f>
        <v/>
      </c>
      <c r="Q853" s="13" t="str">
        <f>if(E853&gt;0,'DATES INPUT'!$B$4-E853,"")</f>
        <v/>
      </c>
      <c r="R853" s="13" t="str">
        <f>if(E853&gt;0,'DATES INPUT'!$B$8-E853,"")</f>
        <v/>
      </c>
      <c r="S853" s="12" t="str">
        <f t="shared" si="298"/>
        <v/>
      </c>
    </row>
    <row r="854">
      <c r="A854" s="38"/>
      <c r="B854" s="22"/>
      <c r="C854" s="12"/>
      <c r="D854" s="12"/>
      <c r="E854" s="22"/>
      <c r="F854" s="22"/>
      <c r="G854" s="13" t="str">
        <f t="shared" ref="G854:H854" si="885">if($A854&gt;1,E854-C854,"")</f>
        <v/>
      </c>
      <c r="H854" s="14" t="str">
        <f t="shared" si="885"/>
        <v/>
      </c>
      <c r="I854" s="15"/>
      <c r="J854" s="15"/>
      <c r="K854" s="15"/>
      <c r="L854" s="15"/>
      <c r="M854" s="15"/>
      <c r="N854" s="17"/>
      <c r="O854" s="15"/>
      <c r="P854" s="13" t="str">
        <f>if(E854&gt;0,'DATES INPUT'!$B$3-E854,"")</f>
        <v/>
      </c>
      <c r="Q854" s="13" t="str">
        <f>if(E854&gt;0,'DATES INPUT'!$B$4-E854,"")</f>
        <v/>
      </c>
      <c r="R854" s="13" t="str">
        <f>if(E854&gt;0,'DATES INPUT'!$B$8-E854,"")</f>
        <v/>
      </c>
      <c r="S854" s="12" t="str">
        <f t="shared" si="298"/>
        <v/>
      </c>
    </row>
    <row r="855">
      <c r="A855" s="38"/>
      <c r="B855" s="22"/>
      <c r="C855" s="12"/>
      <c r="D855" s="12"/>
      <c r="E855" s="22"/>
      <c r="F855" s="22"/>
      <c r="G855" s="13" t="str">
        <f t="shared" ref="G855:H855" si="886">if($A855&gt;1,E855-C855,"")</f>
        <v/>
      </c>
      <c r="H855" s="14" t="str">
        <f t="shared" si="886"/>
        <v/>
      </c>
      <c r="I855" s="15"/>
      <c r="J855" s="15"/>
      <c r="K855" s="15"/>
      <c r="L855" s="15"/>
      <c r="M855" s="15"/>
      <c r="N855" s="17"/>
      <c r="O855" s="15"/>
      <c r="P855" s="13" t="str">
        <f>if(E855&gt;0,'DATES INPUT'!$B$3-E855,"")</f>
        <v/>
      </c>
      <c r="Q855" s="13" t="str">
        <f>if(E855&gt;0,'DATES INPUT'!$B$4-E855,"")</f>
        <v/>
      </c>
      <c r="R855" s="13" t="str">
        <f>if(E855&gt;0,'DATES INPUT'!$B$8-E855,"")</f>
        <v/>
      </c>
      <c r="S855" s="12" t="str">
        <f t="shared" si="298"/>
        <v/>
      </c>
    </row>
    <row r="856">
      <c r="A856" s="38"/>
      <c r="B856" s="22"/>
      <c r="C856" s="12"/>
      <c r="D856" s="12"/>
      <c r="E856" s="22"/>
      <c r="F856" s="22"/>
      <c r="G856" s="13" t="str">
        <f t="shared" ref="G856:H856" si="887">if($A856&gt;1,E856-C856,"")</f>
        <v/>
      </c>
      <c r="H856" s="14" t="str">
        <f t="shared" si="887"/>
        <v/>
      </c>
      <c r="I856" s="15"/>
      <c r="J856" s="15"/>
      <c r="K856" s="15"/>
      <c r="L856" s="15"/>
      <c r="M856" s="15"/>
      <c r="N856" s="17"/>
      <c r="O856" s="15"/>
      <c r="P856" s="13" t="str">
        <f>if(E856&gt;0,'DATES INPUT'!$B$3-E856,"")</f>
        <v/>
      </c>
      <c r="Q856" s="13" t="str">
        <f>if(E856&gt;0,'DATES INPUT'!$B$4-E856,"")</f>
        <v/>
      </c>
      <c r="R856" s="13" t="str">
        <f>if(E856&gt;0,'DATES INPUT'!$B$8-E856,"")</f>
        <v/>
      </c>
      <c r="S856" s="12" t="str">
        <f t="shared" si="298"/>
        <v/>
      </c>
    </row>
    <row r="857">
      <c r="A857" s="38"/>
      <c r="B857" s="22"/>
      <c r="C857" s="12"/>
      <c r="D857" s="12"/>
      <c r="E857" s="22"/>
      <c r="F857" s="22"/>
      <c r="G857" s="13" t="str">
        <f t="shared" ref="G857:H857" si="888">if($A857&gt;1,E857-C857,"")</f>
        <v/>
      </c>
      <c r="H857" s="14" t="str">
        <f t="shared" si="888"/>
        <v/>
      </c>
      <c r="I857" s="15"/>
      <c r="J857" s="15"/>
      <c r="K857" s="15"/>
      <c r="L857" s="15"/>
      <c r="M857" s="15"/>
      <c r="N857" s="17"/>
      <c r="O857" s="15"/>
      <c r="P857" s="13" t="str">
        <f>if(E857&gt;0,'DATES INPUT'!$B$3-E857,"")</f>
        <v/>
      </c>
      <c r="Q857" s="13" t="str">
        <f>if(E857&gt;0,'DATES INPUT'!$B$4-E857,"")</f>
        <v/>
      </c>
      <c r="R857" s="13" t="str">
        <f>if(E857&gt;0,'DATES INPUT'!$B$8-E857,"")</f>
        <v/>
      </c>
      <c r="S857" s="12" t="str">
        <f t="shared" si="298"/>
        <v/>
      </c>
    </row>
    <row r="858">
      <c r="A858" s="38"/>
      <c r="B858" s="22"/>
      <c r="C858" s="12"/>
      <c r="D858" s="12"/>
      <c r="E858" s="22"/>
      <c r="F858" s="22"/>
      <c r="G858" s="13" t="str">
        <f t="shared" ref="G858:H858" si="889">if($A858&gt;1,E858-C858,"")</f>
        <v/>
      </c>
      <c r="H858" s="14" t="str">
        <f t="shared" si="889"/>
        <v/>
      </c>
      <c r="I858" s="15"/>
      <c r="J858" s="15"/>
      <c r="K858" s="15"/>
      <c r="L858" s="15"/>
      <c r="M858" s="15"/>
      <c r="N858" s="17"/>
      <c r="O858" s="15"/>
      <c r="P858" s="13" t="str">
        <f>if(E858&gt;0,'DATES INPUT'!$B$3-E858,"")</f>
        <v/>
      </c>
      <c r="Q858" s="13" t="str">
        <f>if(E858&gt;0,'DATES INPUT'!$B$4-E858,"")</f>
        <v/>
      </c>
      <c r="R858" s="13" t="str">
        <f>if(E858&gt;0,'DATES INPUT'!$B$8-E858,"")</f>
        <v/>
      </c>
      <c r="S858" s="12" t="str">
        <f t="shared" si="298"/>
        <v/>
      </c>
    </row>
    <row r="859">
      <c r="A859" s="38"/>
      <c r="B859" s="22"/>
      <c r="C859" s="12"/>
      <c r="D859" s="12"/>
      <c r="E859" s="22"/>
      <c r="F859" s="22"/>
      <c r="G859" s="13" t="str">
        <f t="shared" ref="G859:H859" si="890">if($A859&gt;1,E859-C859,"")</f>
        <v/>
      </c>
      <c r="H859" s="14" t="str">
        <f t="shared" si="890"/>
        <v/>
      </c>
      <c r="I859" s="15"/>
      <c r="J859" s="15"/>
      <c r="K859" s="15"/>
      <c r="L859" s="15"/>
      <c r="M859" s="15"/>
      <c r="N859" s="17"/>
      <c r="O859" s="15"/>
      <c r="P859" s="13" t="str">
        <f>if(E859&gt;0,'DATES INPUT'!$B$3-E859,"")</f>
        <v/>
      </c>
      <c r="Q859" s="13" t="str">
        <f>if(E859&gt;0,'DATES INPUT'!$B$4-E859,"")</f>
        <v/>
      </c>
      <c r="R859" s="13" t="str">
        <f>if(E859&gt;0,'DATES INPUT'!$B$8-E859,"")</f>
        <v/>
      </c>
      <c r="S859" s="12" t="str">
        <f t="shared" si="298"/>
        <v/>
      </c>
    </row>
    <row r="860">
      <c r="A860" s="38"/>
      <c r="B860" s="22"/>
      <c r="C860" s="12"/>
      <c r="D860" s="12"/>
      <c r="E860" s="22"/>
      <c r="F860" s="22"/>
      <c r="G860" s="13" t="str">
        <f t="shared" ref="G860:H860" si="891">if($A860&gt;1,E860-C860,"")</f>
        <v/>
      </c>
      <c r="H860" s="14" t="str">
        <f t="shared" si="891"/>
        <v/>
      </c>
      <c r="I860" s="15"/>
      <c r="J860" s="15"/>
      <c r="K860" s="15"/>
      <c r="L860" s="15"/>
      <c r="M860" s="15"/>
      <c r="N860" s="17"/>
      <c r="O860" s="15"/>
      <c r="P860" s="13" t="str">
        <f>if(E860&gt;0,'DATES INPUT'!$B$3-E860,"")</f>
        <v/>
      </c>
      <c r="Q860" s="13" t="str">
        <f>if(E860&gt;0,'DATES INPUT'!$B$4-E860,"")</f>
        <v/>
      </c>
      <c r="R860" s="13" t="str">
        <f>if(E860&gt;0,'DATES INPUT'!$B$8-E860,"")</f>
        <v/>
      </c>
      <c r="S860" s="12" t="str">
        <f t="shared" si="298"/>
        <v/>
      </c>
    </row>
    <row r="861">
      <c r="A861" s="38"/>
      <c r="B861" s="22"/>
      <c r="C861" s="12"/>
      <c r="D861" s="12"/>
      <c r="E861" s="22"/>
      <c r="F861" s="22"/>
      <c r="G861" s="13" t="str">
        <f t="shared" ref="G861:H861" si="892">if($A861&gt;1,E861-C861,"")</f>
        <v/>
      </c>
      <c r="H861" s="14" t="str">
        <f t="shared" si="892"/>
        <v/>
      </c>
      <c r="I861" s="15"/>
      <c r="J861" s="15"/>
      <c r="K861" s="15"/>
      <c r="L861" s="15"/>
      <c r="M861" s="15"/>
      <c r="N861" s="17"/>
      <c r="O861" s="15"/>
      <c r="P861" s="13" t="str">
        <f>if(E861&gt;0,'DATES INPUT'!$B$3-E861,"")</f>
        <v/>
      </c>
      <c r="Q861" s="13" t="str">
        <f>if(E861&gt;0,'DATES INPUT'!$B$4-E861,"")</f>
        <v/>
      </c>
      <c r="R861" s="13" t="str">
        <f>if(E861&gt;0,'DATES INPUT'!$B$8-E861,"")</f>
        <v/>
      </c>
      <c r="S861" s="12" t="str">
        <f t="shared" si="298"/>
        <v/>
      </c>
    </row>
    <row r="862">
      <c r="A862" s="38"/>
      <c r="B862" s="22"/>
      <c r="C862" s="12"/>
      <c r="D862" s="12"/>
      <c r="E862" s="22"/>
      <c r="F862" s="22"/>
      <c r="G862" s="13" t="str">
        <f t="shared" ref="G862:H862" si="893">if($A862&gt;1,E862-C862,"")</f>
        <v/>
      </c>
      <c r="H862" s="14" t="str">
        <f t="shared" si="893"/>
        <v/>
      </c>
      <c r="I862" s="15"/>
      <c r="J862" s="15"/>
      <c r="K862" s="15"/>
      <c r="L862" s="15"/>
      <c r="M862" s="15"/>
      <c r="N862" s="17"/>
      <c r="O862" s="15"/>
      <c r="P862" s="13" t="str">
        <f>if(E862&gt;0,'DATES INPUT'!$B$3-E862,"")</f>
        <v/>
      </c>
      <c r="Q862" s="13" t="str">
        <f>if(E862&gt;0,'DATES INPUT'!$B$4-E862,"")</f>
        <v/>
      </c>
      <c r="R862" s="13" t="str">
        <f>if(E862&gt;0,'DATES INPUT'!$B$8-E862,"")</f>
        <v/>
      </c>
      <c r="S862" s="12" t="str">
        <f t="shared" si="298"/>
        <v/>
      </c>
    </row>
    <row r="863">
      <c r="A863" s="38"/>
      <c r="B863" s="22"/>
      <c r="C863" s="12"/>
      <c r="D863" s="12"/>
      <c r="E863" s="22"/>
      <c r="F863" s="22"/>
      <c r="G863" s="13" t="str">
        <f t="shared" ref="G863:H863" si="894">if($A863&gt;1,E863-C863,"")</f>
        <v/>
      </c>
      <c r="H863" s="14" t="str">
        <f t="shared" si="894"/>
        <v/>
      </c>
      <c r="I863" s="15"/>
      <c r="J863" s="15"/>
      <c r="K863" s="15"/>
      <c r="L863" s="15"/>
      <c r="M863" s="15"/>
      <c r="N863" s="17"/>
      <c r="O863" s="15"/>
      <c r="P863" s="13" t="str">
        <f>if(E863&gt;0,'DATES INPUT'!$B$3-E863,"")</f>
        <v/>
      </c>
      <c r="Q863" s="13" t="str">
        <f>if(E863&gt;0,'DATES INPUT'!$B$4-E863,"")</f>
        <v/>
      </c>
      <c r="R863" s="13" t="str">
        <f>if(E863&gt;0,'DATES INPUT'!$B$8-E863,"")</f>
        <v/>
      </c>
      <c r="S863" s="12" t="str">
        <f t="shared" si="298"/>
        <v/>
      </c>
    </row>
    <row r="864">
      <c r="A864" s="38"/>
      <c r="B864" s="22"/>
      <c r="C864" s="12"/>
      <c r="D864" s="12"/>
      <c r="E864" s="22"/>
      <c r="F864" s="22"/>
      <c r="G864" s="13" t="str">
        <f t="shared" ref="G864:H864" si="895">if($A864&gt;1,E864-C864,"")</f>
        <v/>
      </c>
      <c r="H864" s="14" t="str">
        <f t="shared" si="895"/>
        <v/>
      </c>
      <c r="I864" s="15"/>
      <c r="J864" s="15"/>
      <c r="K864" s="15"/>
      <c r="L864" s="15"/>
      <c r="M864" s="15"/>
      <c r="N864" s="17"/>
      <c r="O864" s="15"/>
      <c r="P864" s="13" t="str">
        <f>if(E864&gt;0,'DATES INPUT'!$B$3-E864,"")</f>
        <v/>
      </c>
      <c r="Q864" s="13" t="str">
        <f>if(E864&gt;0,'DATES INPUT'!$B$4-E864,"")</f>
        <v/>
      </c>
      <c r="R864" s="13" t="str">
        <f>if(E864&gt;0,'DATES INPUT'!$B$8-E864,"")</f>
        <v/>
      </c>
      <c r="S864" s="12" t="str">
        <f t="shared" si="298"/>
        <v/>
      </c>
    </row>
    <row r="865">
      <c r="A865" s="38"/>
      <c r="B865" s="22"/>
      <c r="C865" s="12"/>
      <c r="D865" s="12"/>
      <c r="E865" s="22"/>
      <c r="F865" s="22"/>
      <c r="G865" s="13" t="str">
        <f t="shared" ref="G865:H865" si="896">if($A865&gt;1,E865-C865,"")</f>
        <v/>
      </c>
      <c r="H865" s="14" t="str">
        <f t="shared" si="896"/>
        <v/>
      </c>
      <c r="I865" s="15"/>
      <c r="J865" s="15"/>
      <c r="K865" s="15"/>
      <c r="L865" s="15"/>
      <c r="M865" s="15"/>
      <c r="N865" s="17"/>
      <c r="O865" s="15"/>
      <c r="P865" s="13" t="str">
        <f>if(E865&gt;0,'DATES INPUT'!$B$3-E865,"")</f>
        <v/>
      </c>
      <c r="Q865" s="13" t="str">
        <f>if(E865&gt;0,'DATES INPUT'!$B$4-E865,"")</f>
        <v/>
      </c>
      <c r="R865" s="13" t="str">
        <f>if(E865&gt;0,'DATES INPUT'!$B$8-E865,"")</f>
        <v/>
      </c>
      <c r="S865" s="12" t="str">
        <f t="shared" si="298"/>
        <v/>
      </c>
    </row>
    <row r="866">
      <c r="A866" s="38"/>
      <c r="B866" s="22"/>
      <c r="C866" s="12"/>
      <c r="D866" s="12"/>
      <c r="E866" s="22"/>
      <c r="F866" s="22"/>
      <c r="G866" s="13" t="str">
        <f t="shared" ref="G866:H866" si="897">if($A866&gt;1,E866-C866,"")</f>
        <v/>
      </c>
      <c r="H866" s="14" t="str">
        <f t="shared" si="897"/>
        <v/>
      </c>
      <c r="I866" s="15"/>
      <c r="J866" s="15"/>
      <c r="K866" s="15"/>
      <c r="L866" s="15"/>
      <c r="M866" s="15"/>
      <c r="N866" s="17"/>
      <c r="O866" s="15"/>
      <c r="P866" s="13" t="str">
        <f>if(E866&gt;0,'DATES INPUT'!$B$3-E866,"")</f>
        <v/>
      </c>
      <c r="Q866" s="13" t="str">
        <f>if(E866&gt;0,'DATES INPUT'!$B$4-E866,"")</f>
        <v/>
      </c>
      <c r="R866" s="13" t="str">
        <f>if(E866&gt;0,'DATES INPUT'!$B$8-E866,"")</f>
        <v/>
      </c>
      <c r="S866" s="12" t="str">
        <f t="shared" si="298"/>
        <v/>
      </c>
    </row>
    <row r="867">
      <c r="A867" s="38"/>
      <c r="B867" s="22"/>
      <c r="C867" s="12"/>
      <c r="D867" s="12"/>
      <c r="E867" s="22"/>
      <c r="F867" s="22"/>
      <c r="G867" s="13" t="str">
        <f t="shared" ref="G867:H867" si="898">if($A867&gt;1,E867-C867,"")</f>
        <v/>
      </c>
      <c r="H867" s="14" t="str">
        <f t="shared" si="898"/>
        <v/>
      </c>
      <c r="I867" s="15"/>
      <c r="J867" s="15"/>
      <c r="K867" s="15"/>
      <c r="L867" s="15"/>
      <c r="M867" s="15"/>
      <c r="N867" s="17"/>
      <c r="O867" s="15"/>
      <c r="P867" s="13" t="str">
        <f>if(E867&gt;0,'DATES INPUT'!$B$3-E867,"")</f>
        <v/>
      </c>
      <c r="Q867" s="13" t="str">
        <f>if(E867&gt;0,'DATES INPUT'!$B$4-E867,"")</f>
        <v/>
      </c>
      <c r="R867" s="13" t="str">
        <f>if(E867&gt;0,'DATES INPUT'!$B$8-E867,"")</f>
        <v/>
      </c>
      <c r="S867" s="12" t="str">
        <f t="shared" si="298"/>
        <v/>
      </c>
    </row>
    <row r="868">
      <c r="A868" s="38"/>
      <c r="B868" s="22"/>
      <c r="C868" s="12"/>
      <c r="D868" s="12"/>
      <c r="E868" s="22"/>
      <c r="F868" s="22"/>
      <c r="G868" s="13" t="str">
        <f t="shared" ref="G868:H868" si="899">if($A868&gt;1,E868-C868,"")</f>
        <v/>
      </c>
      <c r="H868" s="14" t="str">
        <f t="shared" si="899"/>
        <v/>
      </c>
      <c r="I868" s="15"/>
      <c r="J868" s="15"/>
      <c r="K868" s="15"/>
      <c r="L868" s="15"/>
      <c r="M868" s="15"/>
      <c r="N868" s="17"/>
      <c r="O868" s="15"/>
      <c r="P868" s="13" t="str">
        <f>if(E868&gt;0,'DATES INPUT'!$B$3-E868,"")</f>
        <v/>
      </c>
      <c r="Q868" s="13" t="str">
        <f>if(E868&gt;0,'DATES INPUT'!$B$4-E868,"")</f>
        <v/>
      </c>
      <c r="R868" s="13" t="str">
        <f>if(E868&gt;0,'DATES INPUT'!$B$8-E868,"")</f>
        <v/>
      </c>
      <c r="S868" s="12" t="str">
        <f t="shared" si="298"/>
        <v/>
      </c>
    </row>
    <row r="869">
      <c r="A869" s="38"/>
      <c r="B869" s="22"/>
      <c r="C869" s="12"/>
      <c r="D869" s="12"/>
      <c r="E869" s="22"/>
      <c r="F869" s="22"/>
      <c r="G869" s="13" t="str">
        <f t="shared" ref="G869:H869" si="900">if($A869&gt;1,E869-C869,"")</f>
        <v/>
      </c>
      <c r="H869" s="14" t="str">
        <f t="shared" si="900"/>
        <v/>
      </c>
      <c r="I869" s="15"/>
      <c r="J869" s="15"/>
      <c r="K869" s="15"/>
      <c r="L869" s="15"/>
      <c r="M869" s="15"/>
      <c r="N869" s="17"/>
      <c r="O869" s="15"/>
      <c r="P869" s="13" t="str">
        <f>if(E869&gt;0,'DATES INPUT'!$B$3-E869,"")</f>
        <v/>
      </c>
      <c r="Q869" s="13" t="str">
        <f>if(E869&gt;0,'DATES INPUT'!$B$4-E869,"")</f>
        <v/>
      </c>
      <c r="R869" s="13" t="str">
        <f>if(E869&gt;0,'DATES INPUT'!$B$8-E869,"")</f>
        <v/>
      </c>
      <c r="S869" s="12" t="str">
        <f t="shared" si="298"/>
        <v/>
      </c>
    </row>
    <row r="870">
      <c r="A870" s="38"/>
      <c r="B870" s="22"/>
      <c r="C870" s="12"/>
      <c r="D870" s="12"/>
      <c r="E870" s="22"/>
      <c r="F870" s="22"/>
      <c r="G870" s="13" t="str">
        <f t="shared" ref="G870:H870" si="901">if($A870&gt;1,E870-C870,"")</f>
        <v/>
      </c>
      <c r="H870" s="14" t="str">
        <f t="shared" si="901"/>
        <v/>
      </c>
      <c r="I870" s="15"/>
      <c r="J870" s="15"/>
      <c r="K870" s="15"/>
      <c r="L870" s="15"/>
      <c r="M870" s="15"/>
      <c r="N870" s="17"/>
      <c r="O870" s="15"/>
      <c r="P870" s="13" t="str">
        <f>if(E870&gt;0,'DATES INPUT'!$B$3-E870,"")</f>
        <v/>
      </c>
      <c r="Q870" s="13" t="str">
        <f>if(E870&gt;0,'DATES INPUT'!$B$4-E870,"")</f>
        <v/>
      </c>
      <c r="R870" s="13" t="str">
        <f>if(E870&gt;0,'DATES INPUT'!$B$8-E870,"")</f>
        <v/>
      </c>
      <c r="S870" s="12" t="str">
        <f t="shared" si="298"/>
        <v/>
      </c>
    </row>
    <row r="871">
      <c r="A871" s="38"/>
      <c r="B871" s="22"/>
      <c r="C871" s="12"/>
      <c r="D871" s="12"/>
      <c r="E871" s="22"/>
      <c r="F871" s="22"/>
      <c r="G871" s="13" t="str">
        <f t="shared" ref="G871:H871" si="902">if($A871&gt;1,E871-C871,"")</f>
        <v/>
      </c>
      <c r="H871" s="14" t="str">
        <f t="shared" si="902"/>
        <v/>
      </c>
      <c r="I871" s="15"/>
      <c r="J871" s="15"/>
      <c r="K871" s="15"/>
      <c r="L871" s="15"/>
      <c r="M871" s="15"/>
      <c r="N871" s="17"/>
      <c r="O871" s="15"/>
      <c r="P871" s="13" t="str">
        <f>if(E871&gt;0,'DATES INPUT'!$B$3-E871,"")</f>
        <v/>
      </c>
      <c r="Q871" s="13" t="str">
        <f>if(E871&gt;0,'DATES INPUT'!$B$4-E871,"")</f>
        <v/>
      </c>
      <c r="R871" s="13" t="str">
        <f>if(E871&gt;0,'DATES INPUT'!$B$8-E871,"")</f>
        <v/>
      </c>
      <c r="S871" s="12" t="str">
        <f t="shared" si="298"/>
        <v/>
      </c>
    </row>
    <row r="872">
      <c r="A872" s="38"/>
      <c r="B872" s="22"/>
      <c r="C872" s="12"/>
      <c r="D872" s="12"/>
      <c r="E872" s="22"/>
      <c r="F872" s="22"/>
      <c r="G872" s="13" t="str">
        <f t="shared" ref="G872:H872" si="903">if($A872&gt;1,E872-C872,"")</f>
        <v/>
      </c>
      <c r="H872" s="14" t="str">
        <f t="shared" si="903"/>
        <v/>
      </c>
      <c r="I872" s="15"/>
      <c r="J872" s="15"/>
      <c r="K872" s="15"/>
      <c r="L872" s="15"/>
      <c r="M872" s="15"/>
      <c r="N872" s="17"/>
      <c r="O872" s="15"/>
      <c r="P872" s="13" t="str">
        <f>if(E872&gt;0,'DATES INPUT'!$B$3-E872,"")</f>
        <v/>
      </c>
      <c r="Q872" s="13" t="str">
        <f>if(E872&gt;0,'DATES INPUT'!$B$4-E872,"")</f>
        <v/>
      </c>
      <c r="R872" s="13" t="str">
        <f>if(E872&gt;0,'DATES INPUT'!$B$8-E872,"")</f>
        <v/>
      </c>
      <c r="S872" s="12" t="str">
        <f t="shared" si="298"/>
        <v/>
      </c>
    </row>
    <row r="873">
      <c r="A873" s="38"/>
      <c r="B873" s="22"/>
      <c r="C873" s="12"/>
      <c r="D873" s="12"/>
      <c r="E873" s="22"/>
      <c r="F873" s="22"/>
      <c r="G873" s="13" t="str">
        <f t="shared" ref="G873:H873" si="904">if($A873&gt;1,E873-C873,"")</f>
        <v/>
      </c>
      <c r="H873" s="14" t="str">
        <f t="shared" si="904"/>
        <v/>
      </c>
      <c r="I873" s="15"/>
      <c r="J873" s="15"/>
      <c r="K873" s="15"/>
      <c r="L873" s="15"/>
      <c r="M873" s="15"/>
      <c r="N873" s="17"/>
      <c r="O873" s="15"/>
      <c r="P873" s="13" t="str">
        <f>if(E873&gt;0,'DATES INPUT'!$B$3-E873,"")</f>
        <v/>
      </c>
      <c r="Q873" s="13" t="str">
        <f>if(E873&gt;0,'DATES INPUT'!$B$4-E873,"")</f>
        <v/>
      </c>
      <c r="R873" s="13" t="str">
        <f>if(E873&gt;0,'DATES INPUT'!$B$8-E873,"")</f>
        <v/>
      </c>
      <c r="S873" s="12" t="str">
        <f t="shared" si="298"/>
        <v/>
      </c>
    </row>
    <row r="874">
      <c r="A874" s="38"/>
      <c r="B874" s="22"/>
      <c r="C874" s="12"/>
      <c r="D874" s="12"/>
      <c r="E874" s="22"/>
      <c r="F874" s="22"/>
      <c r="G874" s="13" t="str">
        <f t="shared" ref="G874:H874" si="905">if($A874&gt;1,E874-C874,"")</f>
        <v/>
      </c>
      <c r="H874" s="14" t="str">
        <f t="shared" si="905"/>
        <v/>
      </c>
      <c r="I874" s="15"/>
      <c r="J874" s="15"/>
      <c r="K874" s="15"/>
      <c r="L874" s="15"/>
      <c r="M874" s="15"/>
      <c r="N874" s="17"/>
      <c r="O874" s="15"/>
      <c r="P874" s="13" t="str">
        <f>if(E874&gt;0,'DATES INPUT'!$B$3-E874,"")</f>
        <v/>
      </c>
      <c r="Q874" s="13" t="str">
        <f>if(E874&gt;0,'DATES INPUT'!$B$4-E874,"")</f>
        <v/>
      </c>
      <c r="R874" s="13" t="str">
        <f>if(E874&gt;0,'DATES INPUT'!$B$8-E874,"")</f>
        <v/>
      </c>
      <c r="S874" s="12" t="str">
        <f t="shared" si="298"/>
        <v/>
      </c>
    </row>
    <row r="875">
      <c r="A875" s="38"/>
      <c r="B875" s="22"/>
      <c r="C875" s="12"/>
      <c r="D875" s="12"/>
      <c r="E875" s="22"/>
      <c r="F875" s="22"/>
      <c r="G875" s="13" t="str">
        <f t="shared" ref="G875:H875" si="906">if($A875&gt;1,E875-C875,"")</f>
        <v/>
      </c>
      <c r="H875" s="14" t="str">
        <f t="shared" si="906"/>
        <v/>
      </c>
      <c r="I875" s="15"/>
      <c r="J875" s="15"/>
      <c r="K875" s="15"/>
      <c r="L875" s="15"/>
      <c r="M875" s="15"/>
      <c r="N875" s="17"/>
      <c r="O875" s="15"/>
      <c r="P875" s="13" t="str">
        <f>if(E875&gt;0,'DATES INPUT'!$B$3-E875,"")</f>
        <v/>
      </c>
      <c r="Q875" s="13" t="str">
        <f>if(E875&gt;0,'DATES INPUT'!$B$4-E875,"")</f>
        <v/>
      </c>
      <c r="R875" s="13" t="str">
        <f>if(E875&gt;0,'DATES INPUT'!$B$8-E875,"")</f>
        <v/>
      </c>
      <c r="S875" s="12" t="str">
        <f t="shared" si="298"/>
        <v/>
      </c>
    </row>
    <row r="876">
      <c r="A876" s="38"/>
      <c r="B876" s="22"/>
      <c r="C876" s="12"/>
      <c r="D876" s="12"/>
      <c r="E876" s="22"/>
      <c r="F876" s="22"/>
      <c r="G876" s="13" t="str">
        <f t="shared" ref="G876:H876" si="907">if($A876&gt;1,E876-C876,"")</f>
        <v/>
      </c>
      <c r="H876" s="14" t="str">
        <f t="shared" si="907"/>
        <v/>
      </c>
      <c r="I876" s="15"/>
      <c r="J876" s="15"/>
      <c r="K876" s="15"/>
      <c r="L876" s="15"/>
      <c r="M876" s="15"/>
      <c r="N876" s="17"/>
      <c r="O876" s="15"/>
      <c r="P876" s="13" t="str">
        <f>if(E876&gt;0,'DATES INPUT'!$B$3-E876,"")</f>
        <v/>
      </c>
      <c r="Q876" s="13" t="str">
        <f>if(E876&gt;0,'DATES INPUT'!$B$4-E876,"")</f>
        <v/>
      </c>
      <c r="R876" s="13" t="str">
        <f>if(E876&gt;0,'DATES INPUT'!$B$8-E876,"")</f>
        <v/>
      </c>
      <c r="S876" s="12" t="str">
        <f t="shared" si="298"/>
        <v/>
      </c>
    </row>
    <row r="877">
      <c r="A877" s="38"/>
      <c r="B877" s="22"/>
      <c r="C877" s="12"/>
      <c r="D877" s="12"/>
      <c r="E877" s="22"/>
      <c r="F877" s="22"/>
      <c r="G877" s="13" t="str">
        <f t="shared" ref="G877:H877" si="908">if($A877&gt;1,E877-C877,"")</f>
        <v/>
      </c>
      <c r="H877" s="14" t="str">
        <f t="shared" si="908"/>
        <v/>
      </c>
      <c r="I877" s="15"/>
      <c r="J877" s="15"/>
      <c r="K877" s="15"/>
      <c r="L877" s="15"/>
      <c r="M877" s="15"/>
      <c r="N877" s="17"/>
      <c r="O877" s="15"/>
      <c r="P877" s="13" t="str">
        <f>if(E877&gt;0,'DATES INPUT'!$B$3-E877,"")</f>
        <v/>
      </c>
      <c r="Q877" s="13" t="str">
        <f>if(E877&gt;0,'DATES INPUT'!$B$4-E877,"")</f>
        <v/>
      </c>
      <c r="R877" s="13" t="str">
        <f>if(E877&gt;0,'DATES INPUT'!$B$8-E877,"")</f>
        <v/>
      </c>
      <c r="S877" s="12" t="str">
        <f t="shared" si="298"/>
        <v/>
      </c>
    </row>
    <row r="878">
      <c r="A878" s="38"/>
      <c r="B878" s="22"/>
      <c r="C878" s="12"/>
      <c r="D878" s="12"/>
      <c r="E878" s="22"/>
      <c r="F878" s="22"/>
      <c r="G878" s="13" t="str">
        <f t="shared" ref="G878:H878" si="909">if($A878&gt;1,E878-C878,"")</f>
        <v/>
      </c>
      <c r="H878" s="14" t="str">
        <f t="shared" si="909"/>
        <v/>
      </c>
      <c r="I878" s="15"/>
      <c r="J878" s="15"/>
      <c r="K878" s="15"/>
      <c r="L878" s="15"/>
      <c r="M878" s="15"/>
      <c r="N878" s="17"/>
      <c r="O878" s="15"/>
      <c r="P878" s="13" t="str">
        <f>if(E878&gt;0,'DATES INPUT'!$B$3-E878,"")</f>
        <v/>
      </c>
      <c r="Q878" s="13" t="str">
        <f>if(E878&gt;0,'DATES INPUT'!$B$4-E878,"")</f>
        <v/>
      </c>
      <c r="R878" s="13" t="str">
        <f>if(E878&gt;0,'DATES INPUT'!$B$8-E878,"")</f>
        <v/>
      </c>
      <c r="S878" s="12" t="str">
        <f t="shared" si="298"/>
        <v/>
      </c>
    </row>
    <row r="879">
      <c r="A879" s="38"/>
      <c r="B879" s="22"/>
      <c r="C879" s="12"/>
      <c r="D879" s="12"/>
      <c r="E879" s="22"/>
      <c r="F879" s="22"/>
      <c r="G879" s="13" t="str">
        <f t="shared" ref="G879:H879" si="910">if($A879&gt;1,E879-C879,"")</f>
        <v/>
      </c>
      <c r="H879" s="14" t="str">
        <f t="shared" si="910"/>
        <v/>
      </c>
      <c r="I879" s="15"/>
      <c r="J879" s="15"/>
      <c r="K879" s="15"/>
      <c r="L879" s="15"/>
      <c r="M879" s="15"/>
      <c r="N879" s="17"/>
      <c r="O879" s="15"/>
      <c r="P879" s="13" t="str">
        <f>if(E879&gt;0,'DATES INPUT'!$B$3-E879,"")</f>
        <v/>
      </c>
      <c r="Q879" s="13" t="str">
        <f>if(E879&gt;0,'DATES INPUT'!$B$4-E879,"")</f>
        <v/>
      </c>
      <c r="R879" s="13" t="str">
        <f>if(E879&gt;0,'DATES INPUT'!$B$8-E879,"")</f>
        <v/>
      </c>
      <c r="S879" s="12" t="str">
        <f t="shared" si="298"/>
        <v/>
      </c>
    </row>
    <row r="880">
      <c r="A880" s="38"/>
      <c r="B880" s="22"/>
      <c r="C880" s="12"/>
      <c r="D880" s="12"/>
      <c r="E880" s="22"/>
      <c r="F880" s="22"/>
      <c r="G880" s="13" t="str">
        <f t="shared" ref="G880:H880" si="911">if($A880&gt;1,E880-C880,"")</f>
        <v/>
      </c>
      <c r="H880" s="14" t="str">
        <f t="shared" si="911"/>
        <v/>
      </c>
      <c r="I880" s="15"/>
      <c r="J880" s="15"/>
      <c r="K880" s="15"/>
      <c r="L880" s="15"/>
      <c r="M880" s="15"/>
      <c r="N880" s="17"/>
      <c r="O880" s="15"/>
      <c r="P880" s="13" t="str">
        <f>if(E880&gt;0,'DATES INPUT'!$B$3-E880,"")</f>
        <v/>
      </c>
      <c r="Q880" s="13" t="str">
        <f>if(E880&gt;0,'DATES INPUT'!$B$4-E880,"")</f>
        <v/>
      </c>
      <c r="R880" s="13" t="str">
        <f>if(E880&gt;0,'DATES INPUT'!$B$8-E880,"")</f>
        <v/>
      </c>
      <c r="S880" s="12" t="str">
        <f t="shared" si="298"/>
        <v/>
      </c>
    </row>
    <row r="881">
      <c r="A881" s="38"/>
      <c r="B881" s="22"/>
      <c r="C881" s="12"/>
      <c r="D881" s="12"/>
      <c r="E881" s="22"/>
      <c r="F881" s="22"/>
      <c r="G881" s="13" t="str">
        <f t="shared" ref="G881:H881" si="912">if($A881&gt;1,E881-C881,"")</f>
        <v/>
      </c>
      <c r="H881" s="14" t="str">
        <f t="shared" si="912"/>
        <v/>
      </c>
      <c r="I881" s="15"/>
      <c r="J881" s="15"/>
      <c r="K881" s="15"/>
      <c r="L881" s="15"/>
      <c r="M881" s="15"/>
      <c r="N881" s="17"/>
      <c r="O881" s="15"/>
      <c r="P881" s="13" t="str">
        <f>if(E881&gt;0,'DATES INPUT'!$B$3-E881,"")</f>
        <v/>
      </c>
      <c r="Q881" s="13" t="str">
        <f>if(E881&gt;0,'DATES INPUT'!$B$4-E881,"")</f>
        <v/>
      </c>
      <c r="R881" s="13" t="str">
        <f>if(E881&gt;0,'DATES INPUT'!$B$8-E881,"")</f>
        <v/>
      </c>
      <c r="S881" s="12" t="str">
        <f t="shared" si="298"/>
        <v/>
      </c>
    </row>
    <row r="882">
      <c r="A882" s="38"/>
      <c r="B882" s="22"/>
      <c r="C882" s="12"/>
      <c r="D882" s="12"/>
      <c r="E882" s="22"/>
      <c r="F882" s="22"/>
      <c r="G882" s="13" t="str">
        <f t="shared" ref="G882:H882" si="913">if($A882&gt;1,E882-C882,"")</f>
        <v/>
      </c>
      <c r="H882" s="14" t="str">
        <f t="shared" si="913"/>
        <v/>
      </c>
      <c r="I882" s="15"/>
      <c r="J882" s="15"/>
      <c r="K882" s="15"/>
      <c r="L882" s="15"/>
      <c r="M882" s="15"/>
      <c r="N882" s="17"/>
      <c r="O882" s="15"/>
      <c r="P882" s="13" t="str">
        <f>if(E882&gt;0,'DATES INPUT'!$B$3-E882,"")</f>
        <v/>
      </c>
      <c r="Q882" s="13" t="str">
        <f>if(E882&gt;0,'DATES INPUT'!$B$4-E882,"")</f>
        <v/>
      </c>
      <c r="R882" s="13" t="str">
        <f>if(E882&gt;0,'DATES INPUT'!$B$8-E882,"")</f>
        <v/>
      </c>
      <c r="S882" s="12" t="str">
        <f t="shared" si="298"/>
        <v/>
      </c>
    </row>
    <row r="883">
      <c r="A883" s="38"/>
      <c r="B883" s="22"/>
      <c r="C883" s="12"/>
      <c r="D883" s="12"/>
      <c r="E883" s="22"/>
      <c r="F883" s="22"/>
      <c r="G883" s="13" t="str">
        <f t="shared" ref="G883:H883" si="914">if($A883&gt;1,E883-C883,"")</f>
        <v/>
      </c>
      <c r="H883" s="14" t="str">
        <f t="shared" si="914"/>
        <v/>
      </c>
      <c r="I883" s="15"/>
      <c r="J883" s="15"/>
      <c r="K883" s="15"/>
      <c r="L883" s="15"/>
      <c r="M883" s="15"/>
      <c r="N883" s="17"/>
      <c r="O883" s="15"/>
      <c r="P883" s="13" t="str">
        <f>if(E883&gt;0,'DATES INPUT'!$B$3-E883,"")</f>
        <v/>
      </c>
      <c r="Q883" s="13" t="str">
        <f>if(E883&gt;0,'DATES INPUT'!$B$4-E883,"")</f>
        <v/>
      </c>
      <c r="R883" s="13" t="str">
        <f>if(E883&gt;0,'DATES INPUT'!$B$8-E883,"")</f>
        <v/>
      </c>
      <c r="S883" s="12" t="str">
        <f t="shared" si="298"/>
        <v/>
      </c>
    </row>
    <row r="884">
      <c r="A884" s="38"/>
      <c r="B884" s="22"/>
      <c r="C884" s="12"/>
      <c r="D884" s="12"/>
      <c r="E884" s="22"/>
      <c r="F884" s="22"/>
      <c r="G884" s="13" t="str">
        <f t="shared" ref="G884:H884" si="915">if($A884&gt;1,E884-C884,"")</f>
        <v/>
      </c>
      <c r="H884" s="14" t="str">
        <f t="shared" si="915"/>
        <v/>
      </c>
      <c r="I884" s="15"/>
      <c r="J884" s="15"/>
      <c r="K884" s="15"/>
      <c r="L884" s="15"/>
      <c r="M884" s="15"/>
      <c r="N884" s="17"/>
      <c r="O884" s="15"/>
      <c r="P884" s="13" t="str">
        <f>if(E884&gt;0,'DATES INPUT'!$B$3-E884,"")</f>
        <v/>
      </c>
      <c r="Q884" s="13" t="str">
        <f>if(E884&gt;0,'DATES INPUT'!$B$4-E884,"")</f>
        <v/>
      </c>
      <c r="R884" s="13" t="str">
        <f>if(E884&gt;0,'DATES INPUT'!$B$8-E884,"")</f>
        <v/>
      </c>
      <c r="S884" s="12" t="str">
        <f t="shared" si="298"/>
        <v/>
      </c>
    </row>
    <row r="885">
      <c r="A885" s="38"/>
      <c r="B885" s="22"/>
      <c r="C885" s="12"/>
      <c r="D885" s="12"/>
      <c r="E885" s="22"/>
      <c r="F885" s="22"/>
      <c r="G885" s="13" t="str">
        <f t="shared" ref="G885:H885" si="916">if($A885&gt;1,E885-C885,"")</f>
        <v/>
      </c>
      <c r="H885" s="14" t="str">
        <f t="shared" si="916"/>
        <v/>
      </c>
      <c r="I885" s="15"/>
      <c r="J885" s="15"/>
      <c r="K885" s="15"/>
      <c r="L885" s="15"/>
      <c r="M885" s="15"/>
      <c r="N885" s="17"/>
      <c r="O885" s="15"/>
      <c r="P885" s="13" t="str">
        <f>if(E885&gt;0,'DATES INPUT'!$B$3-E885,"")</f>
        <v/>
      </c>
      <c r="Q885" s="13" t="str">
        <f>if(E885&gt;0,'DATES INPUT'!$B$4-E885,"")</f>
        <v/>
      </c>
      <c r="R885" s="13" t="str">
        <f>if(E885&gt;0,'DATES INPUT'!$B$8-E885,"")</f>
        <v/>
      </c>
      <c r="S885" s="12" t="str">
        <f t="shared" si="298"/>
        <v/>
      </c>
    </row>
    <row r="886">
      <c r="A886" s="38"/>
      <c r="B886" s="22"/>
      <c r="C886" s="12"/>
      <c r="D886" s="12"/>
      <c r="E886" s="22"/>
      <c r="F886" s="22"/>
      <c r="G886" s="13" t="str">
        <f t="shared" ref="G886:H886" si="917">if($A886&gt;1,E886-C886,"")</f>
        <v/>
      </c>
      <c r="H886" s="14" t="str">
        <f t="shared" si="917"/>
        <v/>
      </c>
      <c r="I886" s="15"/>
      <c r="J886" s="15"/>
      <c r="K886" s="15"/>
      <c r="L886" s="15"/>
      <c r="M886" s="15"/>
      <c r="N886" s="17"/>
      <c r="O886" s="15"/>
      <c r="P886" s="13" t="str">
        <f>if(E886&gt;0,'DATES INPUT'!$B$3-E886,"")</f>
        <v/>
      </c>
      <c r="Q886" s="13" t="str">
        <f>if(E886&gt;0,'DATES INPUT'!$B$4-E886,"")</f>
        <v/>
      </c>
      <c r="R886" s="13" t="str">
        <f>if(E886&gt;0,'DATES INPUT'!$B$8-E886,"")</f>
        <v/>
      </c>
      <c r="S886" s="12" t="str">
        <f t="shared" si="298"/>
        <v/>
      </c>
    </row>
    <row r="887">
      <c r="A887" s="38"/>
      <c r="B887" s="22"/>
      <c r="C887" s="12"/>
      <c r="D887" s="12"/>
      <c r="E887" s="22"/>
      <c r="F887" s="22"/>
      <c r="G887" s="13" t="str">
        <f t="shared" ref="G887:H887" si="918">if($A887&gt;1,E887-C887,"")</f>
        <v/>
      </c>
      <c r="H887" s="14" t="str">
        <f t="shared" si="918"/>
        <v/>
      </c>
      <c r="I887" s="15"/>
      <c r="J887" s="15"/>
      <c r="K887" s="15"/>
      <c r="L887" s="15"/>
      <c r="M887" s="15"/>
      <c r="N887" s="17"/>
      <c r="O887" s="15"/>
      <c r="P887" s="13" t="str">
        <f>if(E887&gt;0,'DATES INPUT'!$B$3-E887,"")</f>
        <v/>
      </c>
      <c r="Q887" s="13" t="str">
        <f>if(E887&gt;0,'DATES INPUT'!$B$4-E887,"")</f>
        <v/>
      </c>
      <c r="R887" s="13" t="str">
        <f>if(E887&gt;0,'DATES INPUT'!$B$8-E887,"")</f>
        <v/>
      </c>
      <c r="S887" s="12" t="str">
        <f t="shared" si="298"/>
        <v/>
      </c>
    </row>
    <row r="888">
      <c r="A888" s="38"/>
      <c r="B888" s="22"/>
      <c r="C888" s="12"/>
      <c r="D888" s="12"/>
      <c r="E888" s="22"/>
      <c r="F888" s="22"/>
      <c r="G888" s="13" t="str">
        <f t="shared" ref="G888:H888" si="919">if($A888&gt;1,E888-C888,"")</f>
        <v/>
      </c>
      <c r="H888" s="14" t="str">
        <f t="shared" si="919"/>
        <v/>
      </c>
      <c r="I888" s="15"/>
      <c r="J888" s="15"/>
      <c r="K888" s="15"/>
      <c r="L888" s="15"/>
      <c r="M888" s="15"/>
      <c r="N888" s="17"/>
      <c r="O888" s="15"/>
      <c r="P888" s="13" t="str">
        <f>if(E888&gt;0,'DATES INPUT'!$B$3-E888,"")</f>
        <v/>
      </c>
      <c r="Q888" s="13" t="str">
        <f>if(E888&gt;0,'DATES INPUT'!$B$4-E888,"")</f>
        <v/>
      </c>
      <c r="R888" s="13" t="str">
        <f>if(E888&gt;0,'DATES INPUT'!$B$8-E888,"")</f>
        <v/>
      </c>
      <c r="S888" s="12" t="str">
        <f t="shared" si="298"/>
        <v/>
      </c>
    </row>
    <row r="889">
      <c r="A889" s="38"/>
      <c r="B889" s="22"/>
      <c r="C889" s="12"/>
      <c r="D889" s="12"/>
      <c r="E889" s="22"/>
      <c r="F889" s="22"/>
      <c r="G889" s="13" t="str">
        <f t="shared" ref="G889:H889" si="920">if($A889&gt;1,E889-C889,"")</f>
        <v/>
      </c>
      <c r="H889" s="14" t="str">
        <f t="shared" si="920"/>
        <v/>
      </c>
      <c r="I889" s="15"/>
      <c r="J889" s="15"/>
      <c r="K889" s="15"/>
      <c r="L889" s="15"/>
      <c r="M889" s="15"/>
      <c r="N889" s="17"/>
      <c r="O889" s="15"/>
      <c r="P889" s="13" t="str">
        <f>if(E889&gt;0,'DATES INPUT'!$B$3-E889,"")</f>
        <v/>
      </c>
      <c r="Q889" s="13" t="str">
        <f>if(E889&gt;0,'DATES INPUT'!$B$4-E889,"")</f>
        <v/>
      </c>
      <c r="R889" s="13" t="str">
        <f>if(E889&gt;0,'DATES INPUT'!$B$8-E889,"")</f>
        <v/>
      </c>
      <c r="S889" s="12" t="str">
        <f t="shared" si="298"/>
        <v/>
      </c>
    </row>
    <row r="890">
      <c r="A890" s="38"/>
      <c r="B890" s="22"/>
      <c r="C890" s="12"/>
      <c r="D890" s="12"/>
      <c r="E890" s="22"/>
      <c r="F890" s="22"/>
      <c r="G890" s="13" t="str">
        <f t="shared" ref="G890:H890" si="921">if($A890&gt;1,E890-C890,"")</f>
        <v/>
      </c>
      <c r="H890" s="14" t="str">
        <f t="shared" si="921"/>
        <v/>
      </c>
      <c r="I890" s="15"/>
      <c r="J890" s="15"/>
      <c r="K890" s="15"/>
      <c r="L890" s="15"/>
      <c r="M890" s="15"/>
      <c r="N890" s="17"/>
      <c r="O890" s="15"/>
      <c r="P890" s="13" t="str">
        <f>if(E890&gt;0,'DATES INPUT'!$B$3-E890,"")</f>
        <v/>
      </c>
      <c r="Q890" s="13" t="str">
        <f>if(E890&gt;0,'DATES INPUT'!$B$4-E890,"")</f>
        <v/>
      </c>
      <c r="R890" s="13" t="str">
        <f>if(E890&gt;0,'DATES INPUT'!$B$8-E890,"")</f>
        <v/>
      </c>
      <c r="S890" s="12" t="str">
        <f t="shared" si="298"/>
        <v/>
      </c>
    </row>
    <row r="891">
      <c r="A891" s="38"/>
      <c r="B891" s="22"/>
      <c r="C891" s="12"/>
      <c r="D891" s="12"/>
      <c r="E891" s="22"/>
      <c r="F891" s="22"/>
      <c r="G891" s="13" t="str">
        <f t="shared" ref="G891:H891" si="922">if($A891&gt;1,E891-C891,"")</f>
        <v/>
      </c>
      <c r="H891" s="14" t="str">
        <f t="shared" si="922"/>
        <v/>
      </c>
      <c r="I891" s="15"/>
      <c r="J891" s="15"/>
      <c r="K891" s="15"/>
      <c r="L891" s="15"/>
      <c r="M891" s="15"/>
      <c r="N891" s="17"/>
      <c r="O891" s="15"/>
      <c r="P891" s="13" t="str">
        <f>if(E891&gt;0,'DATES INPUT'!$B$3-E891,"")</f>
        <v/>
      </c>
      <c r="Q891" s="13" t="str">
        <f>if(E891&gt;0,'DATES INPUT'!$B$4-E891,"")</f>
        <v/>
      </c>
      <c r="R891" s="13" t="str">
        <f>if(E891&gt;0,'DATES INPUT'!$B$8-E891,"")</f>
        <v/>
      </c>
      <c r="S891" s="12" t="str">
        <f t="shared" si="298"/>
        <v/>
      </c>
    </row>
    <row r="892">
      <c r="A892" s="38"/>
      <c r="B892" s="22"/>
      <c r="C892" s="12"/>
      <c r="D892" s="12"/>
      <c r="E892" s="22"/>
      <c r="F892" s="22"/>
      <c r="G892" s="13" t="str">
        <f t="shared" ref="G892:H892" si="923">if($A892&gt;1,E892-C892,"")</f>
        <v/>
      </c>
      <c r="H892" s="14" t="str">
        <f t="shared" si="923"/>
        <v/>
      </c>
      <c r="I892" s="15"/>
      <c r="J892" s="15"/>
      <c r="K892" s="15"/>
      <c r="L892" s="15"/>
      <c r="M892" s="15"/>
      <c r="N892" s="17"/>
      <c r="O892" s="15"/>
      <c r="P892" s="13" t="str">
        <f>if(E892&gt;0,'DATES INPUT'!$B$3-E892,"")</f>
        <v/>
      </c>
      <c r="Q892" s="13" t="str">
        <f>if(E892&gt;0,'DATES INPUT'!$B$4-E892,"")</f>
        <v/>
      </c>
      <c r="R892" s="13" t="str">
        <f>if(E892&gt;0,'DATES INPUT'!$B$8-E892,"")</f>
        <v/>
      </c>
      <c r="S892" s="12" t="str">
        <f t="shared" si="298"/>
        <v/>
      </c>
    </row>
    <row r="893">
      <c r="A893" s="38"/>
      <c r="B893" s="22"/>
      <c r="C893" s="12"/>
      <c r="D893" s="12"/>
      <c r="E893" s="22"/>
      <c r="F893" s="22"/>
      <c r="G893" s="13" t="str">
        <f t="shared" ref="G893:H893" si="924">if($A893&gt;1,E893-C893,"")</f>
        <v/>
      </c>
      <c r="H893" s="14" t="str">
        <f t="shared" si="924"/>
        <v/>
      </c>
      <c r="I893" s="15"/>
      <c r="J893" s="15"/>
      <c r="K893" s="15"/>
      <c r="L893" s="15"/>
      <c r="M893" s="15"/>
      <c r="N893" s="17"/>
      <c r="O893" s="15"/>
      <c r="P893" s="13" t="str">
        <f>if(E893&gt;0,'DATES INPUT'!$B$3-E893,"")</f>
        <v/>
      </c>
      <c r="Q893" s="13" t="str">
        <f>if(E893&gt;0,'DATES INPUT'!$B$4-E893,"")</f>
        <v/>
      </c>
      <c r="R893" s="13" t="str">
        <f>if(E893&gt;0,'DATES INPUT'!$B$8-E893,"")</f>
        <v/>
      </c>
      <c r="S893" s="12" t="str">
        <f t="shared" si="298"/>
        <v/>
      </c>
    </row>
    <row r="894">
      <c r="A894" s="38"/>
      <c r="B894" s="22"/>
      <c r="C894" s="12"/>
      <c r="D894" s="12"/>
      <c r="E894" s="22"/>
      <c r="F894" s="22"/>
      <c r="G894" s="13" t="str">
        <f t="shared" ref="G894:H894" si="925">if($A894&gt;1,E894-C894,"")</f>
        <v/>
      </c>
      <c r="H894" s="14" t="str">
        <f t="shared" si="925"/>
        <v/>
      </c>
      <c r="I894" s="15"/>
      <c r="J894" s="15"/>
      <c r="K894" s="15"/>
      <c r="L894" s="15"/>
      <c r="M894" s="15"/>
      <c r="N894" s="17"/>
      <c r="O894" s="15"/>
      <c r="P894" s="13" t="str">
        <f>if(E894&gt;0,'DATES INPUT'!$B$3-E894,"")</f>
        <v/>
      </c>
      <c r="Q894" s="13" t="str">
        <f>if(E894&gt;0,'DATES INPUT'!$B$4-E894,"")</f>
        <v/>
      </c>
      <c r="R894" s="13" t="str">
        <f>if(E894&gt;0,'DATES INPUT'!$B$8-E894,"")</f>
        <v/>
      </c>
      <c r="S894" s="12" t="str">
        <f t="shared" si="298"/>
        <v/>
      </c>
    </row>
    <row r="895">
      <c r="A895" s="38"/>
      <c r="B895" s="22"/>
      <c r="C895" s="12"/>
      <c r="D895" s="12"/>
      <c r="E895" s="22"/>
      <c r="F895" s="22"/>
      <c r="G895" s="13" t="str">
        <f t="shared" ref="G895:H895" si="926">if($A895&gt;1,E895-C895,"")</f>
        <v/>
      </c>
      <c r="H895" s="14" t="str">
        <f t="shared" si="926"/>
        <v/>
      </c>
      <c r="I895" s="15"/>
      <c r="J895" s="15"/>
      <c r="K895" s="15"/>
      <c r="L895" s="15"/>
      <c r="M895" s="15"/>
      <c r="N895" s="17"/>
      <c r="O895" s="15"/>
      <c r="P895" s="13" t="str">
        <f>if(E895&gt;0,'DATES INPUT'!$B$3-E895,"")</f>
        <v/>
      </c>
      <c r="Q895" s="13" t="str">
        <f>if(E895&gt;0,'DATES INPUT'!$B$4-E895,"")</f>
        <v/>
      </c>
      <c r="R895" s="13" t="str">
        <f>if(E895&gt;0,'DATES INPUT'!$B$8-E895,"")</f>
        <v/>
      </c>
      <c r="S895" s="12" t="str">
        <f t="shared" si="298"/>
        <v/>
      </c>
    </row>
    <row r="896">
      <c r="A896" s="38"/>
      <c r="B896" s="22"/>
      <c r="C896" s="12"/>
      <c r="D896" s="12"/>
      <c r="E896" s="22"/>
      <c r="F896" s="22"/>
      <c r="G896" s="13" t="str">
        <f t="shared" ref="G896:H896" si="927">if($A896&gt;1,E896-C896,"")</f>
        <v/>
      </c>
      <c r="H896" s="14" t="str">
        <f t="shared" si="927"/>
        <v/>
      </c>
      <c r="I896" s="15"/>
      <c r="J896" s="15"/>
      <c r="K896" s="15"/>
      <c r="L896" s="15"/>
      <c r="M896" s="15"/>
      <c r="N896" s="17"/>
      <c r="O896" s="15"/>
      <c r="P896" s="13" t="str">
        <f>if(E896&gt;0,'DATES INPUT'!$B$3-E896,"")</f>
        <v/>
      </c>
      <c r="Q896" s="13" t="str">
        <f>if(E896&gt;0,'DATES INPUT'!$B$4-E896,"")</f>
        <v/>
      </c>
      <c r="R896" s="13" t="str">
        <f>if(E896&gt;0,'DATES INPUT'!$B$8-E896,"")</f>
        <v/>
      </c>
      <c r="S896" s="12" t="str">
        <f t="shared" si="298"/>
        <v/>
      </c>
    </row>
    <row r="897">
      <c r="A897" s="38"/>
      <c r="B897" s="22"/>
      <c r="C897" s="12"/>
      <c r="D897" s="12"/>
      <c r="E897" s="22"/>
      <c r="F897" s="22"/>
      <c r="G897" s="13" t="str">
        <f t="shared" ref="G897:H897" si="928">if($A897&gt;1,E897-C897,"")</f>
        <v/>
      </c>
      <c r="H897" s="14" t="str">
        <f t="shared" si="928"/>
        <v/>
      </c>
      <c r="I897" s="15"/>
      <c r="J897" s="15"/>
      <c r="K897" s="15"/>
      <c r="L897" s="15"/>
      <c r="M897" s="15"/>
      <c r="N897" s="17"/>
      <c r="O897" s="15"/>
      <c r="P897" s="13" t="str">
        <f>if(E897&gt;0,'DATES INPUT'!$B$3-E897,"")</f>
        <v/>
      </c>
      <c r="Q897" s="13" t="str">
        <f>if(E897&gt;0,'DATES INPUT'!$B$4-E897,"")</f>
        <v/>
      </c>
      <c r="R897" s="13" t="str">
        <f>if(E897&gt;0,'DATES INPUT'!$B$8-E897,"")</f>
        <v/>
      </c>
      <c r="S897" s="12" t="str">
        <f t="shared" si="298"/>
        <v/>
      </c>
    </row>
    <row r="898">
      <c r="A898" s="38"/>
      <c r="B898" s="22"/>
      <c r="C898" s="12"/>
      <c r="D898" s="12"/>
      <c r="E898" s="22"/>
      <c r="F898" s="22"/>
      <c r="G898" s="13" t="str">
        <f t="shared" ref="G898:H898" si="929">if($A898&gt;1,E898-C898,"")</f>
        <v/>
      </c>
      <c r="H898" s="14" t="str">
        <f t="shared" si="929"/>
        <v/>
      </c>
      <c r="I898" s="15"/>
      <c r="J898" s="15"/>
      <c r="K898" s="15"/>
      <c r="L898" s="15"/>
      <c r="M898" s="15"/>
      <c r="N898" s="17"/>
      <c r="O898" s="15"/>
      <c r="P898" s="13" t="str">
        <f>if(E898&gt;0,'DATES INPUT'!$B$3-E898,"")</f>
        <v/>
      </c>
      <c r="Q898" s="13" t="str">
        <f>if(E898&gt;0,'DATES INPUT'!$B$4-E898,"")</f>
        <v/>
      </c>
      <c r="R898" s="13" t="str">
        <f>if(E898&gt;0,'DATES INPUT'!$B$8-E898,"")</f>
        <v/>
      </c>
      <c r="S898" s="12" t="str">
        <f t="shared" si="298"/>
        <v/>
      </c>
    </row>
    <row r="899">
      <c r="A899" s="38"/>
      <c r="B899" s="22"/>
      <c r="C899" s="12"/>
      <c r="D899" s="12"/>
      <c r="E899" s="22"/>
      <c r="F899" s="22"/>
      <c r="G899" s="13" t="str">
        <f t="shared" ref="G899:H899" si="930">if($A899&gt;1,E899-C899,"")</f>
        <v/>
      </c>
      <c r="H899" s="14" t="str">
        <f t="shared" si="930"/>
        <v/>
      </c>
      <c r="I899" s="15"/>
      <c r="J899" s="15"/>
      <c r="K899" s="15"/>
      <c r="L899" s="15"/>
      <c r="M899" s="15"/>
      <c r="N899" s="17"/>
      <c r="O899" s="15"/>
      <c r="P899" s="13" t="str">
        <f>if(E899&gt;0,'DATES INPUT'!$B$3-E899,"")</f>
        <v/>
      </c>
      <c r="Q899" s="13" t="str">
        <f>if(E899&gt;0,'DATES INPUT'!$B$4-E899,"")</f>
        <v/>
      </c>
      <c r="R899" s="13" t="str">
        <f>if(E899&gt;0,'DATES INPUT'!$B$8-E899,"")</f>
        <v/>
      </c>
      <c r="S899" s="12" t="str">
        <f t="shared" si="298"/>
        <v/>
      </c>
    </row>
    <row r="900">
      <c r="A900" s="38"/>
      <c r="B900" s="22"/>
      <c r="C900" s="12"/>
      <c r="D900" s="12"/>
      <c r="E900" s="22"/>
      <c r="F900" s="22"/>
      <c r="G900" s="13" t="str">
        <f t="shared" ref="G900:H900" si="931">if($A900&gt;1,E900-C900,"")</f>
        <v/>
      </c>
      <c r="H900" s="14" t="str">
        <f t="shared" si="931"/>
        <v/>
      </c>
      <c r="I900" s="15"/>
      <c r="J900" s="15"/>
      <c r="K900" s="15"/>
      <c r="L900" s="15"/>
      <c r="M900" s="15"/>
      <c r="N900" s="17"/>
      <c r="O900" s="15"/>
      <c r="P900" s="13" t="str">
        <f>if(E900&gt;0,'DATES INPUT'!$B$3-E900,"")</f>
        <v/>
      </c>
      <c r="Q900" s="13" t="str">
        <f>if(E900&gt;0,'DATES INPUT'!$B$4-E900,"")</f>
        <v/>
      </c>
      <c r="R900" s="13" t="str">
        <f>if(E900&gt;0,'DATES INPUT'!$B$8-E900,"")</f>
        <v/>
      </c>
      <c r="S900" s="12" t="str">
        <f t="shared" si="298"/>
        <v/>
      </c>
    </row>
    <row r="901">
      <c r="A901" s="38"/>
      <c r="B901" s="22"/>
      <c r="C901" s="12"/>
      <c r="D901" s="12"/>
      <c r="E901" s="22"/>
      <c r="F901" s="22"/>
      <c r="G901" s="13" t="str">
        <f t="shared" ref="G901:H901" si="932">if($A901&gt;1,E901-C901,"")</f>
        <v/>
      </c>
      <c r="H901" s="14" t="str">
        <f t="shared" si="932"/>
        <v/>
      </c>
      <c r="I901" s="15"/>
      <c r="J901" s="15"/>
      <c r="K901" s="15"/>
      <c r="L901" s="15"/>
      <c r="M901" s="15"/>
      <c r="N901" s="17"/>
      <c r="O901" s="15"/>
      <c r="P901" s="13" t="str">
        <f>if(E901&gt;0,'DATES INPUT'!$B$3-E901,"")</f>
        <v/>
      </c>
      <c r="Q901" s="13" t="str">
        <f>if(E901&gt;0,'DATES INPUT'!$B$4-E901,"")</f>
        <v/>
      </c>
      <c r="R901" s="13" t="str">
        <f>if(E901&gt;0,'DATES INPUT'!$B$8-E901,"")</f>
        <v/>
      </c>
      <c r="S901" s="12" t="str">
        <f t="shared" si="298"/>
        <v/>
      </c>
    </row>
    <row r="902">
      <c r="A902" s="38"/>
      <c r="B902" s="22"/>
      <c r="C902" s="12"/>
      <c r="D902" s="12"/>
      <c r="E902" s="22"/>
      <c r="F902" s="22"/>
      <c r="G902" s="13" t="str">
        <f t="shared" ref="G902:H902" si="933">if($A902&gt;1,E902-C902,"")</f>
        <v/>
      </c>
      <c r="H902" s="14" t="str">
        <f t="shared" si="933"/>
        <v/>
      </c>
      <c r="I902" s="15"/>
      <c r="J902" s="15"/>
      <c r="K902" s="15"/>
      <c r="L902" s="15"/>
      <c r="M902" s="15"/>
      <c r="N902" s="17"/>
      <c r="O902" s="15"/>
      <c r="P902" s="13" t="str">
        <f>if(E902&gt;0,'DATES INPUT'!$B$3-E902,"")</f>
        <v/>
      </c>
      <c r="Q902" s="13" t="str">
        <f>if(E902&gt;0,'DATES INPUT'!$B$4-E902,"")</f>
        <v/>
      </c>
      <c r="R902" s="13" t="str">
        <f>if(E902&gt;0,'DATES INPUT'!$B$8-E902,"")</f>
        <v/>
      </c>
      <c r="S902" s="12" t="str">
        <f t="shared" si="298"/>
        <v/>
      </c>
    </row>
    <row r="903">
      <c r="A903" s="38"/>
      <c r="B903" s="22"/>
      <c r="C903" s="12"/>
      <c r="D903" s="12"/>
      <c r="E903" s="22"/>
      <c r="F903" s="22"/>
      <c r="G903" s="13" t="str">
        <f t="shared" ref="G903:H903" si="934">if($A903&gt;1,E903-C903,"")</f>
        <v/>
      </c>
      <c r="H903" s="14" t="str">
        <f t="shared" si="934"/>
        <v/>
      </c>
      <c r="I903" s="15"/>
      <c r="J903" s="15"/>
      <c r="K903" s="15"/>
      <c r="L903" s="15"/>
      <c r="M903" s="15"/>
      <c r="N903" s="17"/>
      <c r="O903" s="15"/>
      <c r="P903" s="13" t="str">
        <f>if(E903&gt;0,'DATES INPUT'!$B$3-E903,"")</f>
        <v/>
      </c>
      <c r="Q903" s="13" t="str">
        <f>if(E903&gt;0,'DATES INPUT'!$B$4-E903,"")</f>
        <v/>
      </c>
      <c r="R903" s="13" t="str">
        <f>if(E903&gt;0,'DATES INPUT'!$B$8-E903,"")</f>
        <v/>
      </c>
      <c r="S903" s="12" t="str">
        <f t="shared" si="298"/>
        <v/>
      </c>
    </row>
    <row r="904">
      <c r="A904" s="38"/>
      <c r="B904" s="22"/>
      <c r="C904" s="12"/>
      <c r="D904" s="12"/>
      <c r="E904" s="22"/>
      <c r="F904" s="22"/>
      <c r="G904" s="13" t="str">
        <f t="shared" ref="G904:H904" si="935">if($A904&gt;1,E904-C904,"")</f>
        <v/>
      </c>
      <c r="H904" s="14" t="str">
        <f t="shared" si="935"/>
        <v/>
      </c>
      <c r="I904" s="15"/>
      <c r="J904" s="15"/>
      <c r="K904" s="15"/>
      <c r="L904" s="15"/>
      <c r="M904" s="15"/>
      <c r="N904" s="17"/>
      <c r="O904" s="15"/>
      <c r="P904" s="13" t="str">
        <f>if(E904&gt;0,'DATES INPUT'!$B$3-E904,"")</f>
        <v/>
      </c>
      <c r="Q904" s="13" t="str">
        <f>if(E904&gt;0,'DATES INPUT'!$B$4-E904,"")</f>
        <v/>
      </c>
      <c r="R904" s="13" t="str">
        <f>if(E904&gt;0,'DATES INPUT'!$B$8-E904,"")</f>
        <v/>
      </c>
      <c r="S904" s="12" t="str">
        <f t="shared" si="298"/>
        <v/>
      </c>
    </row>
    <row r="905">
      <c r="A905" s="38"/>
      <c r="B905" s="22"/>
      <c r="C905" s="12"/>
      <c r="D905" s="12"/>
      <c r="E905" s="22"/>
      <c r="F905" s="22"/>
      <c r="G905" s="13" t="str">
        <f t="shared" ref="G905:H905" si="936">if($A905&gt;1,E905-C905,"")</f>
        <v/>
      </c>
      <c r="H905" s="14" t="str">
        <f t="shared" si="936"/>
        <v/>
      </c>
      <c r="I905" s="15"/>
      <c r="J905" s="15"/>
      <c r="K905" s="15"/>
      <c r="L905" s="15"/>
      <c r="M905" s="15"/>
      <c r="N905" s="17"/>
      <c r="O905" s="15"/>
      <c r="P905" s="13" t="str">
        <f>if(E905&gt;0,'DATES INPUT'!$B$3-E905,"")</f>
        <v/>
      </c>
      <c r="Q905" s="13" t="str">
        <f>if(E905&gt;0,'DATES INPUT'!$B$4-E905,"")</f>
        <v/>
      </c>
      <c r="R905" s="13" t="str">
        <f>if(E905&gt;0,'DATES INPUT'!$B$8-E905,"")</f>
        <v/>
      </c>
      <c r="S905" s="12" t="str">
        <f t="shared" si="298"/>
        <v/>
      </c>
    </row>
    <row r="906">
      <c r="A906" s="38"/>
      <c r="B906" s="22"/>
      <c r="C906" s="12"/>
      <c r="D906" s="12"/>
      <c r="E906" s="22"/>
      <c r="F906" s="22"/>
      <c r="G906" s="13" t="str">
        <f t="shared" ref="G906:H906" si="937">if($A906&gt;1,E906-C906,"")</f>
        <v/>
      </c>
      <c r="H906" s="14" t="str">
        <f t="shared" si="937"/>
        <v/>
      </c>
      <c r="I906" s="15"/>
      <c r="J906" s="15"/>
      <c r="K906" s="15"/>
      <c r="L906" s="15"/>
      <c r="M906" s="15"/>
      <c r="N906" s="17"/>
      <c r="O906" s="15"/>
      <c r="P906" s="13" t="str">
        <f>if(E906&gt;0,'DATES INPUT'!$B$3-E906,"")</f>
        <v/>
      </c>
      <c r="Q906" s="13" t="str">
        <f>if(E906&gt;0,'DATES INPUT'!$B$4-E906,"")</f>
        <v/>
      </c>
      <c r="R906" s="13" t="str">
        <f>if(E906&gt;0,'DATES INPUT'!$B$8-E906,"")</f>
        <v/>
      </c>
      <c r="S906" s="12" t="str">
        <f t="shared" si="298"/>
        <v/>
      </c>
    </row>
    <row r="907">
      <c r="A907" s="38"/>
      <c r="B907" s="22"/>
      <c r="C907" s="12"/>
      <c r="D907" s="12"/>
      <c r="E907" s="22"/>
      <c r="F907" s="22"/>
      <c r="G907" s="13" t="str">
        <f t="shared" ref="G907:H907" si="938">if($A907&gt;1,E907-C907,"")</f>
        <v/>
      </c>
      <c r="H907" s="14" t="str">
        <f t="shared" si="938"/>
        <v/>
      </c>
      <c r="I907" s="15"/>
      <c r="J907" s="15"/>
      <c r="K907" s="15"/>
      <c r="L907" s="15"/>
      <c r="M907" s="15"/>
      <c r="N907" s="17"/>
      <c r="O907" s="15"/>
      <c r="P907" s="13" t="str">
        <f>if(E907&gt;0,'DATES INPUT'!$B$3-E907,"")</f>
        <v/>
      </c>
      <c r="Q907" s="13" t="str">
        <f>if(E907&gt;0,'DATES INPUT'!$B$4-E907,"")</f>
        <v/>
      </c>
      <c r="R907" s="13" t="str">
        <f>if(E907&gt;0,'DATES INPUT'!$B$8-E907,"")</f>
        <v/>
      </c>
      <c r="S907" s="12" t="str">
        <f t="shared" si="298"/>
        <v/>
      </c>
    </row>
    <row r="908">
      <c r="A908" s="38"/>
      <c r="B908" s="22"/>
      <c r="C908" s="12"/>
      <c r="D908" s="12"/>
      <c r="E908" s="22"/>
      <c r="F908" s="22"/>
      <c r="G908" s="13" t="str">
        <f t="shared" ref="G908:H908" si="939">if($A908&gt;1,E908-C908,"")</f>
        <v/>
      </c>
      <c r="H908" s="14" t="str">
        <f t="shared" si="939"/>
        <v/>
      </c>
      <c r="I908" s="15"/>
      <c r="J908" s="15"/>
      <c r="K908" s="15"/>
      <c r="L908" s="15"/>
      <c r="M908" s="15"/>
      <c r="N908" s="17"/>
      <c r="O908" s="15"/>
      <c r="P908" s="13" t="str">
        <f>if(E908&gt;0,'DATES INPUT'!$B$3-E908,"")</f>
        <v/>
      </c>
      <c r="Q908" s="13" t="str">
        <f>if(E908&gt;0,'DATES INPUT'!$B$4-E908,"")</f>
        <v/>
      </c>
      <c r="R908" s="13" t="str">
        <f>if(E908&gt;0,'DATES INPUT'!$B$8-E908,"")</f>
        <v/>
      </c>
      <c r="S908" s="12" t="str">
        <f t="shared" si="298"/>
        <v/>
      </c>
    </row>
    <row r="909">
      <c r="A909" s="38"/>
      <c r="B909" s="22"/>
      <c r="C909" s="12"/>
      <c r="D909" s="12"/>
      <c r="E909" s="22"/>
      <c r="F909" s="22"/>
      <c r="G909" s="13" t="str">
        <f t="shared" ref="G909:H909" si="940">if($A909&gt;1,E909-C909,"")</f>
        <v/>
      </c>
      <c r="H909" s="14" t="str">
        <f t="shared" si="940"/>
        <v/>
      </c>
      <c r="I909" s="15"/>
      <c r="J909" s="15"/>
      <c r="K909" s="15"/>
      <c r="L909" s="15"/>
      <c r="M909" s="15"/>
      <c r="N909" s="17"/>
      <c r="O909" s="15"/>
      <c r="P909" s="13" t="str">
        <f>if(E909&gt;0,'DATES INPUT'!$B$3-E909,"")</f>
        <v/>
      </c>
      <c r="Q909" s="13" t="str">
        <f>if(E909&gt;0,'DATES INPUT'!$B$4-E909,"")</f>
        <v/>
      </c>
      <c r="R909" s="13" t="str">
        <f>if(E909&gt;0,'DATES INPUT'!$B$8-E909,"")</f>
        <v/>
      </c>
      <c r="S909" s="12" t="str">
        <f t="shared" si="298"/>
        <v/>
      </c>
    </row>
    <row r="910">
      <c r="A910" s="38"/>
      <c r="B910" s="22"/>
      <c r="C910" s="12"/>
      <c r="D910" s="12"/>
      <c r="E910" s="22"/>
      <c r="F910" s="22"/>
      <c r="G910" s="13" t="str">
        <f t="shared" ref="G910:H910" si="941">if($A910&gt;1,E910-C910,"")</f>
        <v/>
      </c>
      <c r="H910" s="14" t="str">
        <f t="shared" si="941"/>
        <v/>
      </c>
      <c r="I910" s="15"/>
      <c r="J910" s="15"/>
      <c r="K910" s="15"/>
      <c r="L910" s="15"/>
      <c r="M910" s="15"/>
      <c r="N910" s="17"/>
      <c r="O910" s="15"/>
      <c r="P910" s="13" t="str">
        <f>if(E910&gt;0,'DATES INPUT'!$B$3-E910,"")</f>
        <v/>
      </c>
      <c r="Q910" s="13" t="str">
        <f>if(E910&gt;0,'DATES INPUT'!$B$4-E910,"")</f>
        <v/>
      </c>
      <c r="R910" s="13" t="str">
        <f>if(E910&gt;0,'DATES INPUT'!$B$8-E910,"")</f>
        <v/>
      </c>
      <c r="S910" s="12" t="str">
        <f t="shared" si="298"/>
        <v/>
      </c>
    </row>
    <row r="911">
      <c r="A911" s="38"/>
      <c r="B911" s="22"/>
      <c r="C911" s="12"/>
      <c r="D911" s="12"/>
      <c r="E911" s="22"/>
      <c r="F911" s="22"/>
      <c r="G911" s="13" t="str">
        <f t="shared" ref="G911:H911" si="942">if($A911&gt;1,E911-C911,"")</f>
        <v/>
      </c>
      <c r="H911" s="14" t="str">
        <f t="shared" si="942"/>
        <v/>
      </c>
      <c r="I911" s="15"/>
      <c r="J911" s="15"/>
      <c r="K911" s="15"/>
      <c r="L911" s="15"/>
      <c r="M911" s="15"/>
      <c r="N911" s="17"/>
      <c r="O911" s="15"/>
      <c r="P911" s="13" t="str">
        <f>if(E911&gt;0,'DATES INPUT'!$B$3-E911,"")</f>
        <v/>
      </c>
      <c r="Q911" s="13" t="str">
        <f>if(E911&gt;0,'DATES INPUT'!$B$4-E911,"")</f>
        <v/>
      </c>
      <c r="R911" s="13" t="str">
        <f>if(E911&gt;0,'DATES INPUT'!$B$8-E911,"")</f>
        <v/>
      </c>
      <c r="S911" s="12" t="str">
        <f t="shared" si="298"/>
        <v/>
      </c>
    </row>
    <row r="912">
      <c r="A912" s="38"/>
      <c r="B912" s="22"/>
      <c r="C912" s="12"/>
      <c r="D912" s="12"/>
      <c r="E912" s="22"/>
      <c r="F912" s="22"/>
      <c r="G912" s="13" t="str">
        <f t="shared" ref="G912:H912" si="943">if($A912&gt;1,E912-C912,"")</f>
        <v/>
      </c>
      <c r="H912" s="14" t="str">
        <f t="shared" si="943"/>
        <v/>
      </c>
      <c r="I912" s="15"/>
      <c r="J912" s="15"/>
      <c r="K912" s="15"/>
      <c r="L912" s="15"/>
      <c r="M912" s="15"/>
      <c r="N912" s="17"/>
      <c r="O912" s="15"/>
      <c r="P912" s="13" t="str">
        <f>if(E912&gt;0,'DATES INPUT'!$B$3-E912,"")</f>
        <v/>
      </c>
      <c r="Q912" s="13" t="str">
        <f>if(E912&gt;0,'DATES INPUT'!$B$4-E912,"")</f>
        <v/>
      </c>
      <c r="R912" s="13" t="str">
        <f>if(E912&gt;0,'DATES INPUT'!$B$8-E912,"")</f>
        <v/>
      </c>
      <c r="S912" s="12" t="str">
        <f t="shared" si="298"/>
        <v/>
      </c>
    </row>
    <row r="913">
      <c r="A913" s="38"/>
      <c r="B913" s="22"/>
      <c r="C913" s="12"/>
      <c r="D913" s="12"/>
      <c r="E913" s="22"/>
      <c r="F913" s="22"/>
      <c r="G913" s="13" t="str">
        <f t="shared" ref="G913:H913" si="944">if($A913&gt;1,E913-C913,"")</f>
        <v/>
      </c>
      <c r="H913" s="14" t="str">
        <f t="shared" si="944"/>
        <v/>
      </c>
      <c r="I913" s="15"/>
      <c r="J913" s="15"/>
      <c r="K913" s="15"/>
      <c r="L913" s="15"/>
      <c r="M913" s="15"/>
      <c r="N913" s="17"/>
      <c r="O913" s="15"/>
      <c r="P913" s="13" t="str">
        <f>if(E913&gt;0,'DATES INPUT'!$B$3-E913,"")</f>
        <v/>
      </c>
      <c r="Q913" s="13" t="str">
        <f>if(E913&gt;0,'DATES INPUT'!$B$4-E913,"")</f>
        <v/>
      </c>
      <c r="R913" s="13" t="str">
        <f>if(E913&gt;0,'DATES INPUT'!$B$8-E913,"")</f>
        <v/>
      </c>
      <c r="S913" s="12" t="str">
        <f t="shared" si="298"/>
        <v/>
      </c>
    </row>
    <row r="914">
      <c r="A914" s="38"/>
      <c r="B914" s="22"/>
      <c r="C914" s="12"/>
      <c r="D914" s="12"/>
      <c r="E914" s="22"/>
      <c r="F914" s="22"/>
      <c r="G914" s="13" t="str">
        <f t="shared" ref="G914:H914" si="945">if($A914&gt;1,E914-C914,"")</f>
        <v/>
      </c>
      <c r="H914" s="14" t="str">
        <f t="shared" si="945"/>
        <v/>
      </c>
      <c r="I914" s="15"/>
      <c r="J914" s="15"/>
      <c r="K914" s="15"/>
      <c r="L914" s="15"/>
      <c r="M914" s="15"/>
      <c r="N914" s="17"/>
      <c r="O914" s="15"/>
      <c r="P914" s="13" t="str">
        <f>if(E914&gt;0,'DATES INPUT'!$B$3-E914,"")</f>
        <v/>
      </c>
      <c r="Q914" s="13" t="str">
        <f>if(E914&gt;0,'DATES INPUT'!$B$4-E914,"")</f>
        <v/>
      </c>
      <c r="R914" s="13" t="str">
        <f>if(E914&gt;0,'DATES INPUT'!$B$8-E914,"")</f>
        <v/>
      </c>
      <c r="S914" s="12" t="str">
        <f t="shared" si="298"/>
        <v/>
      </c>
    </row>
    <row r="915">
      <c r="A915" s="38"/>
      <c r="B915" s="22"/>
      <c r="C915" s="12"/>
      <c r="D915" s="12"/>
      <c r="E915" s="22"/>
      <c r="F915" s="22"/>
      <c r="G915" s="13" t="str">
        <f t="shared" ref="G915:H915" si="946">if($A915&gt;1,E915-C915,"")</f>
        <v/>
      </c>
      <c r="H915" s="14" t="str">
        <f t="shared" si="946"/>
        <v/>
      </c>
      <c r="I915" s="15"/>
      <c r="J915" s="15"/>
      <c r="K915" s="15"/>
      <c r="L915" s="15"/>
      <c r="M915" s="15"/>
      <c r="N915" s="17"/>
      <c r="O915" s="15"/>
      <c r="P915" s="13" t="str">
        <f>if(E915&gt;0,'DATES INPUT'!$B$3-E915,"")</f>
        <v/>
      </c>
      <c r="Q915" s="13" t="str">
        <f>if(E915&gt;0,'DATES INPUT'!$B$4-E915,"")</f>
        <v/>
      </c>
      <c r="R915" s="13" t="str">
        <f>if(E915&gt;0,'DATES INPUT'!$B$8-E915,"")</f>
        <v/>
      </c>
      <c r="S915" s="12" t="str">
        <f t="shared" si="298"/>
        <v/>
      </c>
    </row>
    <row r="916">
      <c r="A916" s="38"/>
      <c r="B916" s="22"/>
      <c r="C916" s="12"/>
      <c r="D916" s="12"/>
      <c r="E916" s="22"/>
      <c r="F916" s="22"/>
      <c r="G916" s="13" t="str">
        <f t="shared" ref="G916:H916" si="947">if($A916&gt;1,E916-C916,"")</f>
        <v/>
      </c>
      <c r="H916" s="14" t="str">
        <f t="shared" si="947"/>
        <v/>
      </c>
      <c r="I916" s="15"/>
      <c r="J916" s="15"/>
      <c r="K916" s="15"/>
      <c r="L916" s="15"/>
      <c r="M916" s="15"/>
      <c r="N916" s="17"/>
      <c r="O916" s="15"/>
      <c r="P916" s="13" t="str">
        <f>if(E916&gt;0,'DATES INPUT'!$B$3-E916,"")</f>
        <v/>
      </c>
      <c r="Q916" s="13" t="str">
        <f>if(E916&gt;0,'DATES INPUT'!$B$4-E916,"")</f>
        <v/>
      </c>
      <c r="R916" s="13" t="str">
        <f>if(E916&gt;0,'DATES INPUT'!$B$8-E916,"")</f>
        <v/>
      </c>
      <c r="S916" s="12" t="str">
        <f t="shared" si="298"/>
        <v/>
      </c>
    </row>
    <row r="917">
      <c r="A917" s="38"/>
      <c r="B917" s="22"/>
      <c r="C917" s="12"/>
      <c r="D917" s="12"/>
      <c r="E917" s="22"/>
      <c r="F917" s="22"/>
      <c r="G917" s="13" t="str">
        <f t="shared" ref="G917:H917" si="948">if($A917&gt;1,E917-C917,"")</f>
        <v/>
      </c>
      <c r="H917" s="14" t="str">
        <f t="shared" si="948"/>
        <v/>
      </c>
      <c r="I917" s="15"/>
      <c r="J917" s="15"/>
      <c r="K917" s="15"/>
      <c r="L917" s="15"/>
      <c r="M917" s="15"/>
      <c r="N917" s="17"/>
      <c r="O917" s="15"/>
      <c r="P917" s="13" t="str">
        <f>if(E917&gt;0,'DATES INPUT'!$B$3-E917,"")</f>
        <v/>
      </c>
      <c r="Q917" s="13" t="str">
        <f>if(E917&gt;0,'DATES INPUT'!$B$4-E917,"")</f>
        <v/>
      </c>
      <c r="R917" s="13" t="str">
        <f>if(E917&gt;0,'DATES INPUT'!$B$8-E917,"")</f>
        <v/>
      </c>
      <c r="S917" s="12" t="str">
        <f t="shared" si="298"/>
        <v/>
      </c>
    </row>
    <row r="918">
      <c r="A918" s="38"/>
      <c r="B918" s="22"/>
      <c r="C918" s="12"/>
      <c r="D918" s="12"/>
      <c r="E918" s="22"/>
      <c r="F918" s="22"/>
      <c r="G918" s="13" t="str">
        <f t="shared" ref="G918:H918" si="949">if($A918&gt;1,E918-C918,"")</f>
        <v/>
      </c>
      <c r="H918" s="14" t="str">
        <f t="shared" si="949"/>
        <v/>
      </c>
      <c r="I918" s="15"/>
      <c r="J918" s="15"/>
      <c r="K918" s="15"/>
      <c r="L918" s="15"/>
      <c r="M918" s="15"/>
      <c r="N918" s="17"/>
      <c r="O918" s="15"/>
      <c r="P918" s="13" t="str">
        <f>if(E918&gt;0,'DATES INPUT'!$B$3-E918,"")</f>
        <v/>
      </c>
      <c r="Q918" s="13" t="str">
        <f>if(E918&gt;0,'DATES INPUT'!$B$4-E918,"")</f>
        <v/>
      </c>
      <c r="R918" s="13" t="str">
        <f>if(E918&gt;0,'DATES INPUT'!$B$8-E918,"")</f>
        <v/>
      </c>
      <c r="S918" s="12" t="str">
        <f t="shared" si="298"/>
        <v/>
      </c>
    </row>
    <row r="919">
      <c r="A919" s="38"/>
      <c r="B919" s="22"/>
      <c r="C919" s="12"/>
      <c r="D919" s="12"/>
      <c r="E919" s="22"/>
      <c r="F919" s="22"/>
      <c r="G919" s="13" t="str">
        <f t="shared" ref="G919:H919" si="950">if($A919&gt;1,E919-C919,"")</f>
        <v/>
      </c>
      <c r="H919" s="14" t="str">
        <f t="shared" si="950"/>
        <v/>
      </c>
      <c r="I919" s="15"/>
      <c r="J919" s="15"/>
      <c r="K919" s="15"/>
      <c r="L919" s="15"/>
      <c r="M919" s="15"/>
      <c r="N919" s="17"/>
      <c r="O919" s="15"/>
      <c r="P919" s="13" t="str">
        <f>if(E919&gt;0,'DATES INPUT'!$B$3-E919,"")</f>
        <v/>
      </c>
      <c r="Q919" s="13" t="str">
        <f>if(E919&gt;0,'DATES INPUT'!$B$4-E919,"")</f>
        <v/>
      </c>
      <c r="R919" s="13" t="str">
        <f>if(E919&gt;0,'DATES INPUT'!$B$8-E919,"")</f>
        <v/>
      </c>
      <c r="S919" s="12" t="str">
        <f t="shared" si="298"/>
        <v/>
      </c>
    </row>
    <row r="920">
      <c r="A920" s="38"/>
      <c r="B920" s="22"/>
      <c r="C920" s="12"/>
      <c r="D920" s="12"/>
      <c r="E920" s="22"/>
      <c r="F920" s="22"/>
      <c r="G920" s="13" t="str">
        <f t="shared" ref="G920:H920" si="951">if($A920&gt;1,E920-C920,"")</f>
        <v/>
      </c>
      <c r="H920" s="14" t="str">
        <f t="shared" si="951"/>
        <v/>
      </c>
      <c r="I920" s="15"/>
      <c r="J920" s="15"/>
      <c r="K920" s="15"/>
      <c r="L920" s="15"/>
      <c r="M920" s="15"/>
      <c r="N920" s="17"/>
      <c r="O920" s="15"/>
      <c r="P920" s="13" t="str">
        <f>if(E920&gt;0,'DATES INPUT'!$B$3-E920,"")</f>
        <v/>
      </c>
      <c r="Q920" s="13" t="str">
        <f>if(E920&gt;0,'DATES INPUT'!$B$4-E920,"")</f>
        <v/>
      </c>
      <c r="R920" s="13" t="str">
        <f>if(E920&gt;0,'DATES INPUT'!$B$8-E920,"")</f>
        <v/>
      </c>
      <c r="S920" s="12" t="str">
        <f t="shared" si="298"/>
        <v/>
      </c>
    </row>
    <row r="921">
      <c r="A921" s="38"/>
      <c r="B921" s="22"/>
      <c r="C921" s="12"/>
      <c r="D921" s="12"/>
      <c r="E921" s="22"/>
      <c r="F921" s="22"/>
      <c r="G921" s="13" t="str">
        <f t="shared" ref="G921:H921" si="952">if($A921&gt;1,E921-C921,"")</f>
        <v/>
      </c>
      <c r="H921" s="14" t="str">
        <f t="shared" si="952"/>
        <v/>
      </c>
      <c r="I921" s="15"/>
      <c r="J921" s="15"/>
      <c r="K921" s="15"/>
      <c r="L921" s="15"/>
      <c r="M921" s="15"/>
      <c r="N921" s="17"/>
      <c r="O921" s="15"/>
      <c r="P921" s="13" t="str">
        <f>if(E921&gt;0,'DATES INPUT'!$B$3-E921,"")</f>
        <v/>
      </c>
      <c r="Q921" s="13" t="str">
        <f>if(E921&gt;0,'DATES INPUT'!$B$4-E921,"")</f>
        <v/>
      </c>
      <c r="R921" s="13" t="str">
        <f>if(E921&gt;0,'DATES INPUT'!$B$8-E921,"")</f>
        <v/>
      </c>
      <c r="S921" s="12" t="str">
        <f t="shared" si="298"/>
        <v/>
      </c>
    </row>
    <row r="922">
      <c r="A922" s="38"/>
      <c r="B922" s="22"/>
      <c r="C922" s="12"/>
      <c r="D922" s="12"/>
      <c r="E922" s="22"/>
      <c r="F922" s="22"/>
      <c r="G922" s="13" t="str">
        <f t="shared" ref="G922:H922" si="953">if($A922&gt;1,E922-C922,"")</f>
        <v/>
      </c>
      <c r="H922" s="14" t="str">
        <f t="shared" si="953"/>
        <v/>
      </c>
      <c r="I922" s="15"/>
      <c r="J922" s="15"/>
      <c r="K922" s="15"/>
      <c r="L922" s="15"/>
      <c r="M922" s="15"/>
      <c r="N922" s="17"/>
      <c r="O922" s="15"/>
      <c r="P922" s="13" t="str">
        <f>if(E922&gt;0,'DATES INPUT'!$B$3-E922,"")</f>
        <v/>
      </c>
      <c r="Q922" s="13" t="str">
        <f>if(E922&gt;0,'DATES INPUT'!$B$4-E922,"")</f>
        <v/>
      </c>
      <c r="R922" s="13" t="str">
        <f>if(E922&gt;0,'DATES INPUT'!$B$8-E922,"")</f>
        <v/>
      </c>
      <c r="S922" s="12" t="str">
        <f t="shared" si="298"/>
        <v/>
      </c>
    </row>
    <row r="923">
      <c r="A923" s="38"/>
      <c r="B923" s="22"/>
      <c r="C923" s="12"/>
      <c r="D923" s="12"/>
      <c r="E923" s="22"/>
      <c r="F923" s="22"/>
      <c r="G923" s="13" t="str">
        <f t="shared" ref="G923:H923" si="954">if($A923&gt;1,E923-C923,"")</f>
        <v/>
      </c>
      <c r="H923" s="14" t="str">
        <f t="shared" si="954"/>
        <v/>
      </c>
      <c r="I923" s="15"/>
      <c r="J923" s="15"/>
      <c r="K923" s="15"/>
      <c r="L923" s="15"/>
      <c r="M923" s="15"/>
      <c r="N923" s="17"/>
      <c r="O923" s="15"/>
      <c r="P923" s="13" t="str">
        <f>if(E923&gt;0,'DATES INPUT'!$B$3-E923,"")</f>
        <v/>
      </c>
      <c r="Q923" s="13" t="str">
        <f>if(E923&gt;0,'DATES INPUT'!$B$4-E923,"")</f>
        <v/>
      </c>
      <c r="R923" s="13" t="str">
        <f>if(E923&gt;0,'DATES INPUT'!$B$8-E923,"")</f>
        <v/>
      </c>
      <c r="S923" s="12" t="str">
        <f t="shared" si="298"/>
        <v/>
      </c>
    </row>
    <row r="924">
      <c r="A924" s="38"/>
      <c r="B924" s="22"/>
      <c r="C924" s="12"/>
      <c r="D924" s="12"/>
      <c r="E924" s="22"/>
      <c r="F924" s="22"/>
      <c r="G924" s="13" t="str">
        <f t="shared" ref="G924:H924" si="955">if($A924&gt;1,E924-C924,"")</f>
        <v/>
      </c>
      <c r="H924" s="14" t="str">
        <f t="shared" si="955"/>
        <v/>
      </c>
      <c r="I924" s="15"/>
      <c r="J924" s="15"/>
      <c r="K924" s="15"/>
      <c r="L924" s="15"/>
      <c r="M924" s="15"/>
      <c r="N924" s="17"/>
      <c r="O924" s="15"/>
      <c r="P924" s="13" t="str">
        <f>if(E924&gt;0,'DATES INPUT'!$B$3-E924,"")</f>
        <v/>
      </c>
      <c r="Q924" s="13" t="str">
        <f>if(E924&gt;0,'DATES INPUT'!$B$4-E924,"")</f>
        <v/>
      </c>
      <c r="R924" s="13" t="str">
        <f>if(E924&gt;0,'DATES INPUT'!$B$8-E924,"")</f>
        <v/>
      </c>
      <c r="S924" s="12" t="str">
        <f t="shared" si="298"/>
        <v/>
      </c>
    </row>
    <row r="925">
      <c r="A925" s="38"/>
      <c r="B925" s="22"/>
      <c r="C925" s="12"/>
      <c r="D925" s="12"/>
      <c r="E925" s="22"/>
      <c r="F925" s="22"/>
      <c r="G925" s="13" t="str">
        <f t="shared" ref="G925:H925" si="956">if($A925&gt;1,E925-C925,"")</f>
        <v/>
      </c>
      <c r="H925" s="14" t="str">
        <f t="shared" si="956"/>
        <v/>
      </c>
      <c r="I925" s="15"/>
      <c r="J925" s="15"/>
      <c r="K925" s="15"/>
      <c r="L925" s="15"/>
      <c r="M925" s="15"/>
      <c r="N925" s="17"/>
      <c r="O925" s="15"/>
      <c r="P925" s="13" t="str">
        <f>if(E925&gt;0,'DATES INPUT'!$B$3-E925,"")</f>
        <v/>
      </c>
      <c r="Q925" s="13" t="str">
        <f>if(E925&gt;0,'DATES INPUT'!$B$4-E925,"")</f>
        <v/>
      </c>
      <c r="R925" s="13" t="str">
        <f>if(E925&gt;0,'DATES INPUT'!$B$8-E925,"")</f>
        <v/>
      </c>
      <c r="S925" s="12" t="str">
        <f t="shared" si="298"/>
        <v/>
      </c>
    </row>
    <row r="926">
      <c r="A926" s="38"/>
      <c r="B926" s="22"/>
      <c r="C926" s="12"/>
      <c r="D926" s="12"/>
      <c r="E926" s="22"/>
      <c r="F926" s="22"/>
      <c r="G926" s="13" t="str">
        <f t="shared" ref="G926:H926" si="957">if($A926&gt;1,E926-C926,"")</f>
        <v/>
      </c>
      <c r="H926" s="14" t="str">
        <f t="shared" si="957"/>
        <v/>
      </c>
      <c r="I926" s="15"/>
      <c r="J926" s="15"/>
      <c r="K926" s="15"/>
      <c r="L926" s="15"/>
      <c r="M926" s="15"/>
      <c r="N926" s="17"/>
      <c r="O926" s="15"/>
      <c r="P926" s="13" t="str">
        <f>if(E926&gt;0,'DATES INPUT'!$B$3-E926,"")</f>
        <v/>
      </c>
      <c r="Q926" s="13" t="str">
        <f>if(E926&gt;0,'DATES INPUT'!$B$4-E926,"")</f>
        <v/>
      </c>
      <c r="R926" s="13" t="str">
        <f>if(E926&gt;0,'DATES INPUT'!$B$8-E926,"")</f>
        <v/>
      </c>
      <c r="S926" s="12" t="str">
        <f t="shared" si="298"/>
        <v/>
      </c>
    </row>
    <row r="927">
      <c r="A927" s="38"/>
      <c r="B927" s="22"/>
      <c r="C927" s="12"/>
      <c r="D927" s="12"/>
      <c r="E927" s="22"/>
      <c r="F927" s="22"/>
      <c r="G927" s="13" t="str">
        <f t="shared" ref="G927:H927" si="958">if($A927&gt;1,E927-C927,"")</f>
        <v/>
      </c>
      <c r="H927" s="14" t="str">
        <f t="shared" si="958"/>
        <v/>
      </c>
      <c r="I927" s="15"/>
      <c r="J927" s="15"/>
      <c r="K927" s="15"/>
      <c r="L927" s="15"/>
      <c r="M927" s="15"/>
      <c r="N927" s="17"/>
      <c r="O927" s="15"/>
      <c r="P927" s="13" t="str">
        <f>if(E927&gt;0,'DATES INPUT'!$B$3-E927,"")</f>
        <v/>
      </c>
      <c r="Q927" s="13" t="str">
        <f>if(E927&gt;0,'DATES INPUT'!$B$4-E927,"")</f>
        <v/>
      </c>
      <c r="R927" s="13" t="str">
        <f>if(E927&gt;0,'DATES INPUT'!$B$8-E927,"")</f>
        <v/>
      </c>
      <c r="S927" s="12" t="str">
        <f t="shared" si="298"/>
        <v/>
      </c>
    </row>
    <row r="928">
      <c r="A928" s="38"/>
      <c r="B928" s="22"/>
      <c r="C928" s="12"/>
      <c r="D928" s="12"/>
      <c r="E928" s="22"/>
      <c r="F928" s="22"/>
      <c r="G928" s="13" t="str">
        <f t="shared" ref="G928:H928" si="959">if($A928&gt;1,E928-C928,"")</f>
        <v/>
      </c>
      <c r="H928" s="14" t="str">
        <f t="shared" si="959"/>
        <v/>
      </c>
      <c r="I928" s="15"/>
      <c r="J928" s="15"/>
      <c r="K928" s="15"/>
      <c r="L928" s="15"/>
      <c r="M928" s="15"/>
      <c r="N928" s="17"/>
      <c r="O928" s="15"/>
      <c r="P928" s="13" t="str">
        <f>if(E928&gt;0,'DATES INPUT'!$B$3-E928,"")</f>
        <v/>
      </c>
      <c r="Q928" s="13" t="str">
        <f>if(E928&gt;0,'DATES INPUT'!$B$4-E928,"")</f>
        <v/>
      </c>
      <c r="R928" s="13" t="str">
        <f>if(E928&gt;0,'DATES INPUT'!$B$8-E928,"")</f>
        <v/>
      </c>
      <c r="S928" s="12" t="str">
        <f t="shared" si="298"/>
        <v/>
      </c>
    </row>
    <row r="929">
      <c r="A929" s="38"/>
      <c r="B929" s="22"/>
      <c r="C929" s="12"/>
      <c r="D929" s="12"/>
      <c r="E929" s="22"/>
      <c r="F929" s="22"/>
      <c r="G929" s="13" t="str">
        <f t="shared" ref="G929:H929" si="960">if($A929&gt;1,E929-C929,"")</f>
        <v/>
      </c>
      <c r="H929" s="14" t="str">
        <f t="shared" si="960"/>
        <v/>
      </c>
      <c r="I929" s="15"/>
      <c r="J929" s="15"/>
      <c r="K929" s="15"/>
      <c r="L929" s="15"/>
      <c r="M929" s="15"/>
      <c r="N929" s="17"/>
      <c r="O929" s="15"/>
      <c r="P929" s="13" t="str">
        <f>if(E929&gt;0,'DATES INPUT'!$B$3-E929,"")</f>
        <v/>
      </c>
      <c r="Q929" s="13" t="str">
        <f>if(E929&gt;0,'DATES INPUT'!$B$4-E929,"")</f>
        <v/>
      </c>
      <c r="R929" s="13" t="str">
        <f>if(E929&gt;0,'DATES INPUT'!$B$8-E929,"")</f>
        <v/>
      </c>
      <c r="S929" s="12" t="str">
        <f t="shared" si="298"/>
        <v/>
      </c>
    </row>
    <row r="930">
      <c r="A930" s="38"/>
      <c r="B930" s="22"/>
      <c r="C930" s="12"/>
      <c r="D930" s="12"/>
      <c r="E930" s="22"/>
      <c r="F930" s="22"/>
      <c r="G930" s="13" t="str">
        <f t="shared" ref="G930:H930" si="961">if($A930&gt;1,E930-C930,"")</f>
        <v/>
      </c>
      <c r="H930" s="14" t="str">
        <f t="shared" si="961"/>
        <v/>
      </c>
      <c r="I930" s="15"/>
      <c r="J930" s="15"/>
      <c r="K930" s="15"/>
      <c r="L930" s="15"/>
      <c r="M930" s="15"/>
      <c r="N930" s="17"/>
      <c r="O930" s="15"/>
      <c r="P930" s="13" t="str">
        <f>if(E930&gt;0,'DATES INPUT'!$B$3-E930,"")</f>
        <v/>
      </c>
      <c r="Q930" s="13" t="str">
        <f>if(E930&gt;0,'DATES INPUT'!$B$4-E930,"")</f>
        <v/>
      </c>
      <c r="R930" s="13" t="str">
        <f>if(E930&gt;0,'DATES INPUT'!$B$8-E930,"")</f>
        <v/>
      </c>
      <c r="S930" s="12" t="str">
        <f t="shared" si="298"/>
        <v/>
      </c>
    </row>
    <row r="931">
      <c r="A931" s="38"/>
      <c r="B931" s="22"/>
      <c r="C931" s="12"/>
      <c r="D931" s="12"/>
      <c r="E931" s="22"/>
      <c r="F931" s="22"/>
      <c r="G931" s="13" t="str">
        <f t="shared" ref="G931:H931" si="962">if($A931&gt;1,E931-C931,"")</f>
        <v/>
      </c>
      <c r="H931" s="14" t="str">
        <f t="shared" si="962"/>
        <v/>
      </c>
      <c r="I931" s="15"/>
      <c r="J931" s="15"/>
      <c r="K931" s="15"/>
      <c r="L931" s="15"/>
      <c r="M931" s="15"/>
      <c r="N931" s="17"/>
      <c r="O931" s="15"/>
      <c r="P931" s="13" t="str">
        <f>if(E931&gt;0,'DATES INPUT'!$B$3-E931,"")</f>
        <v/>
      </c>
      <c r="Q931" s="13" t="str">
        <f>if(E931&gt;0,'DATES INPUT'!$B$4-E931,"")</f>
        <v/>
      </c>
      <c r="R931" s="13" t="str">
        <f>if(E931&gt;0,'DATES INPUT'!$B$8-E931,"")</f>
        <v/>
      </c>
      <c r="S931" s="12" t="str">
        <f t="shared" si="298"/>
        <v/>
      </c>
    </row>
    <row r="932">
      <c r="A932" s="38"/>
      <c r="B932" s="22"/>
      <c r="C932" s="12"/>
      <c r="D932" s="12"/>
      <c r="E932" s="22"/>
      <c r="F932" s="22"/>
      <c r="G932" s="13" t="str">
        <f t="shared" ref="G932:H932" si="963">if($A932&gt;1,E932-C932,"")</f>
        <v/>
      </c>
      <c r="H932" s="14" t="str">
        <f t="shared" si="963"/>
        <v/>
      </c>
      <c r="I932" s="15"/>
      <c r="J932" s="15"/>
      <c r="K932" s="15"/>
      <c r="L932" s="15"/>
      <c r="M932" s="15"/>
      <c r="N932" s="17"/>
      <c r="O932" s="15"/>
      <c r="P932" s="13" t="str">
        <f>if(E932&gt;0,'DATES INPUT'!$B$3-E932,"")</f>
        <v/>
      </c>
      <c r="Q932" s="13" t="str">
        <f>if(E932&gt;0,'DATES INPUT'!$B$4-E932,"")</f>
        <v/>
      </c>
      <c r="R932" s="13" t="str">
        <f>if(E932&gt;0,'DATES INPUT'!$B$8-E932,"")</f>
        <v/>
      </c>
      <c r="S932" s="12" t="str">
        <f t="shared" si="298"/>
        <v/>
      </c>
    </row>
    <row r="933">
      <c r="A933" s="38"/>
      <c r="B933" s="22"/>
      <c r="C933" s="12"/>
      <c r="D933" s="12"/>
      <c r="E933" s="22"/>
      <c r="F933" s="22"/>
      <c r="G933" s="13" t="str">
        <f t="shared" ref="G933:H933" si="964">if($A933&gt;1,E933-C933,"")</f>
        <v/>
      </c>
      <c r="H933" s="14" t="str">
        <f t="shared" si="964"/>
        <v/>
      </c>
      <c r="I933" s="15"/>
      <c r="J933" s="15"/>
      <c r="K933" s="15"/>
      <c r="L933" s="15"/>
      <c r="M933" s="15"/>
      <c r="N933" s="17"/>
      <c r="O933" s="15"/>
      <c r="P933" s="13" t="str">
        <f>if(E933&gt;0,'DATES INPUT'!$B$3-E933,"")</f>
        <v/>
      </c>
      <c r="Q933" s="13" t="str">
        <f>if(E933&gt;0,'DATES INPUT'!$B$4-E933,"")</f>
        <v/>
      </c>
      <c r="R933" s="13" t="str">
        <f>if(E933&gt;0,'DATES INPUT'!$B$8-E933,"")</f>
        <v/>
      </c>
      <c r="S933" s="12" t="str">
        <f t="shared" si="298"/>
        <v/>
      </c>
    </row>
    <row r="934">
      <c r="A934" s="38"/>
      <c r="B934" s="22"/>
      <c r="C934" s="12"/>
      <c r="D934" s="12"/>
      <c r="E934" s="22"/>
      <c r="F934" s="22"/>
      <c r="G934" s="13" t="str">
        <f t="shared" ref="G934:H934" si="965">if($A934&gt;1,E934-C934,"")</f>
        <v/>
      </c>
      <c r="H934" s="14" t="str">
        <f t="shared" si="965"/>
        <v/>
      </c>
      <c r="I934" s="15"/>
      <c r="J934" s="15"/>
      <c r="K934" s="15"/>
      <c r="L934" s="15"/>
      <c r="M934" s="15"/>
      <c r="N934" s="17"/>
      <c r="O934" s="15"/>
      <c r="P934" s="13" t="str">
        <f>if(E934&gt;0,'DATES INPUT'!$B$3-E934,"")</f>
        <v/>
      </c>
      <c r="Q934" s="13" t="str">
        <f>if(E934&gt;0,'DATES INPUT'!$B$4-E934,"")</f>
        <v/>
      </c>
      <c r="R934" s="13" t="str">
        <f>if(E934&gt;0,'DATES INPUT'!$B$8-E934,"")</f>
        <v/>
      </c>
      <c r="S934" s="12" t="str">
        <f t="shared" si="298"/>
        <v/>
      </c>
    </row>
    <row r="935">
      <c r="A935" s="38"/>
      <c r="B935" s="22"/>
      <c r="C935" s="12"/>
      <c r="D935" s="12"/>
      <c r="E935" s="22"/>
      <c r="F935" s="22"/>
      <c r="G935" s="13" t="str">
        <f t="shared" ref="G935:H935" si="966">if($A935&gt;1,E935-C935,"")</f>
        <v/>
      </c>
      <c r="H935" s="14" t="str">
        <f t="shared" si="966"/>
        <v/>
      </c>
      <c r="I935" s="15"/>
      <c r="J935" s="15"/>
      <c r="K935" s="15"/>
      <c r="L935" s="15"/>
      <c r="M935" s="15"/>
      <c r="N935" s="17"/>
      <c r="O935" s="15"/>
      <c r="P935" s="13" t="str">
        <f>if(E935&gt;0,'DATES INPUT'!$B$3-E935,"")</f>
        <v/>
      </c>
      <c r="Q935" s="13" t="str">
        <f>if(E935&gt;0,'DATES INPUT'!$B$4-E935,"")</f>
        <v/>
      </c>
      <c r="R935" s="13" t="str">
        <f>if(E935&gt;0,'DATES INPUT'!$B$8-E935,"")</f>
        <v/>
      </c>
      <c r="S935" s="12" t="str">
        <f t="shared" si="298"/>
        <v/>
      </c>
    </row>
    <row r="936">
      <c r="A936" s="38"/>
      <c r="B936" s="22"/>
      <c r="C936" s="12"/>
      <c r="D936" s="12"/>
      <c r="E936" s="22"/>
      <c r="F936" s="22"/>
      <c r="G936" s="13" t="str">
        <f t="shared" ref="G936:H936" si="967">if($A936&gt;1,E936-C936,"")</f>
        <v/>
      </c>
      <c r="H936" s="14" t="str">
        <f t="shared" si="967"/>
        <v/>
      </c>
      <c r="I936" s="15"/>
      <c r="J936" s="15"/>
      <c r="K936" s="15"/>
      <c r="L936" s="15"/>
      <c r="M936" s="15"/>
      <c r="N936" s="17"/>
      <c r="O936" s="15"/>
      <c r="P936" s="13" t="str">
        <f>if(E936&gt;0,'DATES INPUT'!$B$3-E936,"")</f>
        <v/>
      </c>
      <c r="Q936" s="13" t="str">
        <f>if(E936&gt;0,'DATES INPUT'!$B$4-E936,"")</f>
        <v/>
      </c>
      <c r="R936" s="13" t="str">
        <f>if(E936&gt;0,'DATES INPUT'!$B$8-E936,"")</f>
        <v/>
      </c>
      <c r="S936" s="12" t="str">
        <f t="shared" si="298"/>
        <v/>
      </c>
    </row>
    <row r="937">
      <c r="A937" s="38"/>
      <c r="B937" s="22"/>
      <c r="C937" s="12"/>
      <c r="D937" s="12"/>
      <c r="E937" s="22"/>
      <c r="F937" s="22"/>
      <c r="G937" s="13" t="str">
        <f t="shared" ref="G937:H937" si="968">if($A937&gt;1,E937-C937,"")</f>
        <v/>
      </c>
      <c r="H937" s="14" t="str">
        <f t="shared" si="968"/>
        <v/>
      </c>
      <c r="I937" s="15"/>
      <c r="J937" s="15"/>
      <c r="K937" s="15"/>
      <c r="L937" s="15"/>
      <c r="M937" s="15"/>
      <c r="N937" s="17"/>
      <c r="O937" s="15"/>
      <c r="P937" s="13" t="str">
        <f>if(E937&gt;0,'DATES INPUT'!$B$3-E937,"")</f>
        <v/>
      </c>
      <c r="Q937" s="13" t="str">
        <f>if(E937&gt;0,'DATES INPUT'!$B$4-E937,"")</f>
        <v/>
      </c>
      <c r="R937" s="13" t="str">
        <f>if(E937&gt;0,'DATES INPUT'!$B$8-E937,"")</f>
        <v/>
      </c>
      <c r="S937" s="12" t="str">
        <f t="shared" si="298"/>
        <v/>
      </c>
    </row>
    <row r="938">
      <c r="A938" s="38"/>
      <c r="B938" s="22"/>
      <c r="C938" s="12"/>
      <c r="D938" s="12"/>
      <c r="E938" s="22"/>
      <c r="F938" s="22"/>
      <c r="G938" s="13" t="str">
        <f t="shared" ref="G938:H938" si="969">if($A938&gt;1,E938-C938,"")</f>
        <v/>
      </c>
      <c r="H938" s="14" t="str">
        <f t="shared" si="969"/>
        <v/>
      </c>
      <c r="I938" s="15"/>
      <c r="J938" s="15"/>
      <c r="K938" s="15"/>
      <c r="L938" s="15"/>
      <c r="M938" s="15"/>
      <c r="N938" s="17"/>
      <c r="O938" s="15"/>
      <c r="P938" s="13" t="str">
        <f>if(E938&gt;0,'DATES INPUT'!$B$3-E938,"")</f>
        <v/>
      </c>
      <c r="Q938" s="13" t="str">
        <f>if(E938&gt;0,'DATES INPUT'!$B$4-E938,"")</f>
        <v/>
      </c>
      <c r="R938" s="13" t="str">
        <f>if(E938&gt;0,'DATES INPUT'!$B$8-E938,"")</f>
        <v/>
      </c>
      <c r="S938" s="12" t="str">
        <f t="shared" si="298"/>
        <v/>
      </c>
    </row>
    <row r="939">
      <c r="A939" s="38"/>
      <c r="B939" s="22"/>
      <c r="C939" s="12"/>
      <c r="D939" s="12"/>
      <c r="E939" s="22"/>
      <c r="F939" s="22"/>
      <c r="G939" s="13" t="str">
        <f t="shared" ref="G939:H939" si="970">if($A939&gt;1,E939-C939,"")</f>
        <v/>
      </c>
      <c r="H939" s="14" t="str">
        <f t="shared" si="970"/>
        <v/>
      </c>
      <c r="I939" s="15"/>
      <c r="J939" s="15"/>
      <c r="K939" s="15"/>
      <c r="L939" s="15"/>
      <c r="M939" s="15"/>
      <c r="N939" s="17"/>
      <c r="O939" s="15"/>
      <c r="P939" s="13" t="str">
        <f>if(E939&gt;0,'DATES INPUT'!$B$3-E939,"")</f>
        <v/>
      </c>
      <c r="Q939" s="13" t="str">
        <f>if(E939&gt;0,'DATES INPUT'!$B$4-E939,"")</f>
        <v/>
      </c>
      <c r="R939" s="13" t="str">
        <f>if(E939&gt;0,'DATES INPUT'!$B$8-E939,"")</f>
        <v/>
      </c>
      <c r="S939" s="12" t="str">
        <f t="shared" si="298"/>
        <v/>
      </c>
    </row>
    <row r="940">
      <c r="A940" s="38"/>
      <c r="B940" s="22"/>
      <c r="C940" s="12"/>
      <c r="D940" s="12"/>
      <c r="E940" s="22"/>
      <c r="F940" s="22"/>
      <c r="G940" s="13" t="str">
        <f t="shared" ref="G940:H940" si="971">if($A940&gt;1,E940-C940,"")</f>
        <v/>
      </c>
      <c r="H940" s="14" t="str">
        <f t="shared" si="971"/>
        <v/>
      </c>
      <c r="I940" s="15"/>
      <c r="J940" s="15"/>
      <c r="K940" s="15"/>
      <c r="L940" s="15"/>
      <c r="M940" s="15"/>
      <c r="N940" s="17"/>
      <c r="O940" s="15"/>
      <c r="P940" s="13" t="str">
        <f>if(E940&gt;0,'DATES INPUT'!$B$3-E940,"")</f>
        <v/>
      </c>
      <c r="Q940" s="13" t="str">
        <f>if(E940&gt;0,'DATES INPUT'!$B$4-E940,"")</f>
        <v/>
      </c>
      <c r="R940" s="13" t="str">
        <f>if(E940&gt;0,'DATES INPUT'!$B$8-E940,"")</f>
        <v/>
      </c>
      <c r="S940" s="12" t="str">
        <f t="shared" si="298"/>
        <v/>
      </c>
    </row>
    <row r="941">
      <c r="A941" s="38"/>
      <c r="B941" s="22"/>
      <c r="C941" s="12"/>
      <c r="D941" s="12"/>
      <c r="E941" s="22"/>
      <c r="F941" s="22"/>
      <c r="G941" s="13" t="str">
        <f t="shared" ref="G941:H941" si="972">if($A941&gt;1,E941-C941,"")</f>
        <v/>
      </c>
      <c r="H941" s="14" t="str">
        <f t="shared" si="972"/>
        <v/>
      </c>
      <c r="I941" s="15"/>
      <c r="J941" s="15"/>
      <c r="K941" s="15"/>
      <c r="L941" s="15"/>
      <c r="M941" s="15"/>
      <c r="N941" s="17"/>
      <c r="O941" s="15"/>
      <c r="P941" s="13" t="str">
        <f>if(E941&gt;0,'DATES INPUT'!$B$3-E941,"")</f>
        <v/>
      </c>
      <c r="Q941" s="13" t="str">
        <f>if(E941&gt;0,'DATES INPUT'!$B$4-E941,"")</f>
        <v/>
      </c>
      <c r="R941" s="13" t="str">
        <f>if(E941&gt;0,'DATES INPUT'!$B$8-E941,"")</f>
        <v/>
      </c>
      <c r="S941" s="12" t="str">
        <f t="shared" si="298"/>
        <v/>
      </c>
    </row>
    <row r="942">
      <c r="A942" s="38"/>
      <c r="B942" s="22"/>
      <c r="C942" s="12"/>
      <c r="D942" s="12"/>
      <c r="E942" s="22"/>
      <c r="F942" s="22"/>
      <c r="G942" s="13" t="str">
        <f t="shared" ref="G942:H942" si="973">if($A942&gt;1,E942-C942,"")</f>
        <v/>
      </c>
      <c r="H942" s="14" t="str">
        <f t="shared" si="973"/>
        <v/>
      </c>
      <c r="I942" s="15"/>
      <c r="J942" s="15"/>
      <c r="K942" s="15"/>
      <c r="L942" s="15"/>
      <c r="M942" s="15"/>
      <c r="N942" s="17"/>
      <c r="O942" s="15"/>
      <c r="P942" s="13" t="str">
        <f>if(E942&gt;0,'DATES INPUT'!$B$3-E942,"")</f>
        <v/>
      </c>
      <c r="Q942" s="13" t="str">
        <f>if(E942&gt;0,'DATES INPUT'!$B$4-E942,"")</f>
        <v/>
      </c>
      <c r="R942" s="13" t="str">
        <f>if(E942&gt;0,'DATES INPUT'!$B$8-E942,"")</f>
        <v/>
      </c>
      <c r="S942" s="12" t="str">
        <f t="shared" si="298"/>
        <v/>
      </c>
    </row>
    <row r="943">
      <c r="A943" s="38"/>
      <c r="B943" s="22"/>
      <c r="C943" s="12"/>
      <c r="D943" s="12"/>
      <c r="E943" s="22"/>
      <c r="F943" s="22"/>
      <c r="G943" s="13" t="str">
        <f t="shared" ref="G943:H943" si="974">if($A943&gt;1,E943-C943,"")</f>
        <v/>
      </c>
      <c r="H943" s="14" t="str">
        <f t="shared" si="974"/>
        <v/>
      </c>
      <c r="I943" s="15"/>
      <c r="J943" s="15"/>
      <c r="K943" s="15"/>
      <c r="L943" s="15"/>
      <c r="M943" s="15"/>
      <c r="N943" s="17"/>
      <c r="O943" s="15"/>
      <c r="P943" s="13" t="str">
        <f>if(E943&gt;0,'DATES INPUT'!$B$3-E943,"")</f>
        <v/>
      </c>
      <c r="Q943" s="13" t="str">
        <f>if(E943&gt;0,'DATES INPUT'!$B$4-E943,"")</f>
        <v/>
      </c>
      <c r="R943" s="13" t="str">
        <f>if(E943&gt;0,'DATES INPUT'!$B$8-E943,"")</f>
        <v/>
      </c>
      <c r="S943" s="12" t="str">
        <f t="shared" si="298"/>
        <v/>
      </c>
    </row>
    <row r="944">
      <c r="A944" s="38"/>
      <c r="B944" s="22"/>
      <c r="C944" s="12"/>
      <c r="D944" s="12"/>
      <c r="E944" s="22"/>
      <c r="F944" s="22"/>
      <c r="G944" s="13" t="str">
        <f t="shared" ref="G944:H944" si="975">if($A944&gt;1,E944-C944,"")</f>
        <v/>
      </c>
      <c r="H944" s="14" t="str">
        <f t="shared" si="975"/>
        <v/>
      </c>
      <c r="I944" s="15"/>
      <c r="J944" s="15"/>
      <c r="K944" s="15"/>
      <c r="L944" s="15"/>
      <c r="M944" s="15"/>
      <c r="N944" s="17"/>
      <c r="O944" s="15"/>
      <c r="P944" s="13" t="str">
        <f>if(E944&gt;0,'DATES INPUT'!$B$3-E944,"")</f>
        <v/>
      </c>
      <c r="Q944" s="13" t="str">
        <f>if(E944&gt;0,'DATES INPUT'!$B$4-E944,"")</f>
        <v/>
      </c>
      <c r="R944" s="13" t="str">
        <f>if(E944&gt;0,'DATES INPUT'!$B$8-E944,"")</f>
        <v/>
      </c>
      <c r="S944" s="12" t="str">
        <f t="shared" si="298"/>
        <v/>
      </c>
    </row>
    <row r="945">
      <c r="A945" s="38"/>
      <c r="B945" s="22"/>
      <c r="C945" s="12"/>
      <c r="D945" s="12"/>
      <c r="E945" s="22"/>
      <c r="F945" s="22"/>
      <c r="G945" s="13" t="str">
        <f t="shared" ref="G945:H945" si="976">if($A945&gt;1,E945-C945,"")</f>
        <v/>
      </c>
      <c r="H945" s="14" t="str">
        <f t="shared" si="976"/>
        <v/>
      </c>
      <c r="I945" s="15"/>
      <c r="J945" s="15"/>
      <c r="K945" s="15"/>
      <c r="L945" s="15"/>
      <c r="M945" s="15"/>
      <c r="N945" s="17"/>
      <c r="O945" s="15"/>
      <c r="P945" s="13" t="str">
        <f>if(E945&gt;0,'DATES INPUT'!$B$3-E945,"")</f>
        <v/>
      </c>
      <c r="Q945" s="13" t="str">
        <f>if(E945&gt;0,'DATES INPUT'!$B$4-E945,"")</f>
        <v/>
      </c>
      <c r="R945" s="13" t="str">
        <f>if(E945&gt;0,'DATES INPUT'!$B$8-E945,"")</f>
        <v/>
      </c>
      <c r="S945" s="12" t="str">
        <f t="shared" si="298"/>
        <v/>
      </c>
    </row>
    <row r="946">
      <c r="A946" s="38"/>
      <c r="B946" s="22"/>
      <c r="C946" s="12"/>
      <c r="D946" s="12"/>
      <c r="E946" s="22"/>
      <c r="F946" s="22"/>
      <c r="G946" s="13" t="str">
        <f t="shared" ref="G946:H946" si="977">if($A946&gt;1,E946-C946,"")</f>
        <v/>
      </c>
      <c r="H946" s="14" t="str">
        <f t="shared" si="977"/>
        <v/>
      </c>
      <c r="I946" s="15"/>
      <c r="J946" s="15"/>
      <c r="K946" s="15"/>
      <c r="L946" s="15"/>
      <c r="M946" s="15"/>
      <c r="N946" s="17"/>
      <c r="O946" s="15"/>
      <c r="P946" s="13" t="str">
        <f>if(E946&gt;0,'DATES INPUT'!$B$3-E946,"")</f>
        <v/>
      </c>
      <c r="Q946" s="13" t="str">
        <f>if(E946&gt;0,'DATES INPUT'!$B$4-E946,"")</f>
        <v/>
      </c>
      <c r="R946" s="13" t="str">
        <f>if(E946&gt;0,'DATES INPUT'!$B$8-E946,"")</f>
        <v/>
      </c>
      <c r="S946" s="12" t="str">
        <f t="shared" si="298"/>
        <v/>
      </c>
    </row>
    <row r="947">
      <c r="A947" s="38"/>
      <c r="B947" s="22"/>
      <c r="C947" s="12"/>
      <c r="D947" s="12"/>
      <c r="E947" s="22"/>
      <c r="F947" s="22"/>
      <c r="G947" s="13" t="str">
        <f t="shared" ref="G947:H947" si="978">if($A947&gt;1,E947-C947,"")</f>
        <v/>
      </c>
      <c r="H947" s="14" t="str">
        <f t="shared" si="978"/>
        <v/>
      </c>
      <c r="I947" s="15"/>
      <c r="J947" s="15"/>
      <c r="K947" s="15"/>
      <c r="L947" s="15"/>
      <c r="M947" s="15"/>
      <c r="N947" s="17"/>
      <c r="O947" s="15"/>
      <c r="P947" s="13" t="str">
        <f>if(E947&gt;0,'DATES INPUT'!$B$3-E947,"")</f>
        <v/>
      </c>
      <c r="Q947" s="13" t="str">
        <f>if(E947&gt;0,'DATES INPUT'!$B$4-E947,"")</f>
        <v/>
      </c>
      <c r="R947" s="13" t="str">
        <f>if(E947&gt;0,'DATES INPUT'!$B$8-E947,"")</f>
        <v/>
      </c>
      <c r="S947" s="12" t="str">
        <f t="shared" si="298"/>
        <v/>
      </c>
    </row>
    <row r="948">
      <c r="A948" s="38"/>
      <c r="B948" s="22"/>
      <c r="C948" s="12"/>
      <c r="D948" s="12"/>
      <c r="E948" s="22"/>
      <c r="F948" s="22"/>
      <c r="G948" s="13" t="str">
        <f t="shared" ref="G948:H948" si="979">if($A948&gt;1,E948-C948,"")</f>
        <v/>
      </c>
      <c r="H948" s="14" t="str">
        <f t="shared" si="979"/>
        <v/>
      </c>
      <c r="I948" s="15"/>
      <c r="J948" s="15"/>
      <c r="K948" s="15"/>
      <c r="L948" s="15"/>
      <c r="M948" s="15"/>
      <c r="N948" s="17"/>
      <c r="O948" s="15"/>
      <c r="P948" s="13" t="str">
        <f>if(E948&gt;0,'DATES INPUT'!$B$3-E948,"")</f>
        <v/>
      </c>
      <c r="Q948" s="13" t="str">
        <f>if(E948&gt;0,'DATES INPUT'!$B$4-E948,"")</f>
        <v/>
      </c>
      <c r="R948" s="13" t="str">
        <f>if(E948&gt;0,'DATES INPUT'!$B$8-E948,"")</f>
        <v/>
      </c>
      <c r="S948" s="12" t="str">
        <f t="shared" si="298"/>
        <v/>
      </c>
    </row>
    <row r="949">
      <c r="A949" s="38"/>
      <c r="B949" s="22"/>
      <c r="C949" s="12"/>
      <c r="D949" s="12"/>
      <c r="E949" s="22"/>
      <c r="F949" s="22"/>
      <c r="G949" s="13" t="str">
        <f t="shared" ref="G949:H949" si="980">if($A949&gt;1,E949-C949,"")</f>
        <v/>
      </c>
      <c r="H949" s="14" t="str">
        <f t="shared" si="980"/>
        <v/>
      </c>
      <c r="I949" s="15"/>
      <c r="J949" s="15"/>
      <c r="K949" s="15"/>
      <c r="L949" s="15"/>
      <c r="M949" s="15"/>
      <c r="N949" s="17"/>
      <c r="O949" s="15"/>
      <c r="P949" s="13" t="str">
        <f>if(E949&gt;0,'DATES INPUT'!$B$3-E949,"")</f>
        <v/>
      </c>
      <c r="Q949" s="13" t="str">
        <f>if(E949&gt;0,'DATES INPUT'!$B$4-E949,"")</f>
        <v/>
      </c>
      <c r="R949" s="13" t="str">
        <f>if(E949&gt;0,'DATES INPUT'!$B$8-E949,"")</f>
        <v/>
      </c>
      <c r="S949" s="12" t="str">
        <f t="shared" si="298"/>
        <v/>
      </c>
    </row>
    <row r="950">
      <c r="A950" s="38"/>
      <c r="B950" s="22"/>
      <c r="C950" s="12"/>
      <c r="D950" s="12"/>
      <c r="E950" s="22"/>
      <c r="F950" s="22"/>
      <c r="G950" s="13" t="str">
        <f t="shared" ref="G950:H950" si="981">if($A950&gt;1,E950-C950,"")</f>
        <v/>
      </c>
      <c r="H950" s="14" t="str">
        <f t="shared" si="981"/>
        <v/>
      </c>
      <c r="I950" s="15"/>
      <c r="J950" s="15"/>
      <c r="K950" s="15"/>
      <c r="L950" s="15"/>
      <c r="M950" s="15"/>
      <c r="N950" s="17"/>
      <c r="O950" s="15"/>
      <c r="P950" s="13" t="str">
        <f>if(E950&gt;0,'DATES INPUT'!$B$3-E950,"")</f>
        <v/>
      </c>
      <c r="Q950" s="13" t="str">
        <f>if(E950&gt;0,'DATES INPUT'!$B$4-E950,"")</f>
        <v/>
      </c>
      <c r="R950" s="13" t="str">
        <f>if(E950&gt;0,'DATES INPUT'!$B$8-E950,"")</f>
        <v/>
      </c>
      <c r="S950" s="12" t="str">
        <f t="shared" si="298"/>
        <v/>
      </c>
    </row>
    <row r="951">
      <c r="A951" s="38"/>
      <c r="B951" s="22"/>
      <c r="C951" s="12"/>
      <c r="D951" s="12"/>
      <c r="E951" s="22"/>
      <c r="F951" s="22"/>
      <c r="G951" s="13" t="str">
        <f t="shared" ref="G951:H951" si="982">if($A951&gt;1,E951-C951,"")</f>
        <v/>
      </c>
      <c r="H951" s="14" t="str">
        <f t="shared" si="982"/>
        <v/>
      </c>
      <c r="I951" s="15"/>
      <c r="J951" s="15"/>
      <c r="K951" s="15"/>
      <c r="L951" s="15"/>
      <c r="M951" s="15"/>
      <c r="N951" s="17"/>
      <c r="O951" s="15"/>
      <c r="P951" s="13" t="str">
        <f>if(E951&gt;0,'DATES INPUT'!$B$3-E951,"")</f>
        <v/>
      </c>
      <c r="Q951" s="13" t="str">
        <f>if(E951&gt;0,'DATES INPUT'!$B$4-E951,"")</f>
        <v/>
      </c>
      <c r="R951" s="13" t="str">
        <f>if(E951&gt;0,'DATES INPUT'!$B$8-E951,"")</f>
        <v/>
      </c>
      <c r="S951" s="12" t="str">
        <f t="shared" si="298"/>
        <v/>
      </c>
    </row>
    <row r="952">
      <c r="A952" s="38"/>
      <c r="B952" s="22"/>
      <c r="C952" s="12"/>
      <c r="D952" s="12"/>
      <c r="E952" s="22"/>
      <c r="F952" s="22"/>
      <c r="G952" s="13" t="str">
        <f t="shared" ref="G952:H952" si="983">if($A952&gt;1,E952-C952,"")</f>
        <v/>
      </c>
      <c r="H952" s="14" t="str">
        <f t="shared" si="983"/>
        <v/>
      </c>
      <c r="I952" s="15"/>
      <c r="J952" s="15"/>
      <c r="K952" s="15"/>
      <c r="L952" s="15"/>
      <c r="M952" s="15"/>
      <c r="N952" s="17"/>
      <c r="O952" s="15"/>
      <c r="P952" s="13" t="str">
        <f>if(E952&gt;0,'DATES INPUT'!$B$3-E952,"")</f>
        <v/>
      </c>
      <c r="Q952" s="13" t="str">
        <f>if(E952&gt;0,'DATES INPUT'!$B$4-E952,"")</f>
        <v/>
      </c>
      <c r="R952" s="13" t="str">
        <f>if(E952&gt;0,'DATES INPUT'!$B$8-E952,"")</f>
        <v/>
      </c>
      <c r="S952" s="12" t="str">
        <f t="shared" si="298"/>
        <v/>
      </c>
    </row>
    <row r="953">
      <c r="A953" s="38"/>
      <c r="B953" s="22"/>
      <c r="C953" s="12"/>
      <c r="D953" s="12"/>
      <c r="E953" s="22"/>
      <c r="F953" s="22"/>
      <c r="G953" s="13" t="str">
        <f t="shared" ref="G953:H953" si="984">if($A953&gt;1,E953-C953,"")</f>
        <v/>
      </c>
      <c r="H953" s="14" t="str">
        <f t="shared" si="984"/>
        <v/>
      </c>
      <c r="I953" s="15"/>
      <c r="J953" s="15"/>
      <c r="K953" s="15"/>
      <c r="L953" s="15"/>
      <c r="M953" s="15"/>
      <c r="N953" s="17"/>
      <c r="O953" s="15"/>
      <c r="P953" s="13" t="str">
        <f>if(E953&gt;0,'DATES INPUT'!$B$3-E953,"")</f>
        <v/>
      </c>
      <c r="Q953" s="13" t="str">
        <f>if(E953&gt;0,'DATES INPUT'!$B$4-E953,"")</f>
        <v/>
      </c>
      <c r="R953" s="13" t="str">
        <f>if(E953&gt;0,'DATES INPUT'!$B$8-E953,"")</f>
        <v/>
      </c>
      <c r="S953" s="12" t="str">
        <f t="shared" si="298"/>
        <v/>
      </c>
    </row>
    <row r="954">
      <c r="A954" s="38"/>
      <c r="B954" s="22"/>
      <c r="C954" s="12"/>
      <c r="D954" s="12"/>
      <c r="E954" s="22"/>
      <c r="F954" s="22"/>
      <c r="G954" s="13" t="str">
        <f t="shared" ref="G954:H954" si="985">if($A954&gt;1,E954-C954,"")</f>
        <v/>
      </c>
      <c r="H954" s="14" t="str">
        <f t="shared" si="985"/>
        <v/>
      </c>
      <c r="I954" s="15"/>
      <c r="J954" s="15"/>
      <c r="K954" s="15"/>
      <c r="L954" s="15"/>
      <c r="M954" s="15"/>
      <c r="N954" s="17"/>
      <c r="O954" s="15"/>
      <c r="P954" s="13" t="str">
        <f>if(E954&gt;0,'DATES INPUT'!$B$3-E954,"")</f>
        <v/>
      </c>
      <c r="Q954" s="13" t="str">
        <f>if(E954&gt;0,'DATES INPUT'!$B$4-E954,"")</f>
        <v/>
      </c>
      <c r="R954" s="13" t="str">
        <f>if(E954&gt;0,'DATES INPUT'!$B$8-E954,"")</f>
        <v/>
      </c>
      <c r="S954" s="12" t="str">
        <f t="shared" si="298"/>
        <v/>
      </c>
    </row>
    <row r="955">
      <c r="A955" s="38"/>
      <c r="B955" s="22"/>
      <c r="C955" s="12"/>
      <c r="D955" s="12"/>
      <c r="E955" s="22"/>
      <c r="F955" s="22"/>
      <c r="G955" s="13" t="str">
        <f t="shared" ref="G955:H955" si="986">if($A955&gt;1,E955-C955,"")</f>
        <v/>
      </c>
      <c r="H955" s="14" t="str">
        <f t="shared" si="986"/>
        <v/>
      </c>
      <c r="I955" s="15"/>
      <c r="J955" s="15"/>
      <c r="K955" s="15"/>
      <c r="L955" s="15"/>
      <c r="M955" s="15"/>
      <c r="N955" s="17"/>
      <c r="O955" s="15"/>
      <c r="P955" s="13" t="str">
        <f>if(E955&gt;0,'DATES INPUT'!$B$3-E955,"")</f>
        <v/>
      </c>
      <c r="Q955" s="13" t="str">
        <f>if(E955&gt;0,'DATES INPUT'!$B$4-E955,"")</f>
        <v/>
      </c>
      <c r="R955" s="13" t="str">
        <f>if(E955&gt;0,'DATES INPUT'!$B$8-E955,"")</f>
        <v/>
      </c>
      <c r="S955" s="12" t="str">
        <f t="shared" si="298"/>
        <v/>
      </c>
    </row>
    <row r="956">
      <c r="A956" s="38"/>
      <c r="B956" s="22"/>
      <c r="C956" s="12"/>
      <c r="D956" s="12"/>
      <c r="E956" s="22"/>
      <c r="F956" s="22"/>
      <c r="G956" s="13" t="str">
        <f t="shared" ref="G956:H956" si="987">if($A956&gt;1,E956-C956,"")</f>
        <v/>
      </c>
      <c r="H956" s="14" t="str">
        <f t="shared" si="987"/>
        <v/>
      </c>
      <c r="I956" s="15"/>
      <c r="J956" s="15"/>
      <c r="K956" s="15"/>
      <c r="L956" s="15"/>
      <c r="M956" s="15"/>
      <c r="N956" s="17"/>
      <c r="O956" s="15"/>
      <c r="P956" s="13" t="str">
        <f>if(E956&gt;0,'DATES INPUT'!$B$3-E956,"")</f>
        <v/>
      </c>
      <c r="Q956" s="13" t="str">
        <f>if(E956&gt;0,'DATES INPUT'!$B$4-E956,"")</f>
        <v/>
      </c>
      <c r="R956" s="13" t="str">
        <f>if(E956&gt;0,'DATES INPUT'!$B$8-E956,"")</f>
        <v/>
      </c>
      <c r="S956" s="12" t="str">
        <f t="shared" si="298"/>
        <v/>
      </c>
    </row>
    <row r="957">
      <c r="A957" s="38"/>
      <c r="B957" s="22"/>
      <c r="C957" s="12"/>
      <c r="D957" s="12"/>
      <c r="E957" s="22"/>
      <c r="F957" s="22"/>
      <c r="G957" s="13" t="str">
        <f t="shared" ref="G957:H957" si="988">if($A957&gt;1,E957-C957,"")</f>
        <v/>
      </c>
      <c r="H957" s="14" t="str">
        <f t="shared" si="988"/>
        <v/>
      </c>
      <c r="I957" s="15"/>
      <c r="J957" s="15"/>
      <c r="K957" s="15"/>
      <c r="L957" s="15"/>
      <c r="M957" s="15"/>
      <c r="N957" s="17"/>
      <c r="O957" s="15"/>
      <c r="P957" s="13" t="str">
        <f>if(E957&gt;0,'DATES INPUT'!$B$3-E957,"")</f>
        <v/>
      </c>
      <c r="Q957" s="13" t="str">
        <f>if(E957&gt;0,'DATES INPUT'!$B$4-E957,"")</f>
        <v/>
      </c>
      <c r="R957" s="13" t="str">
        <f>if(E957&gt;0,'DATES INPUT'!$B$8-E957,"")</f>
        <v/>
      </c>
      <c r="S957" s="12" t="str">
        <f t="shared" si="298"/>
        <v/>
      </c>
    </row>
    <row r="958">
      <c r="A958" s="38"/>
      <c r="B958" s="22"/>
      <c r="C958" s="12"/>
      <c r="D958" s="12"/>
      <c r="E958" s="22"/>
      <c r="F958" s="22"/>
      <c r="G958" s="13" t="str">
        <f t="shared" ref="G958:H958" si="989">if($A958&gt;1,E958-C958,"")</f>
        <v/>
      </c>
      <c r="H958" s="14" t="str">
        <f t="shared" si="989"/>
        <v/>
      </c>
      <c r="I958" s="15"/>
      <c r="J958" s="15"/>
      <c r="K958" s="15"/>
      <c r="L958" s="15"/>
      <c r="M958" s="15"/>
      <c r="N958" s="17"/>
      <c r="O958" s="15"/>
      <c r="P958" s="13" t="str">
        <f>if(E958&gt;0,'DATES INPUT'!$B$3-E958,"")</f>
        <v/>
      </c>
      <c r="Q958" s="13" t="str">
        <f>if(E958&gt;0,'DATES INPUT'!$B$4-E958,"")</f>
        <v/>
      </c>
      <c r="R958" s="13" t="str">
        <f>if(E958&gt;0,'DATES INPUT'!$B$8-E958,"")</f>
        <v/>
      </c>
      <c r="S958" s="12" t="str">
        <f t="shared" si="298"/>
        <v/>
      </c>
    </row>
    <row r="959">
      <c r="A959" s="38"/>
      <c r="B959" s="22"/>
      <c r="C959" s="12"/>
      <c r="D959" s="12"/>
      <c r="E959" s="22"/>
      <c r="F959" s="22"/>
      <c r="G959" s="13" t="str">
        <f t="shared" ref="G959:H959" si="990">if($A959&gt;1,E959-C959,"")</f>
        <v/>
      </c>
      <c r="H959" s="14" t="str">
        <f t="shared" si="990"/>
        <v/>
      </c>
      <c r="I959" s="15"/>
      <c r="J959" s="15"/>
      <c r="K959" s="15"/>
      <c r="L959" s="15"/>
      <c r="M959" s="15"/>
      <c r="N959" s="17"/>
      <c r="O959" s="15"/>
      <c r="P959" s="13" t="str">
        <f>if(E959&gt;0,'DATES INPUT'!$B$3-E959,"")</f>
        <v/>
      </c>
      <c r="Q959" s="13" t="str">
        <f>if(E959&gt;0,'DATES INPUT'!$B$4-E959,"")</f>
        <v/>
      </c>
      <c r="R959" s="13" t="str">
        <f>if(E959&gt;0,'DATES INPUT'!$B$8-E959,"")</f>
        <v/>
      </c>
      <c r="S959" s="12" t="str">
        <f t="shared" si="298"/>
        <v/>
      </c>
    </row>
    <row r="960">
      <c r="A960" s="38"/>
      <c r="B960" s="22"/>
      <c r="C960" s="12"/>
      <c r="D960" s="12"/>
      <c r="E960" s="22"/>
      <c r="F960" s="22"/>
      <c r="G960" s="13" t="str">
        <f t="shared" ref="G960:H960" si="991">if($A960&gt;1,E960-C960,"")</f>
        <v/>
      </c>
      <c r="H960" s="14" t="str">
        <f t="shared" si="991"/>
        <v/>
      </c>
      <c r="I960" s="15"/>
      <c r="J960" s="15"/>
      <c r="K960" s="15"/>
      <c r="L960" s="15"/>
      <c r="M960" s="15"/>
      <c r="N960" s="17"/>
      <c r="O960" s="15"/>
      <c r="P960" s="13" t="str">
        <f>if(E960&gt;0,'DATES INPUT'!$B$3-E960,"")</f>
        <v/>
      </c>
      <c r="Q960" s="13" t="str">
        <f>if(E960&gt;0,'DATES INPUT'!$B$4-E960,"")</f>
        <v/>
      </c>
      <c r="R960" s="13" t="str">
        <f>if(E960&gt;0,'DATES INPUT'!$B$8-E960,"")</f>
        <v/>
      </c>
      <c r="S960" s="12" t="str">
        <f t="shared" si="298"/>
        <v/>
      </c>
    </row>
    <row r="961">
      <c r="A961" s="38"/>
      <c r="B961" s="22"/>
      <c r="C961" s="12"/>
      <c r="D961" s="12"/>
      <c r="E961" s="22"/>
      <c r="F961" s="22"/>
      <c r="G961" s="13" t="str">
        <f t="shared" ref="G961:H961" si="992">if($A961&gt;1,E961-C961,"")</f>
        <v/>
      </c>
      <c r="H961" s="14" t="str">
        <f t="shared" si="992"/>
        <v/>
      </c>
      <c r="I961" s="15"/>
      <c r="J961" s="15"/>
      <c r="K961" s="15"/>
      <c r="L961" s="15"/>
      <c r="M961" s="15"/>
      <c r="N961" s="17"/>
      <c r="O961" s="15"/>
      <c r="P961" s="13" t="str">
        <f>if(E961&gt;0,'DATES INPUT'!$B$3-E961,"")</f>
        <v/>
      </c>
      <c r="Q961" s="13" t="str">
        <f>if(E961&gt;0,'DATES INPUT'!$B$4-E961,"")</f>
        <v/>
      </c>
      <c r="R961" s="13" t="str">
        <f>if(E961&gt;0,'DATES INPUT'!$B$8-E961,"")</f>
        <v/>
      </c>
      <c r="S961" s="12" t="str">
        <f t="shared" si="298"/>
        <v/>
      </c>
    </row>
    <row r="962">
      <c r="A962" s="38"/>
      <c r="B962" s="22"/>
      <c r="C962" s="12"/>
      <c r="D962" s="12"/>
      <c r="E962" s="22"/>
      <c r="F962" s="22"/>
      <c r="G962" s="13" t="str">
        <f t="shared" ref="G962:H962" si="993">if($A962&gt;1,E962-C962,"")</f>
        <v/>
      </c>
      <c r="H962" s="14" t="str">
        <f t="shared" si="993"/>
        <v/>
      </c>
      <c r="I962" s="15"/>
      <c r="J962" s="15"/>
      <c r="K962" s="15"/>
      <c r="L962" s="15"/>
      <c r="M962" s="15"/>
      <c r="N962" s="17"/>
      <c r="O962" s="15"/>
      <c r="P962" s="13" t="str">
        <f>if(E962&gt;0,'DATES INPUT'!$B$3-E962,"")</f>
        <v/>
      </c>
      <c r="Q962" s="13" t="str">
        <f>if(E962&gt;0,'DATES INPUT'!$B$4-E962,"")</f>
        <v/>
      </c>
      <c r="R962" s="13" t="str">
        <f>if(E962&gt;0,'DATES INPUT'!$B$8-E962,"")</f>
        <v/>
      </c>
      <c r="S962" s="12" t="str">
        <f t="shared" si="298"/>
        <v/>
      </c>
    </row>
    <row r="963">
      <c r="A963" s="38"/>
      <c r="B963" s="22"/>
      <c r="C963" s="12"/>
      <c r="D963" s="12"/>
      <c r="E963" s="22"/>
      <c r="F963" s="22"/>
      <c r="G963" s="13" t="str">
        <f t="shared" ref="G963:H963" si="994">if($A963&gt;1,E963-C963,"")</f>
        <v/>
      </c>
      <c r="H963" s="14" t="str">
        <f t="shared" si="994"/>
        <v/>
      </c>
      <c r="I963" s="15"/>
      <c r="J963" s="15"/>
      <c r="K963" s="15"/>
      <c r="L963" s="15"/>
      <c r="M963" s="15"/>
      <c r="N963" s="17"/>
      <c r="O963" s="15"/>
      <c r="P963" s="13" t="str">
        <f>if(E963&gt;0,'DATES INPUT'!$B$3-E963,"")</f>
        <v/>
      </c>
      <c r="Q963" s="13" t="str">
        <f>if(E963&gt;0,'DATES INPUT'!$B$4-E963,"")</f>
        <v/>
      </c>
      <c r="R963" s="13" t="str">
        <f>if(E963&gt;0,'DATES INPUT'!$B$8-E963,"")</f>
        <v/>
      </c>
      <c r="S963" s="12" t="str">
        <f t="shared" si="298"/>
        <v/>
      </c>
    </row>
    <row r="964">
      <c r="A964" s="38"/>
      <c r="B964" s="22"/>
      <c r="C964" s="12"/>
      <c r="D964" s="12"/>
      <c r="E964" s="22"/>
      <c r="F964" s="22"/>
      <c r="G964" s="13" t="str">
        <f t="shared" ref="G964:H964" si="995">if($A964&gt;1,E964-C964,"")</f>
        <v/>
      </c>
      <c r="H964" s="14" t="str">
        <f t="shared" si="995"/>
        <v/>
      </c>
      <c r="I964" s="15"/>
      <c r="J964" s="15"/>
      <c r="K964" s="15"/>
      <c r="L964" s="15"/>
      <c r="M964" s="15"/>
      <c r="N964" s="17"/>
      <c r="O964" s="15"/>
      <c r="P964" s="13" t="str">
        <f>if(E964&gt;0,'DATES INPUT'!$B$3-E964,"")</f>
        <v/>
      </c>
      <c r="Q964" s="13" t="str">
        <f>if(E964&gt;0,'DATES INPUT'!$B$4-E964,"")</f>
        <v/>
      </c>
      <c r="R964" s="13" t="str">
        <f>if(E964&gt;0,'DATES INPUT'!$B$8-E964,"")</f>
        <v/>
      </c>
      <c r="S964" s="12" t="str">
        <f t="shared" si="298"/>
        <v/>
      </c>
    </row>
    <row r="965">
      <c r="A965" s="38"/>
      <c r="B965" s="22"/>
      <c r="C965" s="12"/>
      <c r="D965" s="12"/>
      <c r="E965" s="22"/>
      <c r="F965" s="22"/>
      <c r="G965" s="13" t="str">
        <f t="shared" ref="G965:H965" si="996">if($A965&gt;1,E965-C965,"")</f>
        <v/>
      </c>
      <c r="H965" s="14" t="str">
        <f t="shared" si="996"/>
        <v/>
      </c>
      <c r="I965" s="15"/>
      <c r="J965" s="15"/>
      <c r="K965" s="15"/>
      <c r="L965" s="15"/>
      <c r="M965" s="15"/>
      <c r="N965" s="17"/>
      <c r="O965" s="15"/>
      <c r="P965" s="13" t="str">
        <f>if(E965&gt;0,'DATES INPUT'!$B$3-E965,"")</f>
        <v/>
      </c>
      <c r="Q965" s="13" t="str">
        <f>if(E965&gt;0,'DATES INPUT'!$B$4-E965,"")</f>
        <v/>
      </c>
      <c r="R965" s="13" t="str">
        <f>if(E965&gt;0,'DATES INPUT'!$B$8-E965,"")</f>
        <v/>
      </c>
      <c r="S965" s="12" t="str">
        <f t="shared" si="298"/>
        <v/>
      </c>
    </row>
    <row r="966">
      <c r="A966" s="38"/>
      <c r="B966" s="22"/>
      <c r="C966" s="12"/>
      <c r="D966" s="12"/>
      <c r="E966" s="22"/>
      <c r="F966" s="22"/>
      <c r="G966" s="13" t="str">
        <f t="shared" ref="G966:H966" si="997">if($A966&gt;1,E966-C966,"")</f>
        <v/>
      </c>
      <c r="H966" s="14" t="str">
        <f t="shared" si="997"/>
        <v/>
      </c>
      <c r="I966" s="15"/>
      <c r="J966" s="15"/>
      <c r="K966" s="15"/>
      <c r="L966" s="15"/>
      <c r="M966" s="15"/>
      <c r="N966" s="17"/>
      <c r="O966" s="15"/>
      <c r="P966" s="13" t="str">
        <f>if(E966&gt;0,'DATES INPUT'!$B$3-E966,"")</f>
        <v/>
      </c>
      <c r="Q966" s="13" t="str">
        <f>if(E966&gt;0,'DATES INPUT'!$B$4-E966,"")</f>
        <v/>
      </c>
      <c r="R966" s="13" t="str">
        <f>if(E966&gt;0,'DATES INPUT'!$B$8-E966,"")</f>
        <v/>
      </c>
      <c r="S966" s="12" t="str">
        <f t="shared" si="298"/>
        <v/>
      </c>
    </row>
    <row r="967">
      <c r="A967" s="38"/>
      <c r="B967" s="22"/>
      <c r="C967" s="12"/>
      <c r="D967" s="12"/>
      <c r="E967" s="22"/>
      <c r="F967" s="22"/>
      <c r="G967" s="13" t="str">
        <f t="shared" ref="G967:H967" si="998">if($A967&gt;1,E967-C967,"")</f>
        <v/>
      </c>
      <c r="H967" s="14" t="str">
        <f t="shared" si="998"/>
        <v/>
      </c>
      <c r="I967" s="15"/>
      <c r="J967" s="15"/>
      <c r="K967" s="15"/>
      <c r="L967" s="15"/>
      <c r="M967" s="15"/>
      <c r="N967" s="17"/>
      <c r="O967" s="15"/>
      <c r="P967" s="13" t="str">
        <f>if(E967&gt;0,'DATES INPUT'!$B$3-E967,"")</f>
        <v/>
      </c>
      <c r="Q967" s="13" t="str">
        <f>if(E967&gt;0,'DATES INPUT'!$B$4-E967,"")</f>
        <v/>
      </c>
      <c r="R967" s="13" t="str">
        <f>if(E967&gt;0,'DATES INPUT'!$B$8-E967,"")</f>
        <v/>
      </c>
      <c r="S967" s="12" t="str">
        <f t="shared" si="298"/>
        <v/>
      </c>
    </row>
    <row r="968">
      <c r="A968" s="38"/>
      <c r="B968" s="22"/>
      <c r="C968" s="12"/>
      <c r="D968" s="12"/>
      <c r="E968" s="22"/>
      <c r="F968" s="22"/>
      <c r="G968" s="13" t="str">
        <f t="shared" ref="G968:H968" si="999">if($A968&gt;1,E968-C968,"")</f>
        <v/>
      </c>
      <c r="H968" s="14" t="str">
        <f t="shared" si="999"/>
        <v/>
      </c>
      <c r="I968" s="15"/>
      <c r="J968" s="15"/>
      <c r="K968" s="15"/>
      <c r="L968" s="15"/>
      <c r="M968" s="15"/>
      <c r="N968" s="17"/>
      <c r="O968" s="15"/>
      <c r="P968" s="13" t="str">
        <f>if(E968&gt;0,'DATES INPUT'!$B$3-E968,"")</f>
        <v/>
      </c>
      <c r="Q968" s="13" t="str">
        <f>if(E968&gt;0,'DATES INPUT'!$B$4-E968,"")</f>
        <v/>
      </c>
      <c r="R968" s="13" t="str">
        <f>if(E968&gt;0,'DATES INPUT'!$B$8-E968,"")</f>
        <v/>
      </c>
      <c r="S968" s="12" t="str">
        <f t="shared" si="298"/>
        <v/>
      </c>
    </row>
    <row r="969">
      <c r="A969" s="38"/>
      <c r="B969" s="22"/>
      <c r="C969" s="12"/>
      <c r="D969" s="12"/>
      <c r="E969" s="22"/>
      <c r="F969" s="22"/>
      <c r="G969" s="13" t="str">
        <f t="shared" ref="G969:H969" si="1000">if($A969&gt;1,E969-C969,"")</f>
        <v/>
      </c>
      <c r="H969" s="14" t="str">
        <f t="shared" si="1000"/>
        <v/>
      </c>
      <c r="I969" s="15"/>
      <c r="J969" s="15"/>
      <c r="K969" s="15"/>
      <c r="L969" s="15"/>
      <c r="M969" s="15"/>
      <c r="N969" s="17"/>
      <c r="O969" s="15"/>
      <c r="P969" s="13" t="str">
        <f>if(E969&gt;0,'DATES INPUT'!$B$3-E969,"")</f>
        <v/>
      </c>
      <c r="Q969" s="13" t="str">
        <f>if(E969&gt;0,'DATES INPUT'!$B$4-E969,"")</f>
        <v/>
      </c>
      <c r="R969" s="13" t="str">
        <f>if(E969&gt;0,'DATES INPUT'!$B$8-E969,"")</f>
        <v/>
      </c>
      <c r="S969" s="12" t="str">
        <f t="shared" si="298"/>
        <v/>
      </c>
    </row>
    <row r="970">
      <c r="A970" s="38"/>
      <c r="B970" s="22"/>
      <c r="C970" s="12"/>
      <c r="D970" s="12"/>
      <c r="E970" s="22"/>
      <c r="F970" s="22"/>
      <c r="G970" s="13" t="str">
        <f t="shared" ref="G970:H970" si="1001">if($A970&gt;1,E970-C970,"")</f>
        <v/>
      </c>
      <c r="H970" s="14" t="str">
        <f t="shared" si="1001"/>
        <v/>
      </c>
      <c r="I970" s="15"/>
      <c r="J970" s="15"/>
      <c r="K970" s="15"/>
      <c r="L970" s="15"/>
      <c r="M970" s="15"/>
      <c r="N970" s="17"/>
      <c r="O970" s="15"/>
      <c r="P970" s="13" t="str">
        <f>if(E970&gt;0,'DATES INPUT'!$B$3-E970,"")</f>
        <v/>
      </c>
      <c r="Q970" s="13" t="str">
        <f>if(E970&gt;0,'DATES INPUT'!$B$4-E970,"")</f>
        <v/>
      </c>
      <c r="R970" s="13" t="str">
        <f>if(E970&gt;0,'DATES INPUT'!$B$8-E970,"")</f>
        <v/>
      </c>
      <c r="S970" s="12" t="str">
        <f t="shared" si="298"/>
        <v/>
      </c>
    </row>
    <row r="971">
      <c r="A971" s="38"/>
      <c r="B971" s="22"/>
      <c r="C971" s="12"/>
      <c r="D971" s="12"/>
      <c r="E971" s="22"/>
      <c r="F971" s="22"/>
      <c r="G971" s="13" t="str">
        <f t="shared" ref="G971:H971" si="1002">if($A971&gt;1,E971-C971,"")</f>
        <v/>
      </c>
      <c r="H971" s="14" t="str">
        <f t="shared" si="1002"/>
        <v/>
      </c>
      <c r="I971" s="15"/>
      <c r="J971" s="15"/>
      <c r="K971" s="15"/>
      <c r="L971" s="15"/>
      <c r="M971" s="15"/>
      <c r="N971" s="17"/>
      <c r="O971" s="15"/>
      <c r="P971" s="13" t="str">
        <f>if(E971&gt;0,'DATES INPUT'!$B$3-E971,"")</f>
        <v/>
      </c>
      <c r="Q971" s="13" t="str">
        <f>if(E971&gt;0,'DATES INPUT'!$B$4-E971,"")</f>
        <v/>
      </c>
      <c r="R971" s="13" t="str">
        <f>if(E971&gt;0,'DATES INPUT'!$B$8-E971,"")</f>
        <v/>
      </c>
      <c r="S971" s="12" t="str">
        <f t="shared" si="298"/>
        <v/>
      </c>
    </row>
    <row r="972">
      <c r="A972" s="38"/>
      <c r="B972" s="22"/>
      <c r="C972" s="12"/>
      <c r="D972" s="12"/>
      <c r="E972" s="22"/>
      <c r="F972" s="22"/>
      <c r="G972" s="13" t="str">
        <f t="shared" ref="G972:H972" si="1003">if($A972&gt;1,E972-C972,"")</f>
        <v/>
      </c>
      <c r="H972" s="14" t="str">
        <f t="shared" si="1003"/>
        <v/>
      </c>
      <c r="I972" s="15"/>
      <c r="J972" s="15"/>
      <c r="K972" s="15"/>
      <c r="L972" s="15"/>
      <c r="M972" s="15"/>
      <c r="N972" s="17"/>
      <c r="O972" s="15"/>
      <c r="P972" s="13" t="str">
        <f>if(E972&gt;0,'DATES INPUT'!$B$3-E972,"")</f>
        <v/>
      </c>
      <c r="Q972" s="13" t="str">
        <f>if(E972&gt;0,'DATES INPUT'!$B$4-E972,"")</f>
        <v/>
      </c>
      <c r="R972" s="13" t="str">
        <f>if(E972&gt;0,'DATES INPUT'!$B$8-E972,"")</f>
        <v/>
      </c>
      <c r="S972" s="12" t="str">
        <f t="shared" si="298"/>
        <v/>
      </c>
    </row>
    <row r="973">
      <c r="A973" s="38"/>
      <c r="B973" s="22"/>
      <c r="C973" s="12"/>
      <c r="D973" s="12"/>
      <c r="E973" s="22"/>
      <c r="F973" s="22"/>
      <c r="G973" s="13" t="str">
        <f t="shared" ref="G973:H973" si="1004">if($A973&gt;1,E973-C973,"")</f>
        <v/>
      </c>
      <c r="H973" s="14" t="str">
        <f t="shared" si="1004"/>
        <v/>
      </c>
      <c r="I973" s="15"/>
      <c r="J973" s="15"/>
      <c r="K973" s="15"/>
      <c r="L973" s="15"/>
      <c r="M973" s="15"/>
      <c r="N973" s="17"/>
      <c r="O973" s="15"/>
      <c r="P973" s="13" t="str">
        <f>if(E973&gt;0,'DATES INPUT'!$B$3-E973,"")</f>
        <v/>
      </c>
      <c r="Q973" s="13" t="str">
        <f>if(E973&gt;0,'DATES INPUT'!$B$4-E973,"")</f>
        <v/>
      </c>
      <c r="R973" s="13" t="str">
        <f>if(E973&gt;0,'DATES INPUT'!$B$8-E973,"")</f>
        <v/>
      </c>
      <c r="S973" s="12" t="str">
        <f t="shared" si="298"/>
        <v/>
      </c>
    </row>
    <row r="974">
      <c r="A974" s="38"/>
      <c r="B974" s="22"/>
      <c r="C974" s="12"/>
      <c r="D974" s="12"/>
      <c r="E974" s="22"/>
      <c r="F974" s="22"/>
      <c r="G974" s="13" t="str">
        <f t="shared" ref="G974:H974" si="1005">if($A974&gt;1,E974-C974,"")</f>
        <v/>
      </c>
      <c r="H974" s="14" t="str">
        <f t="shared" si="1005"/>
        <v/>
      </c>
      <c r="I974" s="15"/>
      <c r="J974" s="15"/>
      <c r="K974" s="15"/>
      <c r="L974" s="15"/>
      <c r="M974" s="15"/>
      <c r="N974" s="17"/>
      <c r="O974" s="15"/>
      <c r="P974" s="13" t="str">
        <f>if(E974&gt;0,'DATES INPUT'!$B$3-E974,"")</f>
        <v/>
      </c>
      <c r="Q974" s="13" t="str">
        <f>if(E974&gt;0,'DATES INPUT'!$B$4-E974,"")</f>
        <v/>
      </c>
      <c r="R974" s="13" t="str">
        <f>if(E974&gt;0,'DATES INPUT'!$B$8-E974,"")</f>
        <v/>
      </c>
      <c r="S974" s="12" t="str">
        <f t="shared" si="298"/>
        <v/>
      </c>
    </row>
    <row r="975">
      <c r="A975" s="38"/>
      <c r="B975" s="22"/>
      <c r="C975" s="12"/>
      <c r="D975" s="12"/>
      <c r="E975" s="22"/>
      <c r="F975" s="22"/>
      <c r="G975" s="13" t="str">
        <f t="shared" ref="G975:H975" si="1006">if($A975&gt;1,E975-C975,"")</f>
        <v/>
      </c>
      <c r="H975" s="14" t="str">
        <f t="shared" si="1006"/>
        <v/>
      </c>
      <c r="I975" s="15"/>
      <c r="J975" s="15"/>
      <c r="K975" s="15"/>
      <c r="L975" s="15"/>
      <c r="M975" s="15"/>
      <c r="N975" s="17"/>
      <c r="O975" s="15"/>
      <c r="P975" s="13" t="str">
        <f>if(E975&gt;0,'DATES INPUT'!$B$3-E975,"")</f>
        <v/>
      </c>
      <c r="Q975" s="13" t="str">
        <f>if(E975&gt;0,'DATES INPUT'!$B$4-E975,"")</f>
        <v/>
      </c>
      <c r="R975" s="13" t="str">
        <f>if(E975&gt;0,'DATES INPUT'!$B$8-E975,"")</f>
        <v/>
      </c>
      <c r="S975" s="12" t="str">
        <f t="shared" si="298"/>
        <v/>
      </c>
    </row>
    <row r="976">
      <c r="A976" s="38"/>
      <c r="B976" s="22"/>
      <c r="C976" s="12"/>
      <c r="D976" s="12"/>
      <c r="E976" s="22"/>
      <c r="F976" s="22"/>
      <c r="G976" s="13" t="str">
        <f t="shared" ref="G976:H976" si="1007">if($A976&gt;1,E976-C976,"")</f>
        <v/>
      </c>
      <c r="H976" s="14" t="str">
        <f t="shared" si="1007"/>
        <v/>
      </c>
      <c r="I976" s="15"/>
      <c r="J976" s="15"/>
      <c r="K976" s="15"/>
      <c r="L976" s="15"/>
      <c r="M976" s="15"/>
      <c r="N976" s="17"/>
      <c r="O976" s="15"/>
      <c r="P976" s="13" t="str">
        <f>if(E976&gt;0,'DATES INPUT'!$B$3-E976,"")</f>
        <v/>
      </c>
      <c r="Q976" s="13" t="str">
        <f>if(E976&gt;0,'DATES INPUT'!$B$4-E976,"")</f>
        <v/>
      </c>
      <c r="R976" s="13" t="str">
        <f>if(E976&gt;0,'DATES INPUT'!$B$8-E976,"")</f>
        <v/>
      </c>
      <c r="S976" s="12" t="str">
        <f t="shared" si="298"/>
        <v/>
      </c>
    </row>
    <row r="977">
      <c r="A977" s="38"/>
      <c r="B977" s="22"/>
      <c r="C977" s="12"/>
      <c r="D977" s="12"/>
      <c r="E977" s="22"/>
      <c r="F977" s="22"/>
      <c r="G977" s="13" t="str">
        <f t="shared" ref="G977:H977" si="1008">if($A977&gt;1,E977-C977,"")</f>
        <v/>
      </c>
      <c r="H977" s="14" t="str">
        <f t="shared" si="1008"/>
        <v/>
      </c>
      <c r="I977" s="15"/>
      <c r="J977" s="15"/>
      <c r="K977" s="15"/>
      <c r="L977" s="15"/>
      <c r="M977" s="15"/>
      <c r="N977" s="17"/>
      <c r="O977" s="15"/>
      <c r="P977" s="13" t="str">
        <f>if(E977&gt;0,'DATES INPUT'!$B$3-E977,"")</f>
        <v/>
      </c>
      <c r="Q977" s="13" t="str">
        <f>if(E977&gt;0,'DATES INPUT'!$B$4-E977,"")</f>
        <v/>
      </c>
      <c r="R977" s="13" t="str">
        <f>if(E977&gt;0,'DATES INPUT'!$B$8-E977,"")</f>
        <v/>
      </c>
      <c r="S977" s="12" t="str">
        <f t="shared" si="298"/>
        <v/>
      </c>
    </row>
    <row r="978">
      <c r="A978" s="38"/>
      <c r="B978" s="22"/>
      <c r="C978" s="12"/>
      <c r="D978" s="12"/>
      <c r="E978" s="22"/>
      <c r="F978" s="22"/>
      <c r="G978" s="13" t="str">
        <f t="shared" ref="G978:H978" si="1009">if($A978&gt;1,E978-C978,"")</f>
        <v/>
      </c>
      <c r="H978" s="14" t="str">
        <f t="shared" si="1009"/>
        <v/>
      </c>
      <c r="I978" s="15"/>
      <c r="J978" s="15"/>
      <c r="K978" s="15"/>
      <c r="L978" s="15"/>
      <c r="M978" s="15"/>
      <c r="N978" s="17"/>
      <c r="O978" s="15"/>
      <c r="P978" s="13" t="str">
        <f>if(E978&gt;0,'DATES INPUT'!$B$3-E978,"")</f>
        <v/>
      </c>
      <c r="Q978" s="13" t="str">
        <f>if(E978&gt;0,'DATES INPUT'!$B$4-E978,"")</f>
        <v/>
      </c>
      <c r="R978" s="13" t="str">
        <f>if(E978&gt;0,'DATES INPUT'!$B$8-E978,"")</f>
        <v/>
      </c>
      <c r="S978" s="12" t="str">
        <f t="shared" si="298"/>
        <v/>
      </c>
    </row>
    <row r="979">
      <c r="A979" s="38"/>
      <c r="B979" s="22"/>
      <c r="C979" s="12"/>
      <c r="D979" s="12"/>
      <c r="E979" s="22"/>
      <c r="F979" s="22"/>
      <c r="G979" s="13" t="str">
        <f t="shared" ref="G979:H979" si="1010">if($A979&gt;1,E979-C979,"")</f>
        <v/>
      </c>
      <c r="H979" s="14" t="str">
        <f t="shared" si="1010"/>
        <v/>
      </c>
      <c r="I979" s="15"/>
      <c r="J979" s="15"/>
      <c r="K979" s="15"/>
      <c r="L979" s="15"/>
      <c r="M979" s="15"/>
      <c r="N979" s="17"/>
      <c r="O979" s="15"/>
      <c r="P979" s="13" t="str">
        <f>if(E979&gt;0,'DATES INPUT'!$B$3-E979,"")</f>
        <v/>
      </c>
      <c r="Q979" s="13" t="str">
        <f>if(E979&gt;0,'DATES INPUT'!$B$4-E979,"")</f>
        <v/>
      </c>
      <c r="R979" s="13" t="str">
        <f>if(E979&gt;0,'DATES INPUT'!$B$8-E979,"")</f>
        <v/>
      </c>
      <c r="S979" s="12" t="str">
        <f t="shared" si="298"/>
        <v/>
      </c>
    </row>
    <row r="980">
      <c r="A980" s="38"/>
      <c r="B980" s="22"/>
      <c r="C980" s="12"/>
      <c r="D980" s="12"/>
      <c r="E980" s="22"/>
      <c r="F980" s="22"/>
      <c r="G980" s="13" t="str">
        <f t="shared" ref="G980:H980" si="1011">if($A980&gt;1,E980-C980,"")</f>
        <v/>
      </c>
      <c r="H980" s="14" t="str">
        <f t="shared" si="1011"/>
        <v/>
      </c>
      <c r="I980" s="15"/>
      <c r="J980" s="15"/>
      <c r="K980" s="15"/>
      <c r="L980" s="15"/>
      <c r="M980" s="15"/>
      <c r="N980" s="17"/>
      <c r="O980" s="15"/>
      <c r="P980" s="13" t="str">
        <f>if(E980&gt;0,'DATES INPUT'!$B$3-E980,"")</f>
        <v/>
      </c>
      <c r="Q980" s="13" t="str">
        <f>if(E980&gt;0,'DATES INPUT'!$B$4-E980,"")</f>
        <v/>
      </c>
      <c r="R980" s="13" t="str">
        <f>if(E980&gt;0,'DATES INPUT'!$B$8-E980,"")</f>
        <v/>
      </c>
      <c r="S980" s="12" t="str">
        <f t="shared" si="298"/>
        <v/>
      </c>
    </row>
    <row r="981">
      <c r="A981" s="38"/>
      <c r="B981" s="22"/>
      <c r="C981" s="12"/>
      <c r="D981" s="12"/>
      <c r="E981" s="22"/>
      <c r="F981" s="22"/>
      <c r="G981" s="13" t="str">
        <f t="shared" ref="G981:H981" si="1012">if($A981&gt;1,E981-C981,"")</f>
        <v/>
      </c>
      <c r="H981" s="14" t="str">
        <f t="shared" si="1012"/>
        <v/>
      </c>
      <c r="I981" s="15"/>
      <c r="J981" s="15"/>
      <c r="K981" s="15"/>
      <c r="L981" s="15"/>
      <c r="M981" s="15"/>
      <c r="N981" s="17"/>
      <c r="O981" s="15"/>
      <c r="P981" s="13" t="str">
        <f>if(E981&gt;0,'DATES INPUT'!$B$3-E981,"")</f>
        <v/>
      </c>
      <c r="Q981" s="13" t="str">
        <f>if(E981&gt;0,'DATES INPUT'!$B$4-E981,"")</f>
        <v/>
      </c>
      <c r="R981" s="13" t="str">
        <f>if(E981&gt;0,'DATES INPUT'!$B$8-E981,"")</f>
        <v/>
      </c>
      <c r="S981" s="12" t="str">
        <f t="shared" si="298"/>
        <v/>
      </c>
    </row>
    <row r="982">
      <c r="A982" s="38"/>
      <c r="B982" s="22"/>
      <c r="C982" s="12"/>
      <c r="D982" s="12"/>
      <c r="E982" s="22"/>
      <c r="F982" s="22"/>
      <c r="G982" s="13" t="str">
        <f t="shared" ref="G982:H982" si="1013">if($A982&gt;1,E982-C982,"")</f>
        <v/>
      </c>
      <c r="H982" s="14" t="str">
        <f t="shared" si="1013"/>
        <v/>
      </c>
      <c r="I982" s="15"/>
      <c r="J982" s="15"/>
      <c r="K982" s="15"/>
      <c r="L982" s="15"/>
      <c r="M982" s="15"/>
      <c r="N982" s="17"/>
      <c r="O982" s="15"/>
      <c r="P982" s="13" t="str">
        <f>if(E982&gt;0,'DATES INPUT'!$B$3-E982,"")</f>
        <v/>
      </c>
      <c r="Q982" s="13" t="str">
        <f>if(E982&gt;0,'DATES INPUT'!$B$4-E982,"")</f>
        <v/>
      </c>
      <c r="R982" s="13" t="str">
        <f>if(E982&gt;0,'DATES INPUT'!$B$8-E982,"")</f>
        <v/>
      </c>
      <c r="S982" s="12" t="str">
        <f t="shared" si="298"/>
        <v/>
      </c>
    </row>
    <row r="983">
      <c r="A983" s="38"/>
      <c r="B983" s="22"/>
      <c r="C983" s="12"/>
      <c r="D983" s="12"/>
      <c r="E983" s="22"/>
      <c r="F983" s="22"/>
      <c r="G983" s="13" t="str">
        <f t="shared" ref="G983:H983" si="1014">if($A983&gt;1,E983-C983,"")</f>
        <v/>
      </c>
      <c r="H983" s="14" t="str">
        <f t="shared" si="1014"/>
        <v/>
      </c>
      <c r="I983" s="15"/>
      <c r="J983" s="15"/>
      <c r="K983" s="15"/>
      <c r="L983" s="15"/>
      <c r="M983" s="15"/>
      <c r="N983" s="17"/>
      <c r="O983" s="15"/>
      <c r="P983" s="13" t="str">
        <f>if(E983&gt;0,'DATES INPUT'!$B$3-E983,"")</f>
        <v/>
      </c>
      <c r="Q983" s="13" t="str">
        <f>if(E983&gt;0,'DATES INPUT'!$B$4-E983,"")</f>
        <v/>
      </c>
      <c r="R983" s="13" t="str">
        <f>if(E983&gt;0,'DATES INPUT'!$B$8-E983,"")</f>
        <v/>
      </c>
      <c r="S983" s="12" t="str">
        <f t="shared" si="298"/>
        <v/>
      </c>
    </row>
    <row r="984">
      <c r="A984" s="38"/>
      <c r="B984" s="22"/>
      <c r="C984" s="12"/>
      <c r="D984" s="12"/>
      <c r="E984" s="22"/>
      <c r="F984" s="22"/>
      <c r="G984" s="13" t="str">
        <f t="shared" ref="G984:H984" si="1015">if($A984&gt;1,E984-C984,"")</f>
        <v/>
      </c>
      <c r="H984" s="14" t="str">
        <f t="shared" si="1015"/>
        <v/>
      </c>
      <c r="I984" s="15"/>
      <c r="J984" s="15"/>
      <c r="K984" s="15"/>
      <c r="L984" s="15"/>
      <c r="M984" s="15"/>
      <c r="N984" s="17"/>
      <c r="O984" s="15"/>
      <c r="P984" s="13" t="str">
        <f>if(E984&gt;0,'DATES INPUT'!$B$3-E984,"")</f>
        <v/>
      </c>
      <c r="Q984" s="13" t="str">
        <f>if(E984&gt;0,'DATES INPUT'!$B$4-E984,"")</f>
        <v/>
      </c>
      <c r="R984" s="13" t="str">
        <f>if(E984&gt;0,'DATES INPUT'!$B$8-E984,"")</f>
        <v/>
      </c>
      <c r="S984" s="12" t="str">
        <f t="shared" si="298"/>
        <v/>
      </c>
    </row>
    <row r="985">
      <c r="A985" s="38"/>
      <c r="B985" s="22"/>
      <c r="C985" s="12"/>
      <c r="D985" s="12"/>
      <c r="E985" s="22"/>
      <c r="F985" s="22"/>
      <c r="G985" s="13" t="str">
        <f t="shared" ref="G985:H985" si="1016">if($A985&gt;1,E985-C985,"")</f>
        <v/>
      </c>
      <c r="H985" s="14" t="str">
        <f t="shared" si="1016"/>
        <v/>
      </c>
      <c r="I985" s="15"/>
      <c r="J985" s="15"/>
      <c r="K985" s="15"/>
      <c r="L985" s="15"/>
      <c r="M985" s="15"/>
      <c r="N985" s="17"/>
      <c r="O985" s="15"/>
      <c r="P985" s="13" t="str">
        <f>if(E985&gt;0,'DATES INPUT'!$B$3-E985,"")</f>
        <v/>
      </c>
      <c r="Q985" s="13" t="str">
        <f>if(E985&gt;0,'DATES INPUT'!$B$4-E985,"")</f>
        <v/>
      </c>
      <c r="R985" s="13" t="str">
        <f>if(E985&gt;0,'DATES INPUT'!$B$8-E985,"")</f>
        <v/>
      </c>
      <c r="S985" s="12" t="str">
        <f t="shared" si="298"/>
        <v/>
      </c>
    </row>
    <row r="986">
      <c r="A986" s="38"/>
      <c r="B986" s="22"/>
      <c r="C986" s="12"/>
      <c r="D986" s="12"/>
      <c r="E986" s="22"/>
      <c r="F986" s="22"/>
      <c r="G986" s="13" t="str">
        <f t="shared" ref="G986:H986" si="1017">if($A986&gt;1,E986-C986,"")</f>
        <v/>
      </c>
      <c r="H986" s="14" t="str">
        <f t="shared" si="1017"/>
        <v/>
      </c>
      <c r="I986" s="15"/>
      <c r="J986" s="15"/>
      <c r="K986" s="15"/>
      <c r="L986" s="15"/>
      <c r="M986" s="15"/>
      <c r="N986" s="17"/>
      <c r="O986" s="15"/>
      <c r="P986" s="13" t="str">
        <f>if(E986&gt;0,'DATES INPUT'!$B$3-E986,"")</f>
        <v/>
      </c>
      <c r="Q986" s="13" t="str">
        <f>if(E986&gt;0,'DATES INPUT'!$B$4-E986,"")</f>
        <v/>
      </c>
      <c r="R986" s="13" t="str">
        <f>if(E986&gt;0,'DATES INPUT'!$B$8-E986,"")</f>
        <v/>
      </c>
      <c r="S986" s="12" t="str">
        <f t="shared" si="298"/>
        <v/>
      </c>
    </row>
    <row r="987">
      <c r="A987" s="38"/>
      <c r="B987" s="22"/>
      <c r="C987" s="12"/>
      <c r="D987" s="12"/>
      <c r="E987" s="22"/>
      <c r="F987" s="22"/>
      <c r="G987" s="13" t="str">
        <f t="shared" ref="G987:H987" si="1018">if($A987&gt;1,E987-C987,"")</f>
        <v/>
      </c>
      <c r="H987" s="14" t="str">
        <f t="shared" si="1018"/>
        <v/>
      </c>
      <c r="I987" s="15"/>
      <c r="J987" s="15"/>
      <c r="K987" s="15"/>
      <c r="L987" s="15"/>
      <c r="M987" s="15"/>
      <c r="N987" s="17"/>
      <c r="O987" s="15"/>
      <c r="P987" s="13" t="str">
        <f>if(E987&gt;0,'DATES INPUT'!$B$3-E987,"")</f>
        <v/>
      </c>
      <c r="Q987" s="13" t="str">
        <f>if(E987&gt;0,'DATES INPUT'!$B$4-E987,"")</f>
        <v/>
      </c>
      <c r="R987" s="13" t="str">
        <f>if(E987&gt;0,'DATES INPUT'!$B$8-E987,"")</f>
        <v/>
      </c>
      <c r="S987" s="12" t="str">
        <f t="shared" si="298"/>
        <v/>
      </c>
    </row>
    <row r="988">
      <c r="A988" s="38"/>
      <c r="B988" s="22"/>
      <c r="C988" s="12"/>
      <c r="D988" s="12"/>
      <c r="E988" s="22"/>
      <c r="F988" s="22"/>
      <c r="G988" s="13" t="str">
        <f t="shared" ref="G988:H988" si="1019">if($A988&gt;1,E988-C988,"")</f>
        <v/>
      </c>
      <c r="H988" s="14" t="str">
        <f t="shared" si="1019"/>
        <v/>
      </c>
      <c r="I988" s="15"/>
      <c r="J988" s="15"/>
      <c r="K988" s="15"/>
      <c r="L988" s="15"/>
      <c r="M988" s="15"/>
      <c r="N988" s="17"/>
      <c r="O988" s="15"/>
      <c r="P988" s="13" t="str">
        <f>if(E988&gt;0,'DATES INPUT'!$B$3-E988,"")</f>
        <v/>
      </c>
      <c r="Q988" s="13" t="str">
        <f>if(E988&gt;0,'DATES INPUT'!$B$4-E988,"")</f>
        <v/>
      </c>
      <c r="R988" s="13" t="str">
        <f>if(E988&gt;0,'DATES INPUT'!$B$8-E988,"")</f>
        <v/>
      </c>
      <c r="S988" s="12" t="str">
        <f t="shared" si="298"/>
        <v/>
      </c>
    </row>
    <row r="989">
      <c r="A989" s="38"/>
      <c r="B989" s="22"/>
      <c r="C989" s="12"/>
      <c r="D989" s="12"/>
      <c r="E989" s="22"/>
      <c r="F989" s="22"/>
      <c r="G989" s="13" t="str">
        <f t="shared" ref="G989:H989" si="1020">if($A989&gt;1,E989-C989,"")</f>
        <v/>
      </c>
      <c r="H989" s="14" t="str">
        <f t="shared" si="1020"/>
        <v/>
      </c>
      <c r="I989" s="15"/>
      <c r="J989" s="15"/>
      <c r="K989" s="15"/>
      <c r="L989" s="15"/>
      <c r="M989" s="15"/>
      <c r="N989" s="17"/>
      <c r="O989" s="15"/>
      <c r="P989" s="13" t="str">
        <f>if(E989&gt;0,'DATES INPUT'!$B$3-E989,"")</f>
        <v/>
      </c>
      <c r="Q989" s="13" t="str">
        <f>if(E989&gt;0,'DATES INPUT'!$B$4-E989,"")</f>
        <v/>
      </c>
      <c r="R989" s="13" t="str">
        <f>if(E989&gt;0,'DATES INPUT'!$B$8-E989,"")</f>
        <v/>
      </c>
      <c r="S989" s="12" t="str">
        <f t="shared" si="298"/>
        <v/>
      </c>
    </row>
    <row r="990">
      <c r="A990" s="38"/>
      <c r="B990" s="22"/>
      <c r="C990" s="12"/>
      <c r="D990" s="12"/>
      <c r="E990" s="22"/>
      <c r="F990" s="22"/>
      <c r="G990" s="13" t="str">
        <f t="shared" ref="G990:H990" si="1021">if($A990&gt;1,E990-C990,"")</f>
        <v/>
      </c>
      <c r="H990" s="14" t="str">
        <f t="shared" si="1021"/>
        <v/>
      </c>
      <c r="I990" s="15"/>
      <c r="J990" s="15"/>
      <c r="K990" s="15"/>
      <c r="L990" s="15"/>
      <c r="M990" s="15"/>
      <c r="N990" s="17"/>
      <c r="O990" s="15"/>
      <c r="P990" s="13" t="str">
        <f>if(E990&gt;0,'DATES INPUT'!$B$3-E990,"")</f>
        <v/>
      </c>
      <c r="Q990" s="13" t="str">
        <f>if(E990&gt;0,'DATES INPUT'!$B$4-E990,"")</f>
        <v/>
      </c>
      <c r="R990" s="13" t="str">
        <f>if(E990&gt;0,'DATES INPUT'!$B$8-E990,"")</f>
        <v/>
      </c>
      <c r="S990" s="12" t="str">
        <f t="shared" si="298"/>
        <v/>
      </c>
    </row>
    <row r="991">
      <c r="A991" s="38"/>
      <c r="B991" s="22"/>
      <c r="C991" s="12"/>
      <c r="D991" s="12"/>
      <c r="E991" s="22"/>
      <c r="F991" s="22"/>
      <c r="G991" s="13" t="str">
        <f t="shared" ref="G991:H991" si="1022">if($A991&gt;1,E991-C991,"")</f>
        <v/>
      </c>
      <c r="H991" s="14" t="str">
        <f t="shared" si="1022"/>
        <v/>
      </c>
      <c r="I991" s="15"/>
      <c r="J991" s="15"/>
      <c r="K991" s="15"/>
      <c r="L991" s="15"/>
      <c r="M991" s="15"/>
      <c r="N991" s="17"/>
      <c r="O991" s="15"/>
      <c r="P991" s="13" t="str">
        <f>if(E991&gt;0,'DATES INPUT'!$B$3-E991,"")</f>
        <v/>
      </c>
      <c r="Q991" s="13" t="str">
        <f>if(E991&gt;0,'DATES INPUT'!$B$4-E991,"")</f>
        <v/>
      </c>
      <c r="R991" s="13" t="str">
        <f>if(E991&gt;0,'DATES INPUT'!$B$8-E991,"")</f>
        <v/>
      </c>
      <c r="S991" s="12" t="str">
        <f t="shared" si="298"/>
        <v/>
      </c>
    </row>
    <row r="992">
      <c r="A992" s="38"/>
      <c r="B992" s="22"/>
      <c r="C992" s="12"/>
      <c r="D992" s="12"/>
      <c r="E992" s="22"/>
      <c r="F992" s="22"/>
      <c r="G992" s="13" t="str">
        <f t="shared" ref="G992:H992" si="1023">if($A992&gt;1,E992-C992,"")</f>
        <v/>
      </c>
      <c r="H992" s="14" t="str">
        <f t="shared" si="1023"/>
        <v/>
      </c>
      <c r="I992" s="15"/>
      <c r="J992" s="15"/>
      <c r="K992" s="15"/>
      <c r="L992" s="15"/>
      <c r="M992" s="15"/>
      <c r="N992" s="17"/>
      <c r="O992" s="15"/>
      <c r="P992" s="13" t="str">
        <f>if(E992&gt;0,'DATES INPUT'!$B$3-E992,"")</f>
        <v/>
      </c>
      <c r="Q992" s="13" t="str">
        <f>if(E992&gt;0,'DATES INPUT'!$B$4-E992,"")</f>
        <v/>
      </c>
      <c r="R992" s="13" t="str">
        <f>if(E992&gt;0,'DATES INPUT'!$B$8-E992,"")</f>
        <v/>
      </c>
      <c r="S992" s="12" t="str">
        <f t="shared" si="298"/>
        <v/>
      </c>
    </row>
    <row r="993">
      <c r="A993" s="38"/>
      <c r="B993" s="22"/>
      <c r="C993" s="12"/>
      <c r="D993" s="12"/>
      <c r="E993" s="22"/>
      <c r="F993" s="22"/>
      <c r="G993" s="13" t="str">
        <f t="shared" ref="G993:H993" si="1024">if($A993&gt;1,E993-C993,"")</f>
        <v/>
      </c>
      <c r="H993" s="14" t="str">
        <f t="shared" si="1024"/>
        <v/>
      </c>
      <c r="I993" s="15"/>
      <c r="J993" s="15"/>
      <c r="K993" s="15"/>
      <c r="L993" s="15"/>
      <c r="M993" s="15"/>
      <c r="N993" s="17"/>
      <c r="O993" s="15"/>
      <c r="P993" s="13" t="str">
        <f>if(E993&gt;0,'DATES INPUT'!$B$3-E993,"")</f>
        <v/>
      </c>
      <c r="Q993" s="13" t="str">
        <f>if(E993&gt;0,'DATES INPUT'!$B$4-E993,"")</f>
        <v/>
      </c>
      <c r="R993" s="13" t="str">
        <f>if(E993&gt;0,'DATES INPUT'!$B$8-E993,"")</f>
        <v/>
      </c>
      <c r="S993" s="12" t="str">
        <f t="shared" si="298"/>
        <v/>
      </c>
    </row>
    <row r="994">
      <c r="A994" s="38"/>
      <c r="B994" s="22"/>
      <c r="C994" s="12"/>
      <c r="D994" s="12"/>
      <c r="E994" s="22"/>
      <c r="F994" s="22"/>
      <c r="G994" s="13" t="str">
        <f t="shared" ref="G994:H994" si="1025">if($A994&gt;1,E994-C994,"")</f>
        <v/>
      </c>
      <c r="H994" s="14" t="str">
        <f t="shared" si="1025"/>
        <v/>
      </c>
      <c r="I994" s="15"/>
      <c r="J994" s="15"/>
      <c r="K994" s="15"/>
      <c r="L994" s="15"/>
      <c r="M994" s="15"/>
      <c r="N994" s="17"/>
      <c r="O994" s="15"/>
      <c r="P994" s="13" t="str">
        <f>if(E994&gt;0,'DATES INPUT'!$B$3-E994,"")</f>
        <v/>
      </c>
      <c r="Q994" s="13" t="str">
        <f>if(E994&gt;0,'DATES INPUT'!$B$4-E994,"")</f>
        <v/>
      </c>
      <c r="R994" s="13" t="str">
        <f>if(E994&gt;0,'DATES INPUT'!$B$8-E994,"")</f>
        <v/>
      </c>
      <c r="S994" s="12" t="str">
        <f t="shared" si="298"/>
        <v/>
      </c>
    </row>
    <row r="995">
      <c r="A995" s="38"/>
      <c r="B995" s="22"/>
      <c r="C995" s="12"/>
      <c r="D995" s="12"/>
      <c r="E995" s="22"/>
      <c r="F995" s="22"/>
      <c r="G995" s="13" t="str">
        <f t="shared" ref="G995:H995" si="1026">if($A995&gt;1,E995-C995,"")</f>
        <v/>
      </c>
      <c r="H995" s="14" t="str">
        <f t="shared" si="1026"/>
        <v/>
      </c>
      <c r="I995" s="15"/>
      <c r="J995" s="15"/>
      <c r="K995" s="15"/>
      <c r="L995" s="15"/>
      <c r="M995" s="15"/>
      <c r="N995" s="17"/>
      <c r="O995" s="15"/>
      <c r="P995" s="13" t="str">
        <f>if(E995&gt;0,'DATES INPUT'!$B$3-E995,"")</f>
        <v/>
      </c>
      <c r="Q995" s="13" t="str">
        <f>if(E995&gt;0,'DATES INPUT'!$B$4-E995,"")</f>
        <v/>
      </c>
      <c r="R995" s="13" t="str">
        <f>if(E995&gt;0,'DATES INPUT'!$B$8-E995,"")</f>
        <v/>
      </c>
      <c r="S995" s="12" t="str">
        <f t="shared" si="298"/>
        <v/>
      </c>
    </row>
    <row r="996">
      <c r="A996" s="38"/>
      <c r="B996" s="22"/>
      <c r="C996" s="12"/>
      <c r="D996" s="12"/>
      <c r="E996" s="22"/>
      <c r="F996" s="22"/>
      <c r="G996" s="13" t="str">
        <f t="shared" ref="G996:H996" si="1027">if($A996&gt;1,E996-C996,"")</f>
        <v/>
      </c>
      <c r="H996" s="14" t="str">
        <f t="shared" si="1027"/>
        <v/>
      </c>
      <c r="I996" s="15"/>
      <c r="J996" s="15"/>
      <c r="K996" s="15"/>
      <c r="L996" s="15"/>
      <c r="M996" s="15"/>
      <c r="N996" s="17"/>
      <c r="O996" s="15"/>
      <c r="P996" s="13" t="str">
        <f>if(E996&gt;0,'DATES INPUT'!$B$3-E996,"")</f>
        <v/>
      </c>
      <c r="Q996" s="13" t="str">
        <f>if(E996&gt;0,'DATES INPUT'!$B$4-E996,"")</f>
        <v/>
      </c>
      <c r="R996" s="13" t="str">
        <f>if(E996&gt;0,'DATES INPUT'!$B$8-E996,"")</f>
        <v/>
      </c>
      <c r="S996" s="12" t="str">
        <f t="shared" si="298"/>
        <v/>
      </c>
    </row>
    <row r="997">
      <c r="A997" s="38"/>
      <c r="B997" s="22"/>
      <c r="C997" s="12"/>
      <c r="D997" s="12"/>
      <c r="E997" s="22"/>
      <c r="F997" s="22"/>
      <c r="G997" s="13" t="str">
        <f t="shared" ref="G997:H997" si="1028">if($A997&gt;1,E997-C997,"")</f>
        <v/>
      </c>
      <c r="H997" s="14" t="str">
        <f t="shared" si="1028"/>
        <v/>
      </c>
      <c r="I997" s="15"/>
      <c r="J997" s="15"/>
      <c r="K997" s="15"/>
      <c r="L997" s="15"/>
      <c r="M997" s="15"/>
      <c r="N997" s="17"/>
      <c r="O997" s="15"/>
      <c r="P997" s="13" t="str">
        <f>if(E997&gt;0,'DATES INPUT'!$B$3-E997,"")</f>
        <v/>
      </c>
      <c r="Q997" s="13" t="str">
        <f>if(E997&gt;0,'DATES INPUT'!$B$4-E997,"")</f>
        <v/>
      </c>
      <c r="R997" s="13" t="str">
        <f>if(E997&gt;0,'DATES INPUT'!$B$8-E997,"")</f>
        <v/>
      </c>
      <c r="S997" s="12" t="str">
        <f t="shared" si="298"/>
        <v/>
      </c>
    </row>
    <row r="998">
      <c r="A998" s="38"/>
      <c r="B998" s="22"/>
      <c r="C998" s="12"/>
      <c r="D998" s="12"/>
      <c r="E998" s="22"/>
      <c r="F998" s="22"/>
      <c r="G998" s="13" t="str">
        <f t="shared" ref="G998:H998" si="1029">if($A998&gt;1,E998-C998,"")</f>
        <v/>
      </c>
      <c r="H998" s="14" t="str">
        <f t="shared" si="1029"/>
        <v/>
      </c>
      <c r="I998" s="15"/>
      <c r="J998" s="15"/>
      <c r="K998" s="15"/>
      <c r="L998" s="15"/>
      <c r="M998" s="15"/>
      <c r="N998" s="17"/>
      <c r="O998" s="15"/>
      <c r="P998" s="13" t="str">
        <f>if(E998&gt;0,'DATES INPUT'!$B$3-E998,"")</f>
        <v/>
      </c>
      <c r="Q998" s="13" t="str">
        <f>if(E998&gt;0,'DATES INPUT'!$B$4-E998,"")</f>
        <v/>
      </c>
      <c r="R998" s="13" t="str">
        <f>if(E998&gt;0,'DATES INPUT'!$B$8-E998,"")</f>
        <v/>
      </c>
      <c r="S998" s="12" t="str">
        <f t="shared" si="298"/>
        <v/>
      </c>
    </row>
    <row r="999">
      <c r="A999" s="38"/>
      <c r="B999" s="22"/>
      <c r="C999" s="12"/>
      <c r="D999" s="12"/>
      <c r="E999" s="22"/>
      <c r="F999" s="22"/>
      <c r="G999" s="13" t="str">
        <f t="shared" ref="G999:H999" si="1030">if($A999&gt;1,E999-C999,"")</f>
        <v/>
      </c>
      <c r="H999" s="14" t="str">
        <f t="shared" si="1030"/>
        <v/>
      </c>
      <c r="I999" s="15"/>
      <c r="J999" s="15"/>
      <c r="K999" s="15"/>
      <c r="L999" s="15"/>
      <c r="M999" s="15"/>
      <c r="N999" s="17"/>
      <c r="O999" s="15"/>
      <c r="P999" s="13" t="str">
        <f>if(E999&gt;0,'DATES INPUT'!$B$3-E999,"")</f>
        <v/>
      </c>
      <c r="Q999" s="13" t="str">
        <f>if(E999&gt;0,'DATES INPUT'!$B$4-E999,"")</f>
        <v/>
      </c>
      <c r="R999" s="13" t="str">
        <f>if(E999&gt;0,'DATES INPUT'!$B$8-E999,"")</f>
        <v/>
      </c>
      <c r="S999" s="12" t="str">
        <f t="shared" si="298"/>
        <v/>
      </c>
    </row>
    <row r="1000">
      <c r="A1000" s="38"/>
      <c r="B1000" s="22"/>
      <c r="C1000" s="12"/>
      <c r="D1000" s="12"/>
      <c r="E1000" s="22"/>
      <c r="F1000" s="22"/>
      <c r="G1000" s="13" t="str">
        <f t="shared" ref="G1000:H1000" si="1031">if($A1000&gt;1,E1000-C1000,"")</f>
        <v/>
      </c>
      <c r="H1000" s="14" t="str">
        <f t="shared" si="1031"/>
        <v/>
      </c>
      <c r="I1000" s="15"/>
      <c r="J1000" s="15"/>
      <c r="K1000" s="15"/>
      <c r="L1000" s="15"/>
      <c r="M1000" s="15"/>
      <c r="N1000" s="17"/>
      <c r="O1000" s="15"/>
      <c r="P1000" s="13" t="str">
        <f>if(E1000&gt;0,'DATES INPUT'!$B$3-E1000,"")</f>
        <v/>
      </c>
      <c r="Q1000" s="13" t="str">
        <f>if(E1000&gt;0,'DATES INPUT'!$B$4-E1000,"")</f>
        <v/>
      </c>
      <c r="R1000" s="13" t="str">
        <f>if(E1000&gt;0,'DATES INPUT'!$B$8-E1000,"")</f>
        <v/>
      </c>
      <c r="S1000" s="12" t="str">
        <f t="shared" si="298"/>
        <v/>
      </c>
    </row>
    <row r="1001">
      <c r="A1001" s="38"/>
      <c r="B1001" s="22"/>
      <c r="C1001" s="12"/>
      <c r="D1001" s="12"/>
      <c r="E1001" s="22"/>
      <c r="F1001" s="22"/>
      <c r="G1001" s="13" t="str">
        <f t="shared" ref="G1001:H1001" si="1032">if($A1001&gt;1,E1001-C1001,"")</f>
        <v/>
      </c>
      <c r="H1001" s="14" t="str">
        <f t="shared" si="1032"/>
        <v/>
      </c>
      <c r="I1001" s="15"/>
      <c r="J1001" s="15"/>
      <c r="K1001" s="15"/>
      <c r="L1001" s="15"/>
      <c r="M1001" s="15"/>
      <c r="N1001" s="17"/>
      <c r="O1001" s="15"/>
      <c r="P1001" s="13" t="str">
        <f>if(E1001&gt;0,'DATES INPUT'!$B$3-E1001,"")</f>
        <v/>
      </c>
      <c r="Q1001" s="13" t="str">
        <f>if(E1001&gt;0,'DATES INPUT'!$B$4-E1001,"")</f>
        <v/>
      </c>
      <c r="R1001" s="13" t="str">
        <f>if(E1001&gt;0,'DATES INPUT'!$B$8-E1001,"")</f>
        <v/>
      </c>
      <c r="S1001" s="12" t="str">
        <f t="shared" si="298"/>
        <v/>
      </c>
    </row>
    <row r="1002">
      <c r="A1002" s="38"/>
      <c r="B1002" s="22"/>
      <c r="C1002" s="12"/>
      <c r="D1002" s="12"/>
      <c r="E1002" s="22"/>
      <c r="F1002" s="22"/>
      <c r="G1002" s="13" t="str">
        <f t="shared" ref="G1002:H1002" si="1033">if($A1002&gt;1,E1002-C1002,"")</f>
        <v/>
      </c>
      <c r="H1002" s="14" t="str">
        <f t="shared" si="1033"/>
        <v/>
      </c>
      <c r="I1002" s="15"/>
      <c r="J1002" s="15"/>
      <c r="K1002" s="15"/>
      <c r="L1002" s="15"/>
      <c r="M1002" s="15"/>
      <c r="N1002" s="17"/>
      <c r="O1002" s="15"/>
      <c r="P1002" s="13" t="str">
        <f>if(E1002&gt;0,'DATES INPUT'!$B$3-E1002,"")</f>
        <v/>
      </c>
      <c r="Q1002" s="13" t="str">
        <f>if(E1002&gt;0,'DATES INPUT'!$B$4-E1002,"")</f>
        <v/>
      </c>
      <c r="R1002" s="13" t="str">
        <f>if(E1002&gt;0,'DATES INPUT'!$B$8-E1002,"")</f>
        <v/>
      </c>
      <c r="S1002" s="12" t="str">
        <f t="shared" si="298"/>
        <v/>
      </c>
    </row>
  </sheetData>
  <printOptions gridLines="1" horizontalCentered="1"/>
  <pageMargins bottom="0.75" footer="0.0" header="0.0" left="0.7" right="0.7" top="0.75"/>
  <pageSetup fitToHeight="0" cellComments="atEnd"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4" width="18.0"/>
    <col customWidth="1" min="5" max="5" width="30.13"/>
    <col customWidth="1" min="6" max="24" width="18.0"/>
  </cols>
  <sheetData>
    <row r="1" ht="26.25" customHeight="1">
      <c r="A1" s="2" t="s">
        <v>189</v>
      </c>
      <c r="B1" s="2" t="s">
        <v>190</v>
      </c>
      <c r="C1" s="2" t="s">
        <v>191</v>
      </c>
      <c r="D1" s="2" t="s">
        <v>192</v>
      </c>
      <c r="E1" s="2" t="s">
        <v>193</v>
      </c>
      <c r="F1" s="39"/>
      <c r="G1" s="39"/>
      <c r="H1" s="39"/>
      <c r="I1" s="39"/>
      <c r="J1" s="39"/>
      <c r="K1" s="39"/>
      <c r="L1" s="39"/>
      <c r="M1" s="39"/>
      <c r="N1" s="39"/>
      <c r="O1" s="39"/>
      <c r="P1" s="39"/>
      <c r="Q1" s="39"/>
      <c r="R1" s="39"/>
      <c r="S1" s="39"/>
      <c r="T1" s="39"/>
      <c r="U1" s="39"/>
      <c r="V1" s="39"/>
      <c r="W1" s="39"/>
      <c r="X1" s="39"/>
    </row>
    <row r="2" ht="26.25" customHeight="1">
      <c r="A2" s="40" t="str">
        <f>if('DATES INPUT'!C3&gt;0, "50 Hour Oil Change", "⚠️ EXPIRED: 50 Hour Oil Change ⚠️")</f>
        <v>50 Hour Oil Change</v>
      </c>
      <c r="B2" s="41" t="str">
        <f>'DATES INPUT'!B3&amp;" HRS"</f>
        <v>1655.8 HRS</v>
      </c>
      <c r="C2" s="42" t="str">
        <f>ROUND('DATES INPUT'!C3,1)&amp;" HRS"</f>
        <v>24 HRS</v>
      </c>
      <c r="D2" s="42" t="str">
        <f>'DATES INPUT'!D3&amp;" HRS"</f>
        <v>1605.8 HRS</v>
      </c>
      <c r="E2" s="43" t="s">
        <v>194</v>
      </c>
      <c r="F2" s="44"/>
      <c r="G2" s="44"/>
      <c r="H2" s="44"/>
      <c r="I2" s="44"/>
      <c r="J2" s="44"/>
      <c r="K2" s="44"/>
      <c r="L2" s="44"/>
      <c r="M2" s="44"/>
      <c r="N2" s="44"/>
      <c r="O2" s="44"/>
      <c r="P2" s="44"/>
      <c r="Q2" s="44"/>
      <c r="R2" s="44"/>
      <c r="S2" s="44"/>
      <c r="T2" s="44"/>
      <c r="U2" s="44"/>
      <c r="V2" s="44"/>
      <c r="W2" s="44"/>
      <c r="X2" s="44"/>
    </row>
    <row r="3" ht="26.25" customHeight="1">
      <c r="A3" s="40" t="str">
        <f>if('DATES INPUT'!C4&gt;0, "100 Hour Inspection", "⚠️ EXPIRED: 100 Hour Inspection ⚠️")</f>
        <v>100 Hour Inspection</v>
      </c>
      <c r="B3" s="41" t="str">
        <f>'DATES INPUT'!B4&amp;" HRS"</f>
        <v>1705.8 HRS</v>
      </c>
      <c r="C3" s="42" t="str">
        <f>'DATES INPUT'!C4&amp;" HRS"</f>
        <v>74 HRS</v>
      </c>
      <c r="D3" s="42" t="str">
        <f>'DATES INPUT'!D4&amp;" HRS"</f>
        <v>1605.8 HRS</v>
      </c>
      <c r="E3" s="43" t="s">
        <v>194</v>
      </c>
      <c r="F3" s="44"/>
      <c r="G3" s="44"/>
      <c r="H3" s="44"/>
      <c r="I3" s="44"/>
      <c r="J3" s="44"/>
      <c r="K3" s="44"/>
      <c r="L3" s="44"/>
      <c r="M3" s="44"/>
      <c r="N3" s="44"/>
      <c r="O3" s="44"/>
      <c r="P3" s="44"/>
      <c r="Q3" s="44"/>
      <c r="R3" s="44"/>
      <c r="S3" s="44"/>
      <c r="T3" s="44"/>
      <c r="U3" s="44"/>
      <c r="V3" s="44"/>
      <c r="W3" s="44"/>
      <c r="X3" s="44"/>
    </row>
    <row r="4" ht="26.25" customHeight="1">
      <c r="A4" s="40" t="str">
        <f>if('DATES INPUT'!C5&gt;0, "Annual &amp; ELT Inspection", "⚠️ EXPIRED: Annual &amp; ELT Inspection ⚠️")</f>
        <v>Annual &amp; ELT Inspection</v>
      </c>
      <c r="B4" s="45" t="str">
        <f>text('DATES INPUT'!B5,"mm/dd/yy")</f>
        <v>05/31/26</v>
      </c>
      <c r="C4" s="42" t="str">
        <f>'DATES INPUT'!C5&amp;" DAYS"</f>
        <v>100 DAYS</v>
      </c>
      <c r="D4" s="45" t="str">
        <f>text('DATES INPUT'!D5,"mm/dd/yy")</f>
        <v>05/13/25</v>
      </c>
      <c r="E4" s="43" t="s">
        <v>194</v>
      </c>
      <c r="F4" s="44"/>
      <c r="G4" s="44"/>
      <c r="H4" s="44"/>
      <c r="I4" s="44"/>
      <c r="J4" s="44"/>
      <c r="K4" s="44"/>
      <c r="L4" s="44"/>
      <c r="M4" s="44"/>
      <c r="N4" s="44"/>
      <c r="O4" s="44"/>
      <c r="P4" s="44"/>
      <c r="Q4" s="44"/>
      <c r="R4" s="44"/>
      <c r="S4" s="44"/>
      <c r="T4" s="44"/>
      <c r="U4" s="44"/>
      <c r="V4" s="44"/>
      <c r="W4" s="44"/>
      <c r="X4" s="44"/>
    </row>
    <row r="5" ht="26.25" customHeight="1">
      <c r="A5" s="40" t="str">
        <f>if('DATES INPUT'!C6&gt;0, "Static System, Transponder", "⚠️ EXPIRED: Static System, Transponder ⚠️")</f>
        <v>Static System, Transponder</v>
      </c>
      <c r="B5" s="45" t="str">
        <f>text('DATES INPUT'!B6,"mm/dd/yy")</f>
        <v>05/31/27</v>
      </c>
      <c r="C5" s="42" t="str">
        <f>'DATES INPUT'!C6&amp;" DAYS"</f>
        <v>465 DAYS</v>
      </c>
      <c r="D5" s="45" t="str">
        <f>text('DATES INPUT'!D6,"mm/dd/yy")</f>
        <v>05/09/25</v>
      </c>
      <c r="E5" s="43" t="s">
        <v>195</v>
      </c>
      <c r="F5" s="46"/>
      <c r="G5" s="46"/>
      <c r="H5" s="46"/>
      <c r="I5" s="46"/>
      <c r="J5" s="46"/>
      <c r="K5" s="46"/>
      <c r="L5" s="46"/>
      <c r="M5" s="46"/>
      <c r="N5" s="46"/>
      <c r="O5" s="46"/>
      <c r="P5" s="46"/>
      <c r="Q5" s="46"/>
      <c r="R5" s="46"/>
      <c r="S5" s="46"/>
      <c r="T5" s="46"/>
      <c r="U5" s="46"/>
      <c r="V5" s="46"/>
      <c r="W5" s="46"/>
      <c r="X5" s="46"/>
    </row>
    <row r="6" ht="26.25" customHeight="1">
      <c r="A6" s="40" t="str">
        <f>if('DATES INPUT'!C7&gt;0, "VOR Check", "⚠️ EXPIRED: VOR Check ⚠️")</f>
        <v>⚠️ EXPIRED: VOR Check ⚠️</v>
      </c>
      <c r="B6" s="45" t="str">
        <f>text('DATES INPUT'!B7,"mm/dd/yy")</f>
        <v>12/11/23</v>
      </c>
      <c r="C6" s="42" t="str">
        <f>'DATES INPUT'!C7&amp;" DAYS"</f>
        <v>-802 DAYS</v>
      </c>
      <c r="D6" s="45" t="str">
        <f>text('DATES INPUT'!D7,"mm/dd/yy")</f>
        <v>11/11/23</v>
      </c>
      <c r="E6" s="46"/>
      <c r="F6" s="46"/>
      <c r="G6" s="46"/>
      <c r="H6" s="46"/>
      <c r="I6" s="46"/>
      <c r="J6" s="46"/>
      <c r="K6" s="46"/>
      <c r="L6" s="46"/>
      <c r="M6" s="46"/>
      <c r="N6" s="46"/>
      <c r="O6" s="46"/>
      <c r="P6" s="46"/>
      <c r="Q6" s="46"/>
      <c r="R6" s="46"/>
      <c r="S6" s="46"/>
      <c r="T6" s="46"/>
      <c r="U6" s="46"/>
      <c r="V6" s="46"/>
      <c r="W6" s="46"/>
      <c r="X6" s="46"/>
    </row>
    <row r="7" ht="26.25" customHeight="1">
      <c r="A7" s="40" t="str">
        <f>if('DATES INPUT'!C8&gt;0, "Engine Overhaul", "⚠️ EXPIRED: Engine Overhaul ⚠️")</f>
        <v>Engine Overhaul</v>
      </c>
      <c r="B7" s="41" t="str">
        <f>'DATES INPUT'!B8&amp;" HRS"</f>
        <v>2000 HRS</v>
      </c>
      <c r="C7" s="42" t="str">
        <f>'DATES INPUT'!C8&amp;" HRS"</f>
        <v>368.2 HRS</v>
      </c>
      <c r="D7" s="45" t="str">
        <f>text('DATES INPUT'!D8,"mm/dd/yy")</f>
        <v>02/06/08</v>
      </c>
      <c r="E7" s="43" t="s">
        <v>196</v>
      </c>
      <c r="F7" s="46"/>
      <c r="G7" s="46"/>
      <c r="H7" s="46"/>
      <c r="I7" s="46"/>
      <c r="J7" s="46"/>
      <c r="K7" s="46"/>
      <c r="L7" s="46"/>
      <c r="M7" s="46"/>
      <c r="N7" s="46"/>
      <c r="O7" s="46"/>
      <c r="P7" s="46"/>
      <c r="Q7" s="46"/>
      <c r="R7" s="46"/>
      <c r="S7" s="46"/>
      <c r="T7" s="46"/>
      <c r="U7" s="46"/>
      <c r="V7" s="46"/>
      <c r="W7" s="46"/>
      <c r="X7" s="46"/>
    </row>
    <row r="8" ht="26.25" customHeight="1">
      <c r="A8" s="40" t="str">
        <f>if('DATES INPUT'!C9&gt;0, "Propeller Overhaul", "⚠️ EXPIRED: Propeller Overhaul ⚠️")</f>
        <v>Propeller Overhaul</v>
      </c>
      <c r="B8" s="45" t="str">
        <f>text('DATES INPUT'!B9,"mm/dd/yy")</f>
        <v>03/31/30</v>
      </c>
      <c r="C8" s="42" t="str">
        <f>'DATES INPUT'!C9&amp;" DAYS"</f>
        <v>1500 DAYS</v>
      </c>
      <c r="D8" s="45" t="str">
        <f>text('DATES INPUT'!D9,"mm/dd/yy")</f>
        <v>03/21/24</v>
      </c>
      <c r="E8" s="43" t="s">
        <v>197</v>
      </c>
      <c r="F8" s="46"/>
      <c r="G8" s="46"/>
      <c r="H8" s="46"/>
      <c r="I8" s="46"/>
      <c r="J8" s="46"/>
      <c r="K8" s="46"/>
      <c r="L8" s="46"/>
      <c r="M8" s="46"/>
      <c r="N8" s="46"/>
      <c r="O8" s="46"/>
      <c r="P8" s="46"/>
      <c r="Q8" s="46"/>
      <c r="R8" s="46"/>
      <c r="S8" s="46"/>
      <c r="T8" s="46"/>
      <c r="U8" s="46"/>
      <c r="V8" s="46"/>
      <c r="W8" s="46"/>
      <c r="X8" s="46"/>
    </row>
    <row r="9" ht="26.25" customHeight="1">
      <c r="A9" s="40" t="str">
        <f>if('DATES INPUT'!C10&gt;0, "A/C Registration", "⚠️ EXPIRED: A/C Registration ⚠️")</f>
        <v>A/C Registration</v>
      </c>
      <c r="B9" s="45" t="str">
        <f>text('DATES INPUT'!B10,"mm/dd/yy")</f>
        <v>05/31/29</v>
      </c>
      <c r="C9" s="42" t="str">
        <f>'DATES INPUT'!C10&amp;" DAYS"</f>
        <v>1196 DAYS</v>
      </c>
      <c r="D9" s="45" t="str">
        <f>text('DATES INPUT'!D10,"mm/dd/yy")</f>
        <v>05/25/22</v>
      </c>
      <c r="E9" s="47" t="s">
        <v>198</v>
      </c>
      <c r="F9" s="46"/>
      <c r="G9" s="46"/>
      <c r="H9" s="46"/>
      <c r="I9" s="46"/>
      <c r="J9" s="46"/>
      <c r="K9" s="46"/>
      <c r="L9" s="46"/>
      <c r="M9" s="46"/>
      <c r="N9" s="46"/>
      <c r="O9" s="46"/>
      <c r="P9" s="46"/>
      <c r="Q9" s="46"/>
      <c r="R9" s="46"/>
      <c r="S9" s="46"/>
      <c r="T9" s="46"/>
      <c r="U9" s="46"/>
      <c r="V9" s="46"/>
      <c r="W9" s="46"/>
      <c r="X9" s="46"/>
    </row>
    <row r="10" ht="26.25" customHeight="1">
      <c r="A10" s="40" t="str">
        <f>if('DATES INPUT'!C11&gt;0, "CBP Decal", "⚠️ EXPIRED: CBP Decal ⚠️")</f>
        <v>⚠️ EXPIRED: CBP Decal ⚠️</v>
      </c>
      <c r="B10" s="45" t="str">
        <f>text('DATES INPUT'!B11,"mm/dd/yy")</f>
        <v>12/31/25</v>
      </c>
      <c r="C10" s="42" t="str">
        <f>'DATES INPUT'!C11&amp;" DAYS"</f>
        <v>-51 DAYS</v>
      </c>
      <c r="D10" s="45" t="str">
        <f>text('DATES INPUT'!D11,"mm/dd/yy")</f>
        <v>01/01/25</v>
      </c>
      <c r="E10" s="47" t="s">
        <v>199</v>
      </c>
      <c r="F10" s="46"/>
      <c r="G10" s="46"/>
      <c r="H10" s="46"/>
      <c r="I10" s="46"/>
      <c r="J10" s="46"/>
      <c r="K10" s="46"/>
      <c r="L10" s="46"/>
      <c r="M10" s="46"/>
      <c r="N10" s="46"/>
      <c r="O10" s="46"/>
      <c r="P10" s="46"/>
      <c r="Q10" s="46"/>
      <c r="R10" s="46"/>
      <c r="S10" s="46"/>
      <c r="T10" s="46"/>
      <c r="U10" s="46"/>
      <c r="V10" s="46"/>
      <c r="W10" s="46"/>
      <c r="X10" s="46"/>
    </row>
    <row r="11" ht="26.25" customHeight="1">
      <c r="A11" s="40" t="str">
        <f>if('DATES INPUT'!C12&gt;0, "Insurance", "⚠️ EXPIRED: Insurance ⚠️")</f>
        <v>Insurance</v>
      </c>
      <c r="B11" s="45" t="str">
        <f>text('DATES INPUT'!B12,"mm/dd/yy")</f>
        <v>03/29/26</v>
      </c>
      <c r="C11" s="42" t="str">
        <f>'DATES INPUT'!C12&amp;" DAYS"</f>
        <v>37 DAYS</v>
      </c>
      <c r="D11" s="45" t="str">
        <f>text('DATES INPUT'!D12,"mm/dd/yy")</f>
        <v>03/30/25</v>
      </c>
      <c r="E11" s="47" t="s">
        <v>200</v>
      </c>
      <c r="F11" s="46"/>
      <c r="G11" s="46"/>
      <c r="H11" s="46"/>
      <c r="I11" s="46"/>
      <c r="J11" s="46"/>
      <c r="K11" s="46"/>
      <c r="L11" s="46"/>
      <c r="M11" s="46"/>
      <c r="N11" s="46"/>
      <c r="O11" s="46"/>
      <c r="P11" s="46"/>
      <c r="Q11" s="46"/>
      <c r="R11" s="46"/>
      <c r="S11" s="46"/>
      <c r="T11" s="46"/>
      <c r="U11" s="46"/>
      <c r="V11" s="46"/>
      <c r="W11" s="46"/>
      <c r="X11" s="46"/>
    </row>
    <row r="12" ht="26.25" customHeight="1">
      <c r="A12" s="46"/>
      <c r="B12" s="13"/>
      <c r="C12" s="46"/>
      <c r="D12" s="46"/>
      <c r="E12" s="46"/>
      <c r="F12" s="46"/>
      <c r="G12" s="46"/>
      <c r="H12" s="46"/>
      <c r="I12" s="46"/>
      <c r="J12" s="46"/>
      <c r="K12" s="46"/>
      <c r="L12" s="46"/>
      <c r="M12" s="46"/>
      <c r="N12" s="46"/>
      <c r="O12" s="46"/>
      <c r="P12" s="46"/>
      <c r="Q12" s="46"/>
      <c r="R12" s="46"/>
      <c r="S12" s="46"/>
      <c r="T12" s="46"/>
      <c r="U12" s="46"/>
      <c r="V12" s="46"/>
      <c r="W12" s="46"/>
      <c r="X12" s="46"/>
    </row>
    <row r="13" ht="26.25" customHeight="1">
      <c r="A13" s="46"/>
      <c r="B13" s="46"/>
      <c r="C13" s="46"/>
      <c r="D13" s="46"/>
      <c r="E13" s="47"/>
      <c r="F13" s="46"/>
      <c r="G13" s="46"/>
      <c r="H13" s="46"/>
      <c r="I13" s="46"/>
      <c r="J13" s="46"/>
      <c r="K13" s="46"/>
      <c r="L13" s="46"/>
      <c r="M13" s="46"/>
      <c r="N13" s="46"/>
      <c r="O13" s="46"/>
      <c r="P13" s="46"/>
      <c r="Q13" s="46"/>
      <c r="R13" s="46"/>
      <c r="S13" s="46"/>
      <c r="T13" s="46"/>
      <c r="U13" s="46"/>
      <c r="V13" s="46"/>
      <c r="W13" s="46"/>
      <c r="X13" s="46"/>
    </row>
    <row r="14" ht="26.25" customHeight="1">
      <c r="A14" s="46"/>
      <c r="B14" s="46"/>
      <c r="C14" s="46"/>
      <c r="D14" s="46"/>
      <c r="E14" s="46"/>
      <c r="F14" s="46"/>
      <c r="G14" s="46"/>
      <c r="H14" s="46"/>
      <c r="I14" s="46"/>
      <c r="J14" s="46"/>
      <c r="K14" s="46"/>
      <c r="L14" s="46"/>
      <c r="M14" s="46"/>
      <c r="N14" s="46"/>
      <c r="O14" s="46"/>
      <c r="P14" s="46"/>
      <c r="Q14" s="46"/>
      <c r="R14" s="46"/>
      <c r="S14" s="46"/>
      <c r="T14" s="46"/>
      <c r="U14" s="46"/>
      <c r="V14" s="46"/>
      <c r="W14" s="46"/>
      <c r="X14" s="46"/>
    </row>
    <row r="15" ht="26.25" customHeight="1">
      <c r="A15" s="46"/>
      <c r="B15" s="46"/>
      <c r="C15" s="46"/>
      <c r="D15" s="46"/>
      <c r="E15" s="46"/>
      <c r="F15" s="46"/>
      <c r="G15" s="46"/>
      <c r="H15" s="46"/>
      <c r="I15" s="46"/>
      <c r="J15" s="46"/>
      <c r="K15" s="46"/>
      <c r="L15" s="46"/>
      <c r="M15" s="46"/>
      <c r="N15" s="46"/>
      <c r="O15" s="46"/>
      <c r="P15" s="46"/>
      <c r="Q15" s="46"/>
      <c r="R15" s="46"/>
      <c r="S15" s="46"/>
      <c r="T15" s="46"/>
      <c r="U15" s="46"/>
      <c r="V15" s="46"/>
      <c r="W15" s="46"/>
      <c r="X15" s="46"/>
    </row>
    <row r="16" ht="26.25" customHeight="1">
      <c r="A16" s="46"/>
      <c r="B16" s="46"/>
      <c r="C16" s="46"/>
      <c r="D16" s="46"/>
      <c r="E16" s="46"/>
      <c r="F16" s="46"/>
      <c r="G16" s="46"/>
      <c r="H16" s="46"/>
      <c r="I16" s="46"/>
      <c r="J16" s="46"/>
      <c r="K16" s="46"/>
      <c r="L16" s="46"/>
      <c r="M16" s="46"/>
      <c r="N16" s="46"/>
      <c r="O16" s="46"/>
      <c r="P16" s="46"/>
      <c r="Q16" s="46"/>
      <c r="R16" s="46"/>
      <c r="S16" s="46"/>
      <c r="T16" s="46"/>
      <c r="U16" s="46"/>
      <c r="V16" s="46"/>
      <c r="W16" s="46"/>
      <c r="X16" s="46"/>
    </row>
    <row r="17" ht="26.25" customHeight="1">
      <c r="A17" s="46"/>
      <c r="B17" s="46"/>
      <c r="C17" s="46"/>
      <c r="D17" s="46"/>
      <c r="E17" s="46"/>
      <c r="F17" s="46"/>
      <c r="G17" s="46"/>
      <c r="H17" s="46"/>
      <c r="I17" s="46"/>
      <c r="J17" s="46"/>
      <c r="K17" s="46"/>
      <c r="L17" s="46"/>
      <c r="M17" s="46"/>
      <c r="N17" s="46"/>
      <c r="O17" s="46"/>
      <c r="P17" s="46"/>
      <c r="Q17" s="46"/>
      <c r="R17" s="46"/>
      <c r="S17" s="46"/>
      <c r="T17" s="46"/>
      <c r="U17" s="46"/>
      <c r="V17" s="46"/>
      <c r="W17" s="46"/>
      <c r="X17" s="46"/>
    </row>
    <row r="18" ht="26.25" customHeight="1">
      <c r="A18" s="46"/>
      <c r="B18" s="46"/>
      <c r="C18" s="46"/>
      <c r="D18" s="46"/>
      <c r="E18" s="46"/>
      <c r="F18" s="46"/>
      <c r="G18" s="46"/>
      <c r="H18" s="46"/>
      <c r="I18" s="46"/>
      <c r="J18" s="46"/>
      <c r="K18" s="46"/>
      <c r="L18" s="46"/>
      <c r="M18" s="46"/>
      <c r="N18" s="46"/>
      <c r="O18" s="46"/>
      <c r="P18" s="46"/>
      <c r="Q18" s="46"/>
      <c r="R18" s="46"/>
      <c r="S18" s="46"/>
      <c r="T18" s="46"/>
      <c r="U18" s="46"/>
      <c r="V18" s="46"/>
      <c r="W18" s="46"/>
      <c r="X18" s="46"/>
    </row>
    <row r="19" ht="26.25" customHeight="1">
      <c r="A19" s="46"/>
      <c r="B19" s="46"/>
      <c r="C19" s="46"/>
      <c r="D19" s="46"/>
      <c r="E19" s="46"/>
      <c r="F19" s="46"/>
      <c r="G19" s="46"/>
      <c r="H19" s="46"/>
      <c r="I19" s="46"/>
      <c r="J19" s="46"/>
      <c r="K19" s="46"/>
      <c r="L19" s="46"/>
      <c r="M19" s="46"/>
      <c r="N19" s="46"/>
      <c r="O19" s="46"/>
      <c r="P19" s="46"/>
      <c r="Q19" s="46"/>
      <c r="R19" s="46"/>
      <c r="S19" s="46"/>
      <c r="T19" s="46"/>
      <c r="U19" s="46"/>
      <c r="V19" s="46"/>
      <c r="W19" s="46"/>
      <c r="X19" s="46"/>
    </row>
    <row r="20" ht="26.25" customHeight="1">
      <c r="A20" s="46"/>
      <c r="B20" s="46"/>
      <c r="C20" s="46"/>
      <c r="D20" s="46"/>
      <c r="E20" s="46"/>
      <c r="F20" s="46"/>
      <c r="G20" s="46"/>
      <c r="H20" s="46"/>
      <c r="I20" s="46"/>
      <c r="J20" s="46"/>
      <c r="K20" s="46"/>
      <c r="L20" s="46"/>
      <c r="M20" s="46"/>
      <c r="N20" s="46"/>
      <c r="O20" s="46"/>
      <c r="P20" s="46"/>
      <c r="Q20" s="46"/>
      <c r="R20" s="46"/>
      <c r="S20" s="46"/>
      <c r="T20" s="46"/>
      <c r="U20" s="46"/>
      <c r="V20" s="46"/>
      <c r="W20" s="46"/>
      <c r="X20" s="46"/>
    </row>
    <row r="21" ht="26.25" customHeight="1">
      <c r="A21" s="46"/>
      <c r="B21" s="46"/>
      <c r="C21" s="46"/>
      <c r="D21" s="46"/>
      <c r="E21" s="46"/>
      <c r="F21" s="46"/>
      <c r="G21" s="46"/>
      <c r="H21" s="46"/>
      <c r="I21" s="46"/>
      <c r="J21" s="46"/>
      <c r="K21" s="46"/>
      <c r="L21" s="46"/>
      <c r="M21" s="46"/>
      <c r="N21" s="46"/>
      <c r="O21" s="46"/>
      <c r="P21" s="46"/>
      <c r="Q21" s="46"/>
      <c r="R21" s="46"/>
      <c r="S21" s="46"/>
      <c r="T21" s="46"/>
      <c r="U21" s="46"/>
      <c r="V21" s="46"/>
      <c r="W21" s="46"/>
      <c r="X21" s="46"/>
    </row>
    <row r="22" ht="26.25" customHeight="1">
      <c r="A22" s="46"/>
      <c r="B22" s="46"/>
      <c r="C22" s="46"/>
      <c r="D22" s="46"/>
      <c r="E22" s="46"/>
      <c r="F22" s="46"/>
      <c r="G22" s="46"/>
      <c r="H22" s="46"/>
      <c r="I22" s="46"/>
      <c r="J22" s="46"/>
      <c r="K22" s="46"/>
      <c r="L22" s="46"/>
      <c r="M22" s="46"/>
      <c r="N22" s="46"/>
      <c r="O22" s="46"/>
      <c r="P22" s="46"/>
      <c r="Q22" s="46"/>
      <c r="R22" s="46"/>
      <c r="S22" s="46"/>
      <c r="T22" s="46"/>
      <c r="U22" s="46"/>
      <c r="V22" s="46"/>
      <c r="W22" s="46"/>
      <c r="X22" s="46"/>
    </row>
    <row r="23" ht="26.25" customHeight="1">
      <c r="A23" s="46"/>
      <c r="B23" s="46"/>
      <c r="C23" s="46"/>
      <c r="D23" s="46"/>
      <c r="E23" s="46"/>
      <c r="F23" s="46"/>
      <c r="G23" s="46"/>
      <c r="H23" s="46"/>
      <c r="I23" s="46"/>
      <c r="J23" s="46"/>
      <c r="K23" s="46"/>
      <c r="L23" s="46"/>
      <c r="M23" s="46"/>
      <c r="N23" s="46"/>
      <c r="O23" s="46"/>
      <c r="P23" s="46"/>
      <c r="Q23" s="46"/>
      <c r="R23" s="46"/>
      <c r="S23" s="46"/>
      <c r="T23" s="46"/>
      <c r="U23" s="46"/>
      <c r="V23" s="46"/>
      <c r="W23" s="46"/>
      <c r="X23" s="46"/>
    </row>
    <row r="24" ht="26.25" customHeight="1">
      <c r="A24" s="46"/>
      <c r="B24" s="46"/>
      <c r="C24" s="46"/>
      <c r="D24" s="46"/>
      <c r="E24" s="46"/>
      <c r="F24" s="46"/>
      <c r="G24" s="46"/>
      <c r="H24" s="46"/>
      <c r="I24" s="46"/>
      <c r="J24" s="46"/>
      <c r="K24" s="46"/>
      <c r="L24" s="46"/>
      <c r="M24" s="46"/>
      <c r="N24" s="46"/>
      <c r="O24" s="46"/>
      <c r="P24" s="46"/>
      <c r="Q24" s="46"/>
      <c r="R24" s="46"/>
      <c r="S24" s="46"/>
      <c r="T24" s="46"/>
      <c r="U24" s="46"/>
      <c r="V24" s="46"/>
      <c r="W24" s="46"/>
      <c r="X24" s="46"/>
    </row>
    <row r="25" ht="26.25" customHeight="1">
      <c r="A25" s="46"/>
      <c r="B25" s="46"/>
      <c r="C25" s="46"/>
      <c r="D25" s="46"/>
      <c r="E25" s="46"/>
      <c r="F25" s="46"/>
      <c r="G25" s="46"/>
      <c r="H25" s="46"/>
      <c r="I25" s="46"/>
      <c r="J25" s="46"/>
      <c r="K25" s="46"/>
      <c r="L25" s="46"/>
      <c r="M25" s="46"/>
      <c r="N25" s="46"/>
      <c r="O25" s="46"/>
      <c r="P25" s="46"/>
      <c r="Q25" s="46"/>
      <c r="R25" s="46"/>
      <c r="S25" s="46"/>
      <c r="T25" s="46"/>
      <c r="U25" s="46"/>
      <c r="V25" s="46"/>
      <c r="W25" s="46"/>
      <c r="X25" s="46"/>
    </row>
    <row r="26" ht="26.25" customHeight="1">
      <c r="A26" s="46"/>
      <c r="B26" s="46"/>
      <c r="C26" s="46"/>
      <c r="D26" s="46"/>
      <c r="E26" s="46"/>
      <c r="F26" s="46"/>
      <c r="G26" s="46"/>
      <c r="H26" s="46"/>
      <c r="I26" s="46"/>
      <c r="J26" s="46"/>
      <c r="K26" s="46"/>
      <c r="L26" s="46"/>
      <c r="M26" s="46"/>
      <c r="N26" s="46"/>
      <c r="O26" s="46"/>
      <c r="P26" s="46"/>
      <c r="Q26" s="46"/>
      <c r="R26" s="46"/>
      <c r="S26" s="46"/>
      <c r="T26" s="46"/>
      <c r="U26" s="46"/>
      <c r="V26" s="46"/>
      <c r="W26" s="46"/>
      <c r="X26" s="46"/>
    </row>
    <row r="27" ht="26.25" customHeight="1">
      <c r="A27" s="46"/>
      <c r="B27" s="46"/>
      <c r="C27" s="46"/>
      <c r="D27" s="46"/>
      <c r="E27" s="46"/>
      <c r="F27" s="46"/>
      <c r="G27" s="46"/>
      <c r="H27" s="46"/>
      <c r="I27" s="46"/>
      <c r="J27" s="46"/>
      <c r="K27" s="46"/>
      <c r="L27" s="46"/>
      <c r="M27" s="46"/>
      <c r="N27" s="46"/>
      <c r="O27" s="46"/>
      <c r="P27" s="46"/>
      <c r="Q27" s="46"/>
      <c r="R27" s="46"/>
      <c r="S27" s="46"/>
      <c r="T27" s="46"/>
      <c r="U27" s="46"/>
      <c r="V27" s="46"/>
      <c r="W27" s="46"/>
      <c r="X27" s="46"/>
    </row>
    <row r="28" ht="26.25" customHeight="1">
      <c r="A28" s="46"/>
      <c r="B28" s="46"/>
      <c r="C28" s="46"/>
      <c r="D28" s="46"/>
      <c r="E28" s="46"/>
      <c r="F28" s="46"/>
      <c r="G28" s="46"/>
      <c r="H28" s="46"/>
      <c r="I28" s="46"/>
      <c r="J28" s="46"/>
      <c r="K28" s="46"/>
      <c r="L28" s="46"/>
      <c r="M28" s="46"/>
      <c r="N28" s="46"/>
      <c r="O28" s="46"/>
      <c r="P28" s="46"/>
      <c r="Q28" s="46"/>
      <c r="R28" s="46"/>
      <c r="S28" s="46"/>
      <c r="T28" s="46"/>
      <c r="U28" s="46"/>
      <c r="V28" s="46"/>
      <c r="W28" s="46"/>
      <c r="X28" s="46"/>
    </row>
    <row r="29" ht="26.25" customHeight="1">
      <c r="A29" s="46"/>
      <c r="B29" s="46"/>
      <c r="C29" s="46"/>
      <c r="D29" s="46"/>
      <c r="E29" s="46"/>
      <c r="F29" s="46"/>
      <c r="G29" s="46"/>
      <c r="H29" s="46"/>
      <c r="I29" s="46"/>
      <c r="J29" s="46"/>
      <c r="K29" s="46"/>
      <c r="L29" s="46"/>
      <c r="M29" s="46"/>
      <c r="N29" s="46"/>
      <c r="O29" s="46"/>
      <c r="P29" s="46"/>
      <c r="Q29" s="46"/>
      <c r="R29" s="46"/>
      <c r="S29" s="46"/>
      <c r="T29" s="46"/>
      <c r="U29" s="46"/>
      <c r="V29" s="46"/>
      <c r="W29" s="46"/>
      <c r="X29" s="46"/>
    </row>
    <row r="30" ht="26.25" customHeight="1">
      <c r="A30" s="46"/>
      <c r="B30" s="46"/>
      <c r="C30" s="46"/>
      <c r="D30" s="46"/>
      <c r="E30" s="46"/>
      <c r="F30" s="46"/>
      <c r="G30" s="46"/>
      <c r="H30" s="46"/>
      <c r="I30" s="46"/>
      <c r="J30" s="46"/>
      <c r="K30" s="46"/>
      <c r="L30" s="46"/>
      <c r="M30" s="46"/>
      <c r="N30" s="46"/>
      <c r="O30" s="46"/>
      <c r="P30" s="46"/>
      <c r="Q30" s="46"/>
      <c r="R30" s="46"/>
      <c r="S30" s="46"/>
      <c r="T30" s="46"/>
      <c r="U30" s="46"/>
      <c r="V30" s="46"/>
      <c r="W30" s="46"/>
      <c r="X30" s="46"/>
    </row>
    <row r="31" ht="26.25" customHeight="1">
      <c r="A31" s="46"/>
      <c r="B31" s="46"/>
      <c r="C31" s="46"/>
      <c r="D31" s="46"/>
      <c r="E31" s="46"/>
      <c r="F31" s="46"/>
      <c r="G31" s="46"/>
      <c r="H31" s="46"/>
      <c r="I31" s="46"/>
      <c r="J31" s="46"/>
      <c r="K31" s="46"/>
      <c r="L31" s="46"/>
      <c r="M31" s="46"/>
      <c r="N31" s="46"/>
      <c r="O31" s="46"/>
      <c r="P31" s="46"/>
      <c r="Q31" s="46"/>
      <c r="R31" s="46"/>
      <c r="S31" s="46"/>
      <c r="T31" s="46"/>
      <c r="U31" s="46"/>
      <c r="V31" s="46"/>
      <c r="W31" s="46"/>
      <c r="X31" s="46"/>
    </row>
    <row r="32" ht="26.25" customHeight="1">
      <c r="A32" s="46"/>
      <c r="B32" s="46"/>
      <c r="C32" s="46"/>
      <c r="D32" s="46"/>
      <c r="E32" s="46"/>
      <c r="F32" s="46"/>
      <c r="G32" s="46"/>
      <c r="H32" s="46"/>
      <c r="I32" s="46"/>
      <c r="J32" s="46"/>
      <c r="K32" s="46"/>
      <c r="L32" s="46"/>
      <c r="M32" s="46"/>
      <c r="N32" s="46"/>
      <c r="O32" s="46"/>
      <c r="P32" s="46"/>
      <c r="Q32" s="46"/>
      <c r="R32" s="46"/>
      <c r="S32" s="46"/>
      <c r="T32" s="46"/>
      <c r="U32" s="46"/>
      <c r="V32" s="46"/>
      <c r="W32" s="46"/>
      <c r="X32" s="46"/>
    </row>
    <row r="33" ht="26.25" customHeight="1">
      <c r="A33" s="46"/>
      <c r="B33" s="46"/>
      <c r="C33" s="46"/>
      <c r="D33" s="46"/>
      <c r="E33" s="46"/>
      <c r="F33" s="46"/>
      <c r="G33" s="46"/>
      <c r="H33" s="46"/>
      <c r="I33" s="46"/>
      <c r="J33" s="46"/>
      <c r="K33" s="46"/>
      <c r="L33" s="46"/>
      <c r="M33" s="46"/>
      <c r="N33" s="46"/>
      <c r="O33" s="46"/>
      <c r="P33" s="46"/>
      <c r="Q33" s="46"/>
      <c r="R33" s="46"/>
      <c r="S33" s="46"/>
      <c r="T33" s="46"/>
      <c r="U33" s="46"/>
      <c r="V33" s="46"/>
      <c r="W33" s="46"/>
      <c r="X33" s="46"/>
    </row>
    <row r="34" ht="26.25" customHeight="1">
      <c r="A34" s="46"/>
      <c r="B34" s="46"/>
      <c r="C34" s="46"/>
      <c r="D34" s="46"/>
      <c r="E34" s="46"/>
      <c r="F34" s="46"/>
      <c r="G34" s="46"/>
      <c r="H34" s="46"/>
      <c r="I34" s="46"/>
      <c r="J34" s="46"/>
      <c r="K34" s="46"/>
      <c r="L34" s="46"/>
      <c r="M34" s="46"/>
      <c r="N34" s="46"/>
      <c r="O34" s="46"/>
      <c r="P34" s="46"/>
      <c r="Q34" s="46"/>
      <c r="R34" s="46"/>
      <c r="S34" s="46"/>
      <c r="T34" s="46"/>
      <c r="U34" s="46"/>
      <c r="V34" s="46"/>
      <c r="W34" s="46"/>
      <c r="X34" s="46"/>
    </row>
    <row r="35" ht="26.25" customHeight="1">
      <c r="A35" s="46"/>
      <c r="B35" s="46"/>
      <c r="C35" s="46"/>
      <c r="D35" s="46"/>
      <c r="E35" s="46"/>
      <c r="F35" s="46"/>
      <c r="G35" s="46"/>
      <c r="H35" s="46"/>
      <c r="I35" s="46"/>
      <c r="J35" s="46"/>
      <c r="K35" s="46"/>
      <c r="L35" s="46"/>
      <c r="M35" s="46"/>
      <c r="N35" s="46"/>
      <c r="O35" s="46"/>
      <c r="P35" s="46"/>
      <c r="Q35" s="46"/>
      <c r="R35" s="46"/>
      <c r="S35" s="46"/>
      <c r="T35" s="46"/>
      <c r="U35" s="46"/>
      <c r="V35" s="46"/>
      <c r="W35" s="46"/>
      <c r="X35" s="46"/>
    </row>
    <row r="36" ht="26.25" customHeight="1">
      <c r="A36" s="46"/>
      <c r="B36" s="46"/>
      <c r="C36" s="46"/>
      <c r="D36" s="46"/>
      <c r="E36" s="46"/>
      <c r="F36" s="46"/>
      <c r="G36" s="46"/>
      <c r="H36" s="46"/>
      <c r="I36" s="46"/>
      <c r="J36" s="46"/>
      <c r="K36" s="46"/>
      <c r="L36" s="46"/>
      <c r="M36" s="46"/>
      <c r="N36" s="46"/>
      <c r="O36" s="46"/>
      <c r="P36" s="46"/>
      <c r="Q36" s="46"/>
      <c r="R36" s="46"/>
      <c r="S36" s="46"/>
      <c r="T36" s="46"/>
      <c r="U36" s="46"/>
      <c r="V36" s="46"/>
      <c r="W36" s="46"/>
      <c r="X36" s="46"/>
    </row>
    <row r="37" ht="26.25" customHeight="1">
      <c r="A37" s="46"/>
      <c r="B37" s="46"/>
      <c r="C37" s="46"/>
      <c r="D37" s="46"/>
      <c r="E37" s="46"/>
      <c r="F37" s="46"/>
      <c r="G37" s="46"/>
      <c r="H37" s="46"/>
      <c r="I37" s="46"/>
      <c r="J37" s="46"/>
      <c r="K37" s="46"/>
      <c r="L37" s="46"/>
      <c r="M37" s="46"/>
      <c r="N37" s="46"/>
      <c r="O37" s="46"/>
      <c r="P37" s="46"/>
      <c r="Q37" s="46"/>
      <c r="R37" s="46"/>
      <c r="S37" s="46"/>
      <c r="T37" s="46"/>
      <c r="U37" s="46"/>
      <c r="V37" s="46"/>
      <c r="W37" s="46"/>
      <c r="X37" s="46"/>
    </row>
    <row r="38" ht="26.25" customHeight="1">
      <c r="A38" s="46"/>
      <c r="B38" s="46"/>
      <c r="C38" s="46"/>
      <c r="D38" s="46"/>
      <c r="E38" s="46"/>
      <c r="F38" s="46"/>
      <c r="G38" s="46"/>
      <c r="H38" s="46"/>
      <c r="I38" s="46"/>
      <c r="J38" s="46"/>
      <c r="K38" s="46"/>
      <c r="L38" s="46"/>
      <c r="M38" s="46"/>
      <c r="N38" s="46"/>
      <c r="O38" s="46"/>
      <c r="P38" s="46"/>
      <c r="Q38" s="46"/>
      <c r="R38" s="46"/>
      <c r="S38" s="46"/>
      <c r="T38" s="46"/>
      <c r="U38" s="46"/>
      <c r="V38" s="46"/>
      <c r="W38" s="46"/>
      <c r="X38" s="46"/>
    </row>
    <row r="39" ht="26.25" customHeight="1">
      <c r="A39" s="46"/>
      <c r="B39" s="46"/>
      <c r="C39" s="46"/>
      <c r="D39" s="46"/>
      <c r="E39" s="46"/>
      <c r="F39" s="46"/>
      <c r="G39" s="46"/>
      <c r="H39" s="46"/>
      <c r="I39" s="46"/>
      <c r="J39" s="46"/>
      <c r="K39" s="46"/>
      <c r="L39" s="46"/>
      <c r="M39" s="46"/>
      <c r="N39" s="46"/>
      <c r="O39" s="46"/>
      <c r="P39" s="46"/>
      <c r="Q39" s="46"/>
      <c r="R39" s="46"/>
      <c r="S39" s="46"/>
      <c r="T39" s="46"/>
      <c r="U39" s="46"/>
      <c r="V39" s="46"/>
      <c r="W39" s="46"/>
      <c r="X39" s="46"/>
    </row>
    <row r="40" ht="26.25" customHeight="1">
      <c r="A40" s="46"/>
      <c r="B40" s="46"/>
      <c r="C40" s="46"/>
      <c r="D40" s="46"/>
      <c r="E40" s="46"/>
      <c r="F40" s="46"/>
      <c r="G40" s="46"/>
      <c r="H40" s="46"/>
      <c r="I40" s="46"/>
      <c r="J40" s="46"/>
      <c r="K40" s="46"/>
      <c r="L40" s="46"/>
      <c r="M40" s="46"/>
      <c r="N40" s="46"/>
      <c r="O40" s="46"/>
      <c r="P40" s="46"/>
      <c r="Q40" s="46"/>
      <c r="R40" s="46"/>
      <c r="S40" s="46"/>
      <c r="T40" s="46"/>
      <c r="U40" s="46"/>
      <c r="V40" s="46"/>
      <c r="W40" s="46"/>
      <c r="X40" s="46"/>
    </row>
    <row r="41" ht="26.25" customHeight="1">
      <c r="A41" s="46"/>
      <c r="B41" s="46"/>
      <c r="C41" s="46"/>
      <c r="D41" s="46"/>
      <c r="E41" s="46"/>
      <c r="F41" s="46"/>
      <c r="G41" s="46"/>
      <c r="H41" s="46"/>
      <c r="I41" s="46"/>
      <c r="J41" s="46"/>
      <c r="K41" s="46"/>
      <c r="L41" s="46"/>
      <c r="M41" s="46"/>
      <c r="N41" s="46"/>
      <c r="O41" s="46"/>
      <c r="P41" s="46"/>
      <c r="Q41" s="46"/>
      <c r="R41" s="46"/>
      <c r="S41" s="46"/>
      <c r="T41" s="46"/>
      <c r="U41" s="46"/>
      <c r="V41" s="46"/>
      <c r="W41" s="46"/>
      <c r="X41" s="46"/>
    </row>
    <row r="42" ht="26.25" customHeight="1">
      <c r="A42" s="46"/>
      <c r="B42" s="46"/>
      <c r="C42" s="46"/>
      <c r="D42" s="46"/>
      <c r="E42" s="46"/>
      <c r="F42" s="46"/>
      <c r="G42" s="46"/>
      <c r="H42" s="46"/>
      <c r="I42" s="46"/>
      <c r="J42" s="46"/>
      <c r="K42" s="46"/>
      <c r="L42" s="46"/>
      <c r="M42" s="46"/>
      <c r="N42" s="46"/>
      <c r="O42" s="46"/>
      <c r="P42" s="46"/>
      <c r="Q42" s="46"/>
      <c r="R42" s="46"/>
      <c r="S42" s="46"/>
      <c r="T42" s="46"/>
      <c r="U42" s="46"/>
      <c r="V42" s="46"/>
      <c r="W42" s="46"/>
      <c r="X42" s="46"/>
    </row>
    <row r="43" ht="26.25" customHeight="1">
      <c r="A43" s="46"/>
      <c r="B43" s="46"/>
      <c r="C43" s="46"/>
      <c r="D43" s="46"/>
      <c r="E43" s="46"/>
      <c r="F43" s="46"/>
      <c r="G43" s="46"/>
      <c r="H43" s="46"/>
      <c r="I43" s="46"/>
      <c r="J43" s="46"/>
      <c r="K43" s="46"/>
      <c r="L43" s="46"/>
      <c r="M43" s="46"/>
      <c r="N43" s="46"/>
      <c r="O43" s="46"/>
      <c r="P43" s="46"/>
      <c r="Q43" s="46"/>
      <c r="R43" s="46"/>
      <c r="S43" s="46"/>
      <c r="T43" s="46"/>
      <c r="U43" s="46"/>
      <c r="V43" s="46"/>
      <c r="W43" s="46"/>
      <c r="X43" s="46"/>
    </row>
    <row r="44" ht="26.25" customHeight="1">
      <c r="A44" s="46"/>
      <c r="B44" s="46"/>
      <c r="C44" s="46"/>
      <c r="D44" s="46"/>
      <c r="E44" s="46"/>
      <c r="F44" s="46"/>
      <c r="G44" s="46"/>
      <c r="H44" s="46"/>
      <c r="I44" s="46"/>
      <c r="J44" s="46"/>
      <c r="K44" s="46"/>
      <c r="L44" s="46"/>
      <c r="M44" s="46"/>
      <c r="N44" s="46"/>
      <c r="O44" s="46"/>
      <c r="P44" s="46"/>
      <c r="Q44" s="46"/>
      <c r="R44" s="46"/>
      <c r="S44" s="46"/>
      <c r="T44" s="46"/>
      <c r="U44" s="46"/>
      <c r="V44" s="46"/>
      <c r="W44" s="46"/>
      <c r="X44" s="46"/>
    </row>
    <row r="45" ht="26.25" customHeight="1">
      <c r="A45" s="46"/>
      <c r="B45" s="46"/>
      <c r="C45" s="46"/>
      <c r="D45" s="46"/>
      <c r="E45" s="46"/>
      <c r="F45" s="46"/>
      <c r="G45" s="46"/>
      <c r="H45" s="46"/>
      <c r="I45" s="46"/>
      <c r="J45" s="46"/>
      <c r="K45" s="46"/>
      <c r="L45" s="46"/>
      <c r="M45" s="46"/>
      <c r="N45" s="46"/>
      <c r="O45" s="46"/>
      <c r="P45" s="46"/>
      <c r="Q45" s="46"/>
      <c r="R45" s="46"/>
      <c r="S45" s="46"/>
      <c r="T45" s="46"/>
      <c r="U45" s="46"/>
      <c r="V45" s="46"/>
      <c r="W45" s="46"/>
      <c r="X45" s="46"/>
    </row>
    <row r="46" ht="26.25" customHeight="1">
      <c r="A46" s="46"/>
      <c r="B46" s="46"/>
      <c r="C46" s="46"/>
      <c r="D46" s="46"/>
      <c r="E46" s="46"/>
      <c r="F46" s="46"/>
      <c r="G46" s="46"/>
      <c r="H46" s="46"/>
      <c r="I46" s="46"/>
      <c r="J46" s="46"/>
      <c r="K46" s="46"/>
      <c r="L46" s="46"/>
      <c r="M46" s="46"/>
      <c r="N46" s="46"/>
      <c r="O46" s="46"/>
      <c r="P46" s="46"/>
      <c r="Q46" s="46"/>
      <c r="R46" s="46"/>
      <c r="S46" s="46"/>
      <c r="T46" s="46"/>
      <c r="U46" s="46"/>
      <c r="V46" s="46"/>
      <c r="W46" s="46"/>
      <c r="X46" s="46"/>
    </row>
    <row r="47" ht="26.25" customHeight="1">
      <c r="A47" s="46"/>
      <c r="B47" s="46"/>
      <c r="C47" s="46"/>
      <c r="D47" s="46"/>
      <c r="E47" s="46"/>
      <c r="F47" s="46"/>
      <c r="G47" s="46"/>
      <c r="H47" s="46"/>
      <c r="I47" s="46"/>
      <c r="J47" s="46"/>
      <c r="K47" s="46"/>
      <c r="L47" s="46"/>
      <c r="M47" s="46"/>
      <c r="N47" s="46"/>
      <c r="O47" s="46"/>
      <c r="P47" s="46"/>
      <c r="Q47" s="46"/>
      <c r="R47" s="46"/>
      <c r="S47" s="46"/>
      <c r="T47" s="46"/>
      <c r="U47" s="46"/>
      <c r="V47" s="46"/>
      <c r="W47" s="46"/>
      <c r="X47" s="46"/>
    </row>
    <row r="48" ht="26.25" customHeight="1">
      <c r="A48" s="46"/>
      <c r="B48" s="46"/>
      <c r="C48" s="46"/>
      <c r="D48" s="46"/>
      <c r="E48" s="46"/>
      <c r="F48" s="46"/>
      <c r="G48" s="46"/>
      <c r="H48" s="46"/>
      <c r="I48" s="46"/>
      <c r="J48" s="46"/>
      <c r="K48" s="46"/>
      <c r="L48" s="46"/>
      <c r="M48" s="46"/>
      <c r="N48" s="46"/>
      <c r="O48" s="46"/>
      <c r="P48" s="46"/>
      <c r="Q48" s="46"/>
      <c r="R48" s="46"/>
      <c r="S48" s="46"/>
      <c r="T48" s="46"/>
      <c r="U48" s="46"/>
      <c r="V48" s="46"/>
      <c r="W48" s="46"/>
      <c r="X48" s="46"/>
    </row>
    <row r="49" ht="26.25" customHeight="1">
      <c r="A49" s="46"/>
      <c r="B49" s="46"/>
      <c r="C49" s="46"/>
      <c r="D49" s="46"/>
      <c r="E49" s="46"/>
      <c r="F49" s="46"/>
      <c r="G49" s="46"/>
      <c r="H49" s="46"/>
      <c r="I49" s="46"/>
      <c r="J49" s="46"/>
      <c r="K49" s="46"/>
      <c r="L49" s="46"/>
      <c r="M49" s="46"/>
      <c r="N49" s="46"/>
      <c r="O49" s="46"/>
      <c r="P49" s="46"/>
      <c r="Q49" s="46"/>
      <c r="R49" s="46"/>
      <c r="S49" s="46"/>
      <c r="T49" s="46"/>
      <c r="U49" s="46"/>
      <c r="V49" s="46"/>
      <c r="W49" s="46"/>
      <c r="X49" s="46"/>
    </row>
    <row r="50" ht="26.25" customHeight="1">
      <c r="A50" s="46"/>
      <c r="B50" s="46"/>
      <c r="C50" s="46"/>
      <c r="D50" s="46"/>
      <c r="E50" s="46"/>
      <c r="F50" s="46"/>
      <c r="G50" s="46"/>
      <c r="H50" s="46"/>
      <c r="I50" s="46"/>
      <c r="J50" s="46"/>
      <c r="K50" s="46"/>
      <c r="L50" s="46"/>
      <c r="M50" s="46"/>
      <c r="N50" s="46"/>
      <c r="O50" s="46"/>
      <c r="P50" s="46"/>
      <c r="Q50" s="46"/>
      <c r="R50" s="46"/>
      <c r="S50" s="46"/>
      <c r="T50" s="46"/>
      <c r="U50" s="46"/>
      <c r="V50" s="46"/>
      <c r="W50" s="46"/>
      <c r="X50" s="46"/>
    </row>
    <row r="51" ht="26.25" customHeight="1">
      <c r="A51" s="46"/>
      <c r="B51" s="46"/>
      <c r="C51" s="46"/>
      <c r="D51" s="46"/>
      <c r="E51" s="46"/>
      <c r="F51" s="46"/>
      <c r="G51" s="46"/>
      <c r="H51" s="46"/>
      <c r="I51" s="46"/>
      <c r="J51" s="46"/>
      <c r="K51" s="46"/>
      <c r="L51" s="46"/>
      <c r="M51" s="46"/>
      <c r="N51" s="46"/>
      <c r="O51" s="46"/>
      <c r="P51" s="46"/>
      <c r="Q51" s="46"/>
      <c r="R51" s="46"/>
      <c r="S51" s="46"/>
      <c r="T51" s="46"/>
      <c r="U51" s="46"/>
      <c r="V51" s="46"/>
      <c r="W51" s="46"/>
      <c r="X51" s="46"/>
    </row>
    <row r="52" ht="26.25" customHeight="1">
      <c r="A52" s="46"/>
      <c r="B52" s="46"/>
      <c r="C52" s="46"/>
      <c r="D52" s="46"/>
      <c r="E52" s="46"/>
      <c r="F52" s="46"/>
      <c r="G52" s="46"/>
      <c r="H52" s="46"/>
      <c r="I52" s="46"/>
      <c r="J52" s="46"/>
      <c r="K52" s="46"/>
      <c r="L52" s="46"/>
      <c r="M52" s="46"/>
      <c r="N52" s="46"/>
      <c r="O52" s="46"/>
      <c r="P52" s="46"/>
      <c r="Q52" s="46"/>
      <c r="R52" s="46"/>
      <c r="S52" s="46"/>
      <c r="T52" s="46"/>
      <c r="U52" s="46"/>
      <c r="V52" s="46"/>
      <c r="W52" s="46"/>
      <c r="X52" s="46"/>
    </row>
    <row r="53" ht="26.25" customHeight="1">
      <c r="A53" s="46"/>
      <c r="B53" s="46"/>
      <c r="C53" s="46"/>
      <c r="D53" s="46"/>
      <c r="E53" s="46"/>
      <c r="F53" s="46"/>
      <c r="G53" s="46"/>
      <c r="H53" s="46"/>
      <c r="I53" s="46"/>
      <c r="J53" s="46"/>
      <c r="K53" s="46"/>
      <c r="L53" s="46"/>
      <c r="M53" s="46"/>
      <c r="N53" s="46"/>
      <c r="O53" s="46"/>
      <c r="P53" s="46"/>
      <c r="Q53" s="46"/>
      <c r="R53" s="46"/>
      <c r="S53" s="46"/>
      <c r="T53" s="46"/>
      <c r="U53" s="46"/>
      <c r="V53" s="46"/>
      <c r="W53" s="46"/>
      <c r="X53" s="46"/>
    </row>
    <row r="54" ht="26.25" customHeight="1">
      <c r="A54" s="46"/>
      <c r="B54" s="46"/>
      <c r="C54" s="46"/>
      <c r="D54" s="46"/>
      <c r="E54" s="46"/>
      <c r="F54" s="46"/>
      <c r="G54" s="46"/>
      <c r="H54" s="46"/>
      <c r="I54" s="46"/>
      <c r="J54" s="46"/>
      <c r="K54" s="46"/>
      <c r="L54" s="46"/>
      <c r="M54" s="46"/>
      <c r="N54" s="46"/>
      <c r="O54" s="46"/>
      <c r="P54" s="46"/>
      <c r="Q54" s="46"/>
      <c r="R54" s="46"/>
      <c r="S54" s="46"/>
      <c r="T54" s="46"/>
      <c r="U54" s="46"/>
      <c r="V54" s="46"/>
      <c r="W54" s="46"/>
      <c r="X54" s="46"/>
    </row>
    <row r="55" ht="26.25" customHeight="1">
      <c r="A55" s="46"/>
      <c r="B55" s="46"/>
      <c r="C55" s="46"/>
      <c r="D55" s="46"/>
      <c r="E55" s="46"/>
      <c r="F55" s="46"/>
      <c r="G55" s="46"/>
      <c r="H55" s="46"/>
      <c r="I55" s="46"/>
      <c r="J55" s="46"/>
      <c r="K55" s="46"/>
      <c r="L55" s="46"/>
      <c r="M55" s="46"/>
      <c r="N55" s="46"/>
      <c r="O55" s="46"/>
      <c r="P55" s="46"/>
      <c r="Q55" s="46"/>
      <c r="R55" s="46"/>
      <c r="S55" s="46"/>
      <c r="T55" s="46"/>
      <c r="U55" s="46"/>
      <c r="V55" s="46"/>
      <c r="W55" s="46"/>
      <c r="X55" s="46"/>
    </row>
    <row r="56" ht="26.25" customHeight="1">
      <c r="A56" s="46"/>
      <c r="B56" s="46"/>
      <c r="C56" s="46"/>
      <c r="D56" s="46"/>
      <c r="E56" s="46"/>
      <c r="F56" s="46"/>
      <c r="G56" s="46"/>
      <c r="H56" s="46"/>
      <c r="I56" s="46"/>
      <c r="J56" s="46"/>
      <c r="K56" s="46"/>
      <c r="L56" s="46"/>
      <c r="M56" s="46"/>
      <c r="N56" s="46"/>
      <c r="O56" s="46"/>
      <c r="P56" s="46"/>
      <c r="Q56" s="46"/>
      <c r="R56" s="46"/>
      <c r="S56" s="46"/>
      <c r="T56" s="46"/>
      <c r="U56" s="46"/>
      <c r="V56" s="46"/>
      <c r="W56" s="46"/>
      <c r="X56" s="46"/>
    </row>
    <row r="57" ht="26.25" customHeight="1">
      <c r="A57" s="46"/>
      <c r="B57" s="46"/>
      <c r="C57" s="46"/>
      <c r="D57" s="46"/>
      <c r="E57" s="46"/>
      <c r="F57" s="46"/>
      <c r="G57" s="46"/>
      <c r="H57" s="46"/>
      <c r="I57" s="46"/>
      <c r="J57" s="46"/>
      <c r="K57" s="46"/>
      <c r="L57" s="46"/>
      <c r="M57" s="46"/>
      <c r="N57" s="46"/>
      <c r="O57" s="46"/>
      <c r="P57" s="46"/>
      <c r="Q57" s="46"/>
      <c r="R57" s="46"/>
      <c r="S57" s="46"/>
      <c r="T57" s="46"/>
      <c r="U57" s="46"/>
      <c r="V57" s="46"/>
      <c r="W57" s="46"/>
      <c r="X57" s="46"/>
    </row>
    <row r="58" ht="26.25" customHeight="1">
      <c r="A58" s="46"/>
      <c r="B58" s="46"/>
      <c r="C58" s="46"/>
      <c r="D58" s="46"/>
      <c r="E58" s="46"/>
      <c r="F58" s="46"/>
      <c r="G58" s="46"/>
      <c r="H58" s="46"/>
      <c r="I58" s="46"/>
      <c r="J58" s="46"/>
      <c r="K58" s="46"/>
      <c r="L58" s="46"/>
      <c r="M58" s="46"/>
      <c r="N58" s="46"/>
      <c r="O58" s="46"/>
      <c r="P58" s="46"/>
      <c r="Q58" s="46"/>
      <c r="R58" s="46"/>
      <c r="S58" s="46"/>
      <c r="T58" s="46"/>
      <c r="U58" s="46"/>
      <c r="V58" s="46"/>
      <c r="W58" s="46"/>
      <c r="X58" s="46"/>
    </row>
    <row r="59" ht="26.25" customHeight="1">
      <c r="A59" s="46"/>
      <c r="B59" s="46"/>
      <c r="C59" s="46"/>
      <c r="D59" s="46"/>
      <c r="E59" s="46"/>
      <c r="F59" s="46"/>
      <c r="G59" s="46"/>
      <c r="H59" s="46"/>
      <c r="I59" s="46"/>
      <c r="J59" s="46"/>
      <c r="K59" s="46"/>
      <c r="L59" s="46"/>
      <c r="M59" s="46"/>
      <c r="N59" s="46"/>
      <c r="O59" s="46"/>
      <c r="P59" s="46"/>
      <c r="Q59" s="46"/>
      <c r="R59" s="46"/>
      <c r="S59" s="46"/>
      <c r="T59" s="46"/>
      <c r="U59" s="46"/>
      <c r="V59" s="46"/>
      <c r="W59" s="46"/>
      <c r="X59" s="46"/>
    </row>
    <row r="60" ht="26.25" customHeight="1">
      <c r="A60" s="46"/>
      <c r="B60" s="46"/>
      <c r="C60" s="46"/>
      <c r="D60" s="46"/>
      <c r="E60" s="46"/>
      <c r="F60" s="46"/>
      <c r="G60" s="46"/>
      <c r="H60" s="46"/>
      <c r="I60" s="46"/>
      <c r="J60" s="46"/>
      <c r="K60" s="46"/>
      <c r="L60" s="46"/>
      <c r="M60" s="46"/>
      <c r="N60" s="46"/>
      <c r="O60" s="46"/>
      <c r="P60" s="46"/>
      <c r="Q60" s="46"/>
      <c r="R60" s="46"/>
      <c r="S60" s="46"/>
      <c r="T60" s="46"/>
      <c r="U60" s="46"/>
      <c r="V60" s="46"/>
      <c r="W60" s="46"/>
      <c r="X60" s="46"/>
    </row>
    <row r="61" ht="26.25" customHeight="1">
      <c r="A61" s="46"/>
      <c r="B61" s="46"/>
      <c r="C61" s="46"/>
      <c r="D61" s="46"/>
      <c r="E61" s="46"/>
      <c r="F61" s="46"/>
      <c r="G61" s="46"/>
      <c r="H61" s="46"/>
      <c r="I61" s="46"/>
      <c r="J61" s="46"/>
      <c r="K61" s="46"/>
      <c r="L61" s="46"/>
      <c r="M61" s="46"/>
      <c r="N61" s="46"/>
      <c r="O61" s="46"/>
      <c r="P61" s="46"/>
      <c r="Q61" s="46"/>
      <c r="R61" s="46"/>
      <c r="S61" s="46"/>
      <c r="T61" s="46"/>
      <c r="U61" s="46"/>
      <c r="V61" s="46"/>
      <c r="W61" s="46"/>
      <c r="X61" s="46"/>
    </row>
    <row r="62" ht="26.25" customHeight="1">
      <c r="A62" s="46"/>
      <c r="B62" s="46"/>
      <c r="C62" s="46"/>
      <c r="D62" s="46"/>
      <c r="E62" s="46"/>
      <c r="F62" s="46"/>
      <c r="G62" s="46"/>
      <c r="H62" s="46"/>
      <c r="I62" s="46"/>
      <c r="J62" s="46"/>
      <c r="K62" s="46"/>
      <c r="L62" s="46"/>
      <c r="M62" s="46"/>
      <c r="N62" s="46"/>
      <c r="O62" s="46"/>
      <c r="P62" s="46"/>
      <c r="Q62" s="46"/>
      <c r="R62" s="46"/>
      <c r="S62" s="46"/>
      <c r="T62" s="46"/>
      <c r="U62" s="46"/>
      <c r="V62" s="46"/>
      <c r="W62" s="46"/>
      <c r="X62" s="46"/>
    </row>
    <row r="63" ht="26.25" customHeight="1">
      <c r="A63" s="46"/>
      <c r="B63" s="46"/>
      <c r="C63" s="46"/>
      <c r="D63" s="46"/>
      <c r="E63" s="46"/>
      <c r="F63" s="46"/>
      <c r="G63" s="46"/>
      <c r="H63" s="46"/>
      <c r="I63" s="46"/>
      <c r="J63" s="46"/>
      <c r="K63" s="46"/>
      <c r="L63" s="46"/>
      <c r="M63" s="46"/>
      <c r="N63" s="46"/>
      <c r="O63" s="46"/>
      <c r="P63" s="46"/>
      <c r="Q63" s="46"/>
      <c r="R63" s="46"/>
      <c r="S63" s="46"/>
      <c r="T63" s="46"/>
      <c r="U63" s="46"/>
      <c r="V63" s="46"/>
      <c r="W63" s="46"/>
      <c r="X63" s="46"/>
    </row>
    <row r="64" ht="26.25" customHeight="1">
      <c r="A64" s="46"/>
      <c r="B64" s="46"/>
      <c r="C64" s="46"/>
      <c r="D64" s="46"/>
      <c r="E64" s="46"/>
      <c r="F64" s="46"/>
      <c r="G64" s="46"/>
      <c r="H64" s="46"/>
      <c r="I64" s="46"/>
      <c r="J64" s="46"/>
      <c r="K64" s="46"/>
      <c r="L64" s="46"/>
      <c r="M64" s="46"/>
      <c r="N64" s="46"/>
      <c r="O64" s="46"/>
      <c r="P64" s="46"/>
      <c r="Q64" s="46"/>
      <c r="R64" s="46"/>
      <c r="S64" s="46"/>
      <c r="T64" s="46"/>
      <c r="U64" s="46"/>
      <c r="V64" s="46"/>
      <c r="W64" s="46"/>
      <c r="X64" s="46"/>
    </row>
    <row r="65" ht="26.25" customHeight="1">
      <c r="A65" s="46"/>
      <c r="B65" s="46"/>
      <c r="C65" s="46"/>
      <c r="D65" s="46"/>
      <c r="E65" s="46"/>
      <c r="F65" s="46"/>
      <c r="G65" s="46"/>
      <c r="H65" s="46"/>
      <c r="I65" s="46"/>
      <c r="J65" s="46"/>
      <c r="K65" s="46"/>
      <c r="L65" s="46"/>
      <c r="M65" s="46"/>
      <c r="N65" s="46"/>
      <c r="O65" s="46"/>
      <c r="P65" s="46"/>
      <c r="Q65" s="46"/>
      <c r="R65" s="46"/>
      <c r="S65" s="46"/>
      <c r="T65" s="46"/>
      <c r="U65" s="46"/>
      <c r="V65" s="46"/>
      <c r="W65" s="46"/>
      <c r="X65" s="46"/>
    </row>
    <row r="66" ht="26.25" customHeight="1">
      <c r="A66" s="46"/>
      <c r="B66" s="46"/>
      <c r="C66" s="46"/>
      <c r="D66" s="46"/>
      <c r="E66" s="46"/>
      <c r="F66" s="46"/>
      <c r="G66" s="46"/>
      <c r="H66" s="46"/>
      <c r="I66" s="46"/>
      <c r="J66" s="46"/>
      <c r="K66" s="46"/>
      <c r="L66" s="46"/>
      <c r="M66" s="46"/>
      <c r="N66" s="46"/>
      <c r="O66" s="46"/>
      <c r="P66" s="46"/>
      <c r="Q66" s="46"/>
      <c r="R66" s="46"/>
      <c r="S66" s="46"/>
      <c r="T66" s="46"/>
      <c r="U66" s="46"/>
      <c r="V66" s="46"/>
      <c r="W66" s="46"/>
      <c r="X66" s="46"/>
    </row>
    <row r="67" ht="26.25" customHeight="1">
      <c r="A67" s="46"/>
      <c r="B67" s="46"/>
      <c r="C67" s="46"/>
      <c r="D67" s="46"/>
      <c r="E67" s="46"/>
      <c r="F67" s="46"/>
      <c r="G67" s="46"/>
      <c r="H67" s="46"/>
      <c r="I67" s="46"/>
      <c r="J67" s="46"/>
      <c r="K67" s="46"/>
      <c r="L67" s="46"/>
      <c r="M67" s="46"/>
      <c r="N67" s="46"/>
      <c r="O67" s="46"/>
      <c r="P67" s="46"/>
      <c r="Q67" s="46"/>
      <c r="R67" s="46"/>
      <c r="S67" s="46"/>
      <c r="T67" s="46"/>
      <c r="U67" s="46"/>
      <c r="V67" s="46"/>
      <c r="W67" s="46"/>
      <c r="X67" s="46"/>
    </row>
    <row r="68" ht="26.25" customHeight="1">
      <c r="A68" s="46"/>
      <c r="B68" s="46"/>
      <c r="C68" s="46"/>
      <c r="D68" s="46"/>
      <c r="E68" s="46"/>
      <c r="F68" s="46"/>
      <c r="G68" s="46"/>
      <c r="H68" s="46"/>
      <c r="I68" s="46"/>
      <c r="J68" s="46"/>
      <c r="K68" s="46"/>
      <c r="L68" s="46"/>
      <c r="M68" s="46"/>
      <c r="N68" s="46"/>
      <c r="O68" s="46"/>
      <c r="P68" s="46"/>
      <c r="Q68" s="46"/>
      <c r="R68" s="46"/>
      <c r="S68" s="46"/>
      <c r="T68" s="46"/>
      <c r="U68" s="46"/>
      <c r="V68" s="46"/>
      <c r="W68" s="46"/>
      <c r="X68" s="46"/>
    </row>
    <row r="69" ht="26.25" customHeight="1">
      <c r="A69" s="46"/>
      <c r="B69" s="46"/>
      <c r="C69" s="46"/>
      <c r="D69" s="46"/>
      <c r="E69" s="46"/>
      <c r="F69" s="46"/>
      <c r="G69" s="46"/>
      <c r="H69" s="46"/>
      <c r="I69" s="46"/>
      <c r="J69" s="46"/>
      <c r="K69" s="46"/>
      <c r="L69" s="46"/>
      <c r="M69" s="46"/>
      <c r="N69" s="46"/>
      <c r="O69" s="46"/>
      <c r="P69" s="46"/>
      <c r="Q69" s="46"/>
      <c r="R69" s="46"/>
      <c r="S69" s="46"/>
      <c r="T69" s="46"/>
      <c r="U69" s="46"/>
      <c r="V69" s="46"/>
      <c r="W69" s="46"/>
      <c r="X69" s="46"/>
    </row>
    <row r="70" ht="26.25" customHeight="1">
      <c r="A70" s="46"/>
      <c r="B70" s="46"/>
      <c r="C70" s="46"/>
      <c r="D70" s="46"/>
      <c r="E70" s="46"/>
      <c r="F70" s="46"/>
      <c r="G70" s="46"/>
      <c r="H70" s="46"/>
      <c r="I70" s="46"/>
      <c r="J70" s="46"/>
      <c r="K70" s="46"/>
      <c r="L70" s="46"/>
      <c r="M70" s="46"/>
      <c r="N70" s="46"/>
      <c r="O70" s="46"/>
      <c r="P70" s="46"/>
      <c r="Q70" s="46"/>
      <c r="R70" s="46"/>
      <c r="S70" s="46"/>
      <c r="T70" s="46"/>
      <c r="U70" s="46"/>
      <c r="V70" s="46"/>
      <c r="W70" s="46"/>
      <c r="X70" s="46"/>
    </row>
    <row r="71" ht="26.25" customHeight="1">
      <c r="A71" s="46"/>
      <c r="B71" s="46"/>
      <c r="C71" s="46"/>
      <c r="D71" s="46"/>
      <c r="E71" s="46"/>
      <c r="F71" s="46"/>
      <c r="G71" s="46"/>
      <c r="H71" s="46"/>
      <c r="I71" s="46"/>
      <c r="J71" s="46"/>
      <c r="K71" s="46"/>
      <c r="L71" s="46"/>
      <c r="M71" s="46"/>
      <c r="N71" s="46"/>
      <c r="O71" s="46"/>
      <c r="P71" s="46"/>
      <c r="Q71" s="46"/>
      <c r="R71" s="46"/>
      <c r="S71" s="46"/>
      <c r="T71" s="46"/>
      <c r="U71" s="46"/>
      <c r="V71" s="46"/>
      <c r="W71" s="46"/>
      <c r="X71" s="46"/>
    </row>
    <row r="72" ht="26.25" customHeight="1">
      <c r="A72" s="46"/>
      <c r="B72" s="46"/>
      <c r="C72" s="46"/>
      <c r="D72" s="46"/>
      <c r="E72" s="46"/>
      <c r="F72" s="46"/>
      <c r="G72" s="46"/>
      <c r="H72" s="46"/>
      <c r="I72" s="46"/>
      <c r="J72" s="46"/>
      <c r="K72" s="46"/>
      <c r="L72" s="46"/>
      <c r="M72" s="46"/>
      <c r="N72" s="46"/>
      <c r="O72" s="46"/>
      <c r="P72" s="46"/>
      <c r="Q72" s="46"/>
      <c r="R72" s="46"/>
      <c r="S72" s="46"/>
      <c r="T72" s="46"/>
      <c r="U72" s="46"/>
      <c r="V72" s="46"/>
      <c r="W72" s="46"/>
      <c r="X72" s="46"/>
    </row>
    <row r="73" ht="26.25" customHeight="1">
      <c r="A73" s="46"/>
      <c r="B73" s="46"/>
      <c r="C73" s="46"/>
      <c r="D73" s="46"/>
      <c r="E73" s="46"/>
      <c r="F73" s="46"/>
      <c r="G73" s="46"/>
      <c r="H73" s="46"/>
      <c r="I73" s="46"/>
      <c r="J73" s="46"/>
      <c r="K73" s="46"/>
      <c r="L73" s="46"/>
      <c r="M73" s="46"/>
      <c r="N73" s="46"/>
      <c r="O73" s="46"/>
      <c r="P73" s="46"/>
      <c r="Q73" s="46"/>
      <c r="R73" s="46"/>
      <c r="S73" s="46"/>
      <c r="T73" s="46"/>
      <c r="U73" s="46"/>
      <c r="V73" s="46"/>
      <c r="W73" s="46"/>
      <c r="X73" s="46"/>
    </row>
    <row r="74" ht="26.25" customHeight="1">
      <c r="A74" s="46"/>
      <c r="B74" s="46"/>
      <c r="C74" s="46"/>
      <c r="D74" s="46"/>
      <c r="E74" s="46"/>
      <c r="F74" s="46"/>
      <c r="G74" s="46"/>
      <c r="H74" s="46"/>
      <c r="I74" s="46"/>
      <c r="J74" s="46"/>
      <c r="K74" s="46"/>
      <c r="L74" s="46"/>
      <c r="M74" s="46"/>
      <c r="N74" s="46"/>
      <c r="O74" s="46"/>
      <c r="P74" s="46"/>
      <c r="Q74" s="46"/>
      <c r="R74" s="46"/>
      <c r="S74" s="46"/>
      <c r="T74" s="46"/>
      <c r="U74" s="46"/>
      <c r="V74" s="46"/>
      <c r="W74" s="46"/>
      <c r="X74" s="46"/>
    </row>
    <row r="75" ht="26.25" customHeight="1">
      <c r="A75" s="46"/>
      <c r="B75" s="46"/>
      <c r="C75" s="46"/>
      <c r="D75" s="46"/>
      <c r="E75" s="46"/>
      <c r="F75" s="46"/>
      <c r="G75" s="46"/>
      <c r="H75" s="46"/>
      <c r="I75" s="46"/>
      <c r="J75" s="46"/>
      <c r="K75" s="46"/>
      <c r="L75" s="46"/>
      <c r="M75" s="46"/>
      <c r="N75" s="46"/>
      <c r="O75" s="46"/>
      <c r="P75" s="46"/>
      <c r="Q75" s="46"/>
      <c r="R75" s="46"/>
      <c r="S75" s="46"/>
      <c r="T75" s="46"/>
      <c r="U75" s="46"/>
      <c r="V75" s="46"/>
      <c r="W75" s="46"/>
      <c r="X75" s="46"/>
    </row>
    <row r="76" ht="26.25" customHeight="1">
      <c r="A76" s="46"/>
      <c r="B76" s="46"/>
      <c r="C76" s="46"/>
      <c r="D76" s="46"/>
      <c r="E76" s="46"/>
      <c r="F76" s="46"/>
      <c r="G76" s="46"/>
      <c r="H76" s="46"/>
      <c r="I76" s="46"/>
      <c r="J76" s="46"/>
      <c r="K76" s="46"/>
      <c r="L76" s="46"/>
      <c r="M76" s="46"/>
      <c r="N76" s="46"/>
      <c r="O76" s="46"/>
      <c r="P76" s="46"/>
      <c r="Q76" s="46"/>
      <c r="R76" s="46"/>
      <c r="S76" s="46"/>
      <c r="T76" s="46"/>
      <c r="U76" s="46"/>
      <c r="V76" s="46"/>
      <c r="W76" s="46"/>
      <c r="X76" s="46"/>
    </row>
    <row r="77" ht="26.25" customHeight="1">
      <c r="A77" s="46"/>
      <c r="B77" s="46"/>
      <c r="C77" s="46"/>
      <c r="D77" s="46"/>
      <c r="E77" s="46"/>
      <c r="F77" s="46"/>
      <c r="G77" s="46"/>
      <c r="H77" s="46"/>
      <c r="I77" s="46"/>
      <c r="J77" s="46"/>
      <c r="K77" s="46"/>
      <c r="L77" s="46"/>
      <c r="M77" s="46"/>
      <c r="N77" s="46"/>
      <c r="O77" s="46"/>
      <c r="P77" s="46"/>
      <c r="Q77" s="46"/>
      <c r="R77" s="46"/>
      <c r="S77" s="46"/>
      <c r="T77" s="46"/>
      <c r="U77" s="46"/>
      <c r="V77" s="46"/>
      <c r="W77" s="46"/>
      <c r="X77" s="46"/>
    </row>
    <row r="78" ht="26.25" customHeight="1">
      <c r="A78" s="46"/>
      <c r="B78" s="46"/>
      <c r="C78" s="46"/>
      <c r="D78" s="46"/>
      <c r="E78" s="46"/>
      <c r="F78" s="46"/>
      <c r="G78" s="46"/>
      <c r="H78" s="46"/>
      <c r="I78" s="46"/>
      <c r="J78" s="46"/>
      <c r="K78" s="46"/>
      <c r="L78" s="46"/>
      <c r="M78" s="46"/>
      <c r="N78" s="46"/>
      <c r="O78" s="46"/>
      <c r="P78" s="46"/>
      <c r="Q78" s="46"/>
      <c r="R78" s="46"/>
      <c r="S78" s="46"/>
      <c r="T78" s="46"/>
      <c r="U78" s="46"/>
      <c r="V78" s="46"/>
      <c r="W78" s="46"/>
      <c r="X78" s="46"/>
    </row>
    <row r="79" ht="26.25" customHeight="1">
      <c r="A79" s="46"/>
      <c r="B79" s="46"/>
      <c r="C79" s="46"/>
      <c r="D79" s="46"/>
      <c r="E79" s="46"/>
      <c r="F79" s="46"/>
      <c r="G79" s="46"/>
      <c r="H79" s="46"/>
      <c r="I79" s="46"/>
      <c r="J79" s="46"/>
      <c r="K79" s="46"/>
      <c r="L79" s="46"/>
      <c r="M79" s="46"/>
      <c r="N79" s="46"/>
      <c r="O79" s="46"/>
      <c r="P79" s="46"/>
      <c r="Q79" s="46"/>
      <c r="R79" s="46"/>
      <c r="S79" s="46"/>
      <c r="T79" s="46"/>
      <c r="U79" s="46"/>
      <c r="V79" s="46"/>
      <c r="W79" s="46"/>
      <c r="X79" s="46"/>
    </row>
    <row r="80" ht="26.25" customHeight="1">
      <c r="A80" s="46"/>
      <c r="B80" s="46"/>
      <c r="C80" s="46"/>
      <c r="D80" s="46"/>
      <c r="E80" s="46"/>
      <c r="F80" s="46"/>
      <c r="G80" s="46"/>
      <c r="H80" s="46"/>
      <c r="I80" s="46"/>
      <c r="J80" s="46"/>
      <c r="K80" s="46"/>
      <c r="L80" s="46"/>
      <c r="M80" s="46"/>
      <c r="N80" s="46"/>
      <c r="O80" s="46"/>
      <c r="P80" s="46"/>
      <c r="Q80" s="46"/>
      <c r="R80" s="46"/>
      <c r="S80" s="46"/>
      <c r="T80" s="46"/>
      <c r="U80" s="46"/>
      <c r="V80" s="46"/>
      <c r="W80" s="46"/>
      <c r="X80" s="46"/>
    </row>
    <row r="81" ht="26.25" customHeight="1">
      <c r="A81" s="46"/>
      <c r="B81" s="46"/>
      <c r="C81" s="46"/>
      <c r="D81" s="46"/>
      <c r="E81" s="46"/>
      <c r="F81" s="46"/>
      <c r="G81" s="46"/>
      <c r="H81" s="46"/>
      <c r="I81" s="46"/>
      <c r="J81" s="46"/>
      <c r="K81" s="46"/>
      <c r="L81" s="46"/>
      <c r="M81" s="46"/>
      <c r="N81" s="46"/>
      <c r="O81" s="46"/>
      <c r="P81" s="46"/>
      <c r="Q81" s="46"/>
      <c r="R81" s="46"/>
      <c r="S81" s="46"/>
      <c r="T81" s="46"/>
      <c r="U81" s="46"/>
      <c r="V81" s="46"/>
      <c r="W81" s="46"/>
      <c r="X81" s="46"/>
    </row>
    <row r="82" ht="26.25" customHeight="1">
      <c r="A82" s="46"/>
      <c r="B82" s="46"/>
      <c r="C82" s="46"/>
      <c r="D82" s="46"/>
      <c r="E82" s="46"/>
      <c r="F82" s="46"/>
      <c r="G82" s="46"/>
      <c r="H82" s="46"/>
      <c r="I82" s="46"/>
      <c r="J82" s="46"/>
      <c r="K82" s="46"/>
      <c r="L82" s="46"/>
      <c r="M82" s="46"/>
      <c r="N82" s="46"/>
      <c r="O82" s="46"/>
      <c r="P82" s="46"/>
      <c r="Q82" s="46"/>
      <c r="R82" s="46"/>
      <c r="S82" s="46"/>
      <c r="T82" s="46"/>
      <c r="U82" s="46"/>
      <c r="V82" s="46"/>
      <c r="W82" s="46"/>
      <c r="X82" s="46"/>
    </row>
    <row r="83" ht="26.25" customHeight="1">
      <c r="A83" s="46"/>
      <c r="B83" s="46"/>
      <c r="C83" s="46"/>
      <c r="D83" s="46"/>
      <c r="E83" s="46"/>
      <c r="F83" s="46"/>
      <c r="G83" s="46"/>
      <c r="H83" s="46"/>
      <c r="I83" s="46"/>
      <c r="J83" s="46"/>
      <c r="K83" s="46"/>
      <c r="L83" s="46"/>
      <c r="M83" s="46"/>
      <c r="N83" s="46"/>
      <c r="O83" s="46"/>
      <c r="P83" s="46"/>
      <c r="Q83" s="46"/>
      <c r="R83" s="46"/>
      <c r="S83" s="46"/>
      <c r="T83" s="46"/>
      <c r="U83" s="46"/>
      <c r="V83" s="46"/>
      <c r="W83" s="46"/>
      <c r="X83" s="46"/>
    </row>
    <row r="84" ht="26.25" customHeight="1">
      <c r="A84" s="46"/>
      <c r="B84" s="46"/>
      <c r="C84" s="46"/>
      <c r="D84" s="46"/>
      <c r="E84" s="46"/>
      <c r="F84" s="46"/>
      <c r="G84" s="46"/>
      <c r="H84" s="46"/>
      <c r="I84" s="46"/>
      <c r="J84" s="46"/>
      <c r="K84" s="46"/>
      <c r="L84" s="46"/>
      <c r="M84" s="46"/>
      <c r="N84" s="46"/>
      <c r="O84" s="46"/>
      <c r="P84" s="46"/>
      <c r="Q84" s="46"/>
      <c r="R84" s="46"/>
      <c r="S84" s="46"/>
      <c r="T84" s="46"/>
      <c r="U84" s="46"/>
      <c r="V84" s="46"/>
      <c r="W84" s="46"/>
      <c r="X84" s="46"/>
    </row>
    <row r="85" ht="26.25" customHeight="1">
      <c r="A85" s="46"/>
      <c r="B85" s="46"/>
      <c r="C85" s="46"/>
      <c r="D85" s="46"/>
      <c r="E85" s="46"/>
      <c r="F85" s="46"/>
      <c r="G85" s="46"/>
      <c r="H85" s="46"/>
      <c r="I85" s="46"/>
      <c r="J85" s="46"/>
      <c r="K85" s="46"/>
      <c r="L85" s="46"/>
      <c r="M85" s="46"/>
      <c r="N85" s="46"/>
      <c r="O85" s="46"/>
      <c r="P85" s="46"/>
      <c r="Q85" s="46"/>
      <c r="R85" s="46"/>
      <c r="S85" s="46"/>
      <c r="T85" s="46"/>
      <c r="U85" s="46"/>
      <c r="V85" s="46"/>
      <c r="W85" s="46"/>
      <c r="X85" s="46"/>
    </row>
    <row r="86" ht="26.25" customHeight="1">
      <c r="A86" s="46"/>
      <c r="B86" s="46"/>
      <c r="C86" s="46"/>
      <c r="D86" s="46"/>
      <c r="E86" s="46"/>
      <c r="F86" s="46"/>
      <c r="G86" s="46"/>
      <c r="H86" s="46"/>
      <c r="I86" s="46"/>
      <c r="J86" s="46"/>
      <c r="K86" s="46"/>
      <c r="L86" s="46"/>
      <c r="M86" s="46"/>
      <c r="N86" s="46"/>
      <c r="O86" s="46"/>
      <c r="P86" s="46"/>
      <c r="Q86" s="46"/>
      <c r="R86" s="46"/>
      <c r="S86" s="46"/>
      <c r="T86" s="46"/>
      <c r="U86" s="46"/>
      <c r="V86" s="46"/>
      <c r="W86" s="46"/>
      <c r="X86" s="46"/>
    </row>
    <row r="87" ht="26.25" customHeight="1">
      <c r="A87" s="46"/>
      <c r="B87" s="46"/>
      <c r="C87" s="46"/>
      <c r="D87" s="46"/>
      <c r="E87" s="46"/>
      <c r="F87" s="46"/>
      <c r="G87" s="46"/>
      <c r="H87" s="46"/>
      <c r="I87" s="46"/>
      <c r="J87" s="46"/>
      <c r="K87" s="46"/>
      <c r="L87" s="46"/>
      <c r="M87" s="46"/>
      <c r="N87" s="46"/>
      <c r="O87" s="46"/>
      <c r="P87" s="46"/>
      <c r="Q87" s="46"/>
      <c r="R87" s="46"/>
      <c r="S87" s="46"/>
      <c r="T87" s="46"/>
      <c r="U87" s="46"/>
      <c r="V87" s="46"/>
      <c r="W87" s="46"/>
      <c r="X87" s="46"/>
    </row>
    <row r="88" ht="26.25" customHeight="1">
      <c r="A88" s="46"/>
      <c r="B88" s="46"/>
      <c r="C88" s="46"/>
      <c r="D88" s="46"/>
      <c r="E88" s="46"/>
      <c r="F88" s="46"/>
      <c r="G88" s="46"/>
      <c r="H88" s="46"/>
      <c r="I88" s="46"/>
      <c r="J88" s="46"/>
      <c r="K88" s="46"/>
      <c r="L88" s="46"/>
      <c r="M88" s="46"/>
      <c r="N88" s="46"/>
      <c r="O88" s="46"/>
      <c r="P88" s="46"/>
      <c r="Q88" s="46"/>
      <c r="R88" s="46"/>
      <c r="S88" s="46"/>
      <c r="T88" s="46"/>
      <c r="U88" s="46"/>
      <c r="V88" s="46"/>
      <c r="W88" s="46"/>
      <c r="X88" s="46"/>
    </row>
    <row r="89" ht="26.25" customHeight="1">
      <c r="A89" s="46"/>
      <c r="B89" s="46"/>
      <c r="C89" s="46"/>
      <c r="D89" s="46"/>
      <c r="E89" s="46"/>
      <c r="F89" s="46"/>
      <c r="G89" s="46"/>
      <c r="H89" s="46"/>
      <c r="I89" s="46"/>
      <c r="J89" s="46"/>
      <c r="K89" s="46"/>
      <c r="L89" s="46"/>
      <c r="M89" s="46"/>
      <c r="N89" s="46"/>
      <c r="O89" s="46"/>
      <c r="P89" s="46"/>
      <c r="Q89" s="46"/>
      <c r="R89" s="46"/>
      <c r="S89" s="46"/>
      <c r="T89" s="46"/>
      <c r="U89" s="46"/>
      <c r="V89" s="46"/>
      <c r="W89" s="46"/>
      <c r="X89" s="46"/>
    </row>
    <row r="90" ht="26.25" customHeight="1">
      <c r="A90" s="46"/>
      <c r="B90" s="46"/>
      <c r="C90" s="46"/>
      <c r="D90" s="46"/>
      <c r="E90" s="46"/>
      <c r="F90" s="46"/>
      <c r="G90" s="46"/>
      <c r="H90" s="46"/>
      <c r="I90" s="46"/>
      <c r="J90" s="46"/>
      <c r="K90" s="46"/>
      <c r="L90" s="46"/>
      <c r="M90" s="46"/>
      <c r="N90" s="46"/>
      <c r="O90" s="46"/>
      <c r="P90" s="46"/>
      <c r="Q90" s="46"/>
      <c r="R90" s="46"/>
      <c r="S90" s="46"/>
      <c r="T90" s="46"/>
      <c r="U90" s="46"/>
      <c r="V90" s="46"/>
      <c r="W90" s="46"/>
      <c r="X90" s="46"/>
    </row>
    <row r="91" ht="26.25" customHeight="1">
      <c r="A91" s="46"/>
      <c r="B91" s="46"/>
      <c r="C91" s="46"/>
      <c r="D91" s="46"/>
      <c r="E91" s="46"/>
      <c r="F91" s="46"/>
      <c r="G91" s="46"/>
      <c r="H91" s="46"/>
      <c r="I91" s="46"/>
      <c r="J91" s="46"/>
      <c r="K91" s="46"/>
      <c r="L91" s="46"/>
      <c r="M91" s="46"/>
      <c r="N91" s="46"/>
      <c r="O91" s="46"/>
      <c r="P91" s="46"/>
      <c r="Q91" s="46"/>
      <c r="R91" s="46"/>
      <c r="S91" s="46"/>
      <c r="T91" s="46"/>
      <c r="U91" s="46"/>
      <c r="V91" s="46"/>
      <c r="W91" s="46"/>
      <c r="X91" s="46"/>
    </row>
    <row r="92" ht="26.25" customHeight="1">
      <c r="A92" s="46"/>
      <c r="B92" s="46"/>
      <c r="C92" s="46"/>
      <c r="D92" s="46"/>
      <c r="E92" s="46"/>
      <c r="F92" s="46"/>
      <c r="G92" s="46"/>
      <c r="H92" s="46"/>
      <c r="I92" s="46"/>
      <c r="J92" s="46"/>
      <c r="K92" s="46"/>
      <c r="L92" s="46"/>
      <c r="M92" s="46"/>
      <c r="N92" s="46"/>
      <c r="O92" s="46"/>
      <c r="P92" s="46"/>
      <c r="Q92" s="46"/>
      <c r="R92" s="46"/>
      <c r="S92" s="46"/>
      <c r="T92" s="46"/>
      <c r="U92" s="46"/>
      <c r="V92" s="46"/>
      <c r="W92" s="46"/>
      <c r="X92" s="46"/>
    </row>
    <row r="93" ht="26.25" customHeight="1">
      <c r="A93" s="46"/>
      <c r="B93" s="46"/>
      <c r="C93" s="46"/>
      <c r="D93" s="46"/>
      <c r="E93" s="46"/>
      <c r="F93" s="46"/>
      <c r="G93" s="46"/>
      <c r="H93" s="46"/>
      <c r="I93" s="46"/>
      <c r="J93" s="46"/>
      <c r="K93" s="46"/>
      <c r="L93" s="46"/>
      <c r="M93" s="46"/>
      <c r="N93" s="46"/>
      <c r="O93" s="46"/>
      <c r="P93" s="46"/>
      <c r="Q93" s="46"/>
      <c r="R93" s="46"/>
      <c r="S93" s="46"/>
      <c r="T93" s="46"/>
      <c r="U93" s="46"/>
      <c r="V93" s="46"/>
      <c r="W93" s="46"/>
      <c r="X93" s="46"/>
    </row>
    <row r="94" ht="26.25" customHeight="1">
      <c r="A94" s="46"/>
      <c r="B94" s="46"/>
      <c r="C94" s="46"/>
      <c r="D94" s="46"/>
      <c r="E94" s="46"/>
      <c r="F94" s="46"/>
      <c r="G94" s="46"/>
      <c r="H94" s="46"/>
      <c r="I94" s="46"/>
      <c r="J94" s="46"/>
      <c r="K94" s="46"/>
      <c r="L94" s="46"/>
      <c r="M94" s="46"/>
      <c r="N94" s="46"/>
      <c r="O94" s="46"/>
      <c r="P94" s="46"/>
      <c r="Q94" s="46"/>
      <c r="R94" s="46"/>
      <c r="S94" s="46"/>
      <c r="T94" s="46"/>
      <c r="U94" s="46"/>
      <c r="V94" s="46"/>
      <c r="W94" s="46"/>
      <c r="X94" s="46"/>
    </row>
    <row r="95" ht="26.25" customHeight="1">
      <c r="A95" s="46"/>
      <c r="B95" s="46"/>
      <c r="C95" s="46"/>
      <c r="D95" s="46"/>
      <c r="E95" s="46"/>
      <c r="F95" s="46"/>
      <c r="G95" s="46"/>
      <c r="H95" s="46"/>
      <c r="I95" s="46"/>
      <c r="J95" s="46"/>
      <c r="K95" s="46"/>
      <c r="L95" s="46"/>
      <c r="M95" s="46"/>
      <c r="N95" s="46"/>
      <c r="O95" s="46"/>
      <c r="P95" s="46"/>
      <c r="Q95" s="46"/>
      <c r="R95" s="46"/>
      <c r="S95" s="46"/>
      <c r="T95" s="46"/>
      <c r="U95" s="46"/>
      <c r="V95" s="46"/>
      <c r="W95" s="46"/>
      <c r="X95" s="46"/>
    </row>
    <row r="96" ht="26.25" customHeight="1">
      <c r="A96" s="46"/>
      <c r="B96" s="46"/>
      <c r="C96" s="46"/>
      <c r="D96" s="46"/>
      <c r="E96" s="46"/>
      <c r="F96" s="46"/>
      <c r="G96" s="46"/>
      <c r="H96" s="46"/>
      <c r="I96" s="46"/>
      <c r="J96" s="46"/>
      <c r="K96" s="46"/>
      <c r="L96" s="46"/>
      <c r="M96" s="46"/>
      <c r="N96" s="46"/>
      <c r="O96" s="46"/>
      <c r="P96" s="46"/>
      <c r="Q96" s="46"/>
      <c r="R96" s="46"/>
      <c r="S96" s="46"/>
      <c r="T96" s="46"/>
      <c r="U96" s="46"/>
      <c r="V96" s="46"/>
      <c r="W96" s="46"/>
      <c r="X96" s="46"/>
    </row>
    <row r="97" ht="26.25" customHeight="1">
      <c r="A97" s="46"/>
      <c r="B97" s="46"/>
      <c r="C97" s="46"/>
      <c r="D97" s="46"/>
      <c r="E97" s="46"/>
      <c r="F97" s="46"/>
      <c r="G97" s="46"/>
      <c r="H97" s="46"/>
      <c r="I97" s="46"/>
      <c r="J97" s="46"/>
      <c r="K97" s="46"/>
      <c r="L97" s="46"/>
      <c r="M97" s="46"/>
      <c r="N97" s="46"/>
      <c r="O97" s="46"/>
      <c r="P97" s="46"/>
      <c r="Q97" s="46"/>
      <c r="R97" s="46"/>
      <c r="S97" s="46"/>
      <c r="T97" s="46"/>
      <c r="U97" s="46"/>
      <c r="V97" s="46"/>
      <c r="W97" s="46"/>
      <c r="X97" s="46"/>
    </row>
    <row r="98" ht="26.25" customHeight="1">
      <c r="A98" s="46"/>
      <c r="B98" s="46"/>
      <c r="C98" s="46"/>
      <c r="D98" s="46"/>
      <c r="E98" s="46"/>
      <c r="F98" s="46"/>
      <c r="G98" s="46"/>
      <c r="H98" s="46"/>
      <c r="I98" s="46"/>
      <c r="J98" s="46"/>
      <c r="K98" s="46"/>
      <c r="L98" s="46"/>
      <c r="M98" s="46"/>
      <c r="N98" s="46"/>
      <c r="O98" s="46"/>
      <c r="P98" s="46"/>
      <c r="Q98" s="46"/>
      <c r="R98" s="46"/>
      <c r="S98" s="46"/>
      <c r="T98" s="46"/>
      <c r="U98" s="46"/>
      <c r="V98" s="46"/>
      <c r="W98" s="46"/>
      <c r="X98" s="46"/>
    </row>
    <row r="99" ht="26.25" customHeight="1">
      <c r="A99" s="46"/>
      <c r="B99" s="46"/>
      <c r="C99" s="46"/>
      <c r="D99" s="46"/>
      <c r="E99" s="46"/>
      <c r="F99" s="46"/>
      <c r="G99" s="46"/>
      <c r="H99" s="46"/>
      <c r="I99" s="46"/>
      <c r="J99" s="46"/>
      <c r="K99" s="46"/>
      <c r="L99" s="46"/>
      <c r="M99" s="46"/>
      <c r="N99" s="46"/>
      <c r="O99" s="46"/>
      <c r="P99" s="46"/>
      <c r="Q99" s="46"/>
      <c r="R99" s="46"/>
      <c r="S99" s="46"/>
      <c r="T99" s="46"/>
      <c r="U99" s="46"/>
      <c r="V99" s="46"/>
      <c r="W99" s="46"/>
      <c r="X99" s="46"/>
    </row>
    <row r="100" ht="26.25" customHeight="1">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row>
    <row r="101" ht="26.25" customHeight="1">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row>
    <row r="102" ht="26.25" customHeight="1">
      <c r="A102" s="46"/>
      <c r="B102" s="46"/>
      <c r="C102" s="46"/>
      <c r="D102" s="46"/>
      <c r="E102" s="46"/>
      <c r="F102" s="46"/>
      <c r="G102" s="46"/>
      <c r="H102" s="46"/>
      <c r="I102" s="46"/>
      <c r="J102" s="46"/>
      <c r="K102" s="46"/>
      <c r="L102" s="46"/>
      <c r="M102" s="46"/>
      <c r="N102" s="46"/>
      <c r="O102" s="46"/>
      <c r="P102" s="46"/>
      <c r="Q102" s="46"/>
      <c r="R102" s="46"/>
      <c r="S102" s="46"/>
      <c r="T102" s="46"/>
      <c r="U102" s="46"/>
      <c r="V102" s="46"/>
      <c r="W102" s="46"/>
      <c r="X102" s="46"/>
    </row>
    <row r="103" ht="26.25" customHeight="1">
      <c r="A103" s="46"/>
      <c r="B103" s="46"/>
      <c r="C103" s="46"/>
      <c r="D103" s="46"/>
      <c r="E103" s="46"/>
      <c r="F103" s="46"/>
      <c r="G103" s="46"/>
      <c r="H103" s="46"/>
      <c r="I103" s="46"/>
      <c r="J103" s="46"/>
      <c r="K103" s="46"/>
      <c r="L103" s="46"/>
      <c r="M103" s="46"/>
      <c r="N103" s="46"/>
      <c r="O103" s="46"/>
      <c r="P103" s="46"/>
      <c r="Q103" s="46"/>
      <c r="R103" s="46"/>
      <c r="S103" s="46"/>
      <c r="T103" s="46"/>
      <c r="U103" s="46"/>
      <c r="V103" s="46"/>
      <c r="W103" s="46"/>
      <c r="X103" s="46"/>
    </row>
    <row r="104" ht="26.25" customHeight="1">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row>
    <row r="105" ht="26.25" customHeight="1">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row>
    <row r="106" ht="26.25" customHeight="1">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row>
    <row r="107" ht="26.25" customHeight="1">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row>
    <row r="108" ht="26.25" customHeight="1">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row>
    <row r="109" ht="26.25" customHeight="1">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row>
    <row r="110" ht="26.25" customHeight="1">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row>
    <row r="111" ht="26.25" customHeight="1">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row>
    <row r="112" ht="26.25" customHeight="1">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row>
    <row r="113" ht="26.25" customHeight="1">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row>
    <row r="114" ht="26.25" customHeight="1">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row>
    <row r="115" ht="26.25" customHeight="1">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row>
    <row r="116" ht="26.25" customHeight="1">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row>
    <row r="117" ht="26.25" customHeight="1">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row>
    <row r="118" ht="26.25" customHeight="1">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row>
    <row r="119" ht="26.25" customHeight="1">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row>
    <row r="120" ht="26.25" customHeight="1">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row>
    <row r="121" ht="26.25" customHeight="1">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row>
    <row r="122" ht="26.25" customHeight="1">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row>
    <row r="123" ht="26.25" customHeight="1">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row>
    <row r="124" ht="26.25" customHeight="1">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row>
    <row r="125" ht="26.25" customHeight="1">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row>
    <row r="126" ht="26.25"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row>
    <row r="127" ht="26.25" customHeight="1">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row>
    <row r="128" ht="26.25" customHeight="1">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row>
    <row r="129" ht="26.25" customHeight="1">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row>
    <row r="130" ht="26.25" customHeight="1">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row>
    <row r="131" ht="26.25" customHeight="1">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row>
    <row r="132" ht="26.25" customHeight="1">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row>
    <row r="133" ht="26.25" customHeight="1">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row>
    <row r="134" ht="26.25" customHeight="1">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row>
    <row r="135" ht="26.25" customHeight="1">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row>
    <row r="136" ht="26.25" customHeight="1">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row>
    <row r="137" ht="26.25" customHeight="1">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row>
    <row r="138" ht="26.25" customHeight="1">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row>
    <row r="139" ht="26.25" customHeight="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row>
    <row r="140" ht="26.25" customHeight="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row>
    <row r="141" ht="26.25" customHeight="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row>
    <row r="142" ht="26.25" customHeight="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row>
    <row r="143" ht="26.25" customHeight="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row>
    <row r="144" ht="26.25"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row>
    <row r="145" ht="26.25" customHeight="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row>
    <row r="146" ht="26.25" customHeight="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row>
    <row r="147" ht="26.25" customHeight="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row>
    <row r="148" ht="26.25" customHeight="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row>
    <row r="149" ht="26.25" customHeight="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row>
    <row r="150" ht="26.25" customHeight="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row>
    <row r="151" ht="26.25" customHeight="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row>
    <row r="152" ht="26.25" customHeight="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row>
    <row r="153" ht="26.25" customHeight="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row>
    <row r="154" ht="26.25" customHeight="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row>
    <row r="155" ht="26.25" customHeight="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row>
    <row r="156" ht="26.25" customHeight="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row>
    <row r="157" ht="26.25" customHeight="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row>
    <row r="158" ht="26.25" customHeight="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row>
    <row r="159" ht="26.25" customHeight="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row>
    <row r="160" ht="26.25" customHeight="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row>
    <row r="161" ht="26.25" customHeight="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row>
    <row r="162" ht="26.25" customHeight="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row>
    <row r="163" ht="26.25" customHeight="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row>
    <row r="164" ht="26.25" customHeight="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row>
    <row r="165" ht="26.25" customHeight="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row>
    <row r="166" ht="26.25" customHeight="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row>
    <row r="167" ht="26.25" customHeight="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row>
    <row r="168" ht="26.25" customHeight="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row>
    <row r="169" ht="26.25" customHeight="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row>
    <row r="170" ht="26.25" customHeight="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row>
    <row r="171" ht="26.25" customHeight="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row>
    <row r="172" ht="26.25" customHeight="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row>
    <row r="173" ht="26.25" customHeight="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row>
    <row r="174" ht="26.25" customHeight="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row>
    <row r="175" ht="26.25" customHeight="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row>
    <row r="176" ht="26.25" customHeight="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row>
    <row r="177" ht="26.25" customHeight="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row>
    <row r="178" ht="26.25" customHeight="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row>
    <row r="179" ht="26.25" customHeight="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row>
    <row r="180" ht="26.25" customHeight="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row>
    <row r="181" ht="26.25" customHeight="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row>
    <row r="182" ht="26.25" customHeight="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row>
    <row r="183" ht="26.25" customHeight="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row>
    <row r="184" ht="26.25" customHeight="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row>
    <row r="185" ht="26.25" customHeight="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row>
    <row r="186" ht="26.25" customHeight="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row>
    <row r="187" ht="26.25" customHeight="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row>
    <row r="188" ht="26.25" customHeight="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row>
    <row r="189" ht="26.25" customHeight="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row>
    <row r="190" ht="26.25" customHeight="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row>
    <row r="191" ht="26.25" customHeight="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row>
    <row r="192" ht="26.25" customHeight="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row>
    <row r="193" ht="26.25" customHeight="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row>
    <row r="194" ht="26.25" customHeight="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row>
    <row r="195" ht="26.25" customHeight="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row>
    <row r="196" ht="26.25" customHeight="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row>
    <row r="197" ht="26.25" customHeight="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row>
    <row r="198" ht="26.25" customHeight="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row>
    <row r="199" ht="26.25" customHeight="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row>
    <row r="200" ht="26.25" customHeight="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row>
    <row r="201" ht="26.25" customHeight="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row>
    <row r="202" ht="26.25" customHeight="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row>
    <row r="203" ht="26.25" customHeight="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row>
    <row r="204" ht="26.25" customHeight="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row>
    <row r="205" ht="26.25" customHeight="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row>
    <row r="206" ht="26.25" customHeight="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row>
    <row r="207" ht="26.25" customHeight="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row>
    <row r="208" ht="26.25" customHeight="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row>
    <row r="209" ht="26.25" customHeight="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row>
    <row r="210" ht="26.25" customHeight="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row>
    <row r="211" ht="26.25" customHeight="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row>
    <row r="212" ht="26.25" customHeight="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row>
    <row r="213" ht="26.25" customHeight="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row>
    <row r="214" ht="26.25" customHeight="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row>
    <row r="215" ht="26.25" customHeight="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row>
    <row r="216" ht="26.25" customHeight="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row>
    <row r="217" ht="26.25" customHeight="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row>
    <row r="218" ht="26.25" customHeight="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row>
    <row r="219" ht="26.25" customHeight="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row>
    <row r="220" ht="26.25" customHeight="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row>
    <row r="221" ht="26.25" customHeight="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row>
    <row r="222" ht="26.25" customHeight="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row>
    <row r="223" ht="26.25" customHeight="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row>
    <row r="224" ht="26.25" customHeight="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row>
    <row r="225" ht="26.25" customHeight="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row>
    <row r="226" ht="26.25" customHeight="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row>
    <row r="227" ht="26.25" customHeight="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row>
    <row r="228" ht="26.25" customHeight="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row>
    <row r="229" ht="26.25" customHeight="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row>
    <row r="230" ht="26.25" customHeight="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row>
    <row r="231" ht="26.25" customHeight="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row>
    <row r="232" ht="26.25" customHeight="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row>
    <row r="233" ht="26.25" customHeight="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row>
    <row r="234" ht="26.25" customHeight="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row>
    <row r="235" ht="26.25" customHeight="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row>
    <row r="236" ht="26.25" customHeight="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row>
    <row r="237" ht="26.25" customHeight="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row>
    <row r="238" ht="26.25" customHeight="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row>
    <row r="239" ht="26.25" customHeight="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row>
    <row r="240" ht="26.25" customHeight="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row>
    <row r="241" ht="26.25" customHeight="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row>
    <row r="242" ht="26.25" customHeight="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row>
    <row r="243" ht="26.25" customHeight="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row>
    <row r="244" ht="26.25" customHeight="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row>
    <row r="245" ht="26.25" customHeight="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row>
    <row r="246" ht="26.25" customHeight="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row>
    <row r="247" ht="26.25" customHeight="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row>
    <row r="248" ht="26.25" customHeight="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row>
    <row r="249" ht="26.25" customHeight="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row>
    <row r="250" ht="26.25" customHeight="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row>
    <row r="251" ht="26.25" customHeight="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row>
    <row r="252" ht="26.25" customHeight="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row>
    <row r="253" ht="26.25" customHeight="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row>
    <row r="254" ht="26.25" customHeight="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row>
    <row r="255" ht="26.25" customHeight="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row>
    <row r="256" ht="26.25" customHeight="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row>
    <row r="257" ht="26.25" customHeight="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row>
    <row r="258" ht="26.25" customHeight="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row>
    <row r="259" ht="26.25" customHeight="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row>
    <row r="260" ht="26.25" customHeight="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row>
    <row r="261" ht="26.25" customHeight="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row>
    <row r="262" ht="26.25" customHeight="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row>
    <row r="263" ht="26.25" customHeight="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row>
    <row r="264" ht="26.25" customHeight="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row>
    <row r="265" ht="26.25" customHeight="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row>
    <row r="266" ht="26.25" customHeight="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row>
    <row r="267" ht="26.25" customHeight="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row>
    <row r="268" ht="26.25" customHeight="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row>
    <row r="269" ht="26.25" customHeight="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row>
    <row r="270" ht="26.25" customHeight="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row>
    <row r="271" ht="26.25" customHeight="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row>
    <row r="272" ht="26.25" customHeight="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row>
    <row r="273" ht="26.25" customHeight="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row>
    <row r="274" ht="26.25" customHeight="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row>
    <row r="275" ht="26.25" customHeight="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row>
    <row r="276" ht="26.25" customHeight="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row>
    <row r="277" ht="26.25" customHeight="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row>
    <row r="278" ht="26.25" customHeight="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row>
    <row r="279" ht="26.25" customHeight="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row>
    <row r="280" ht="26.25" customHeight="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row>
    <row r="281" ht="26.25" customHeight="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row>
    <row r="282" ht="26.25" customHeight="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row>
    <row r="283" ht="26.25" customHeight="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row>
    <row r="284" ht="26.25" customHeight="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row>
    <row r="285" ht="26.25" customHeight="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row>
    <row r="286" ht="26.25" customHeight="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row>
    <row r="287" ht="26.25" customHeight="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row>
    <row r="288" ht="26.25" customHeight="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row>
    <row r="289" ht="26.25" customHeight="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row>
    <row r="290" ht="26.25" customHeight="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row>
    <row r="291" ht="26.25" customHeight="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row>
    <row r="292" ht="26.25" customHeight="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row>
    <row r="293" ht="26.25" customHeight="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row>
    <row r="294" ht="26.25" customHeight="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row>
    <row r="295" ht="26.25" customHeight="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row>
    <row r="296" ht="26.25" customHeight="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row>
    <row r="297" ht="26.25" customHeight="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row>
    <row r="298" ht="26.25" customHeight="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row>
    <row r="299" ht="26.25" customHeight="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row>
    <row r="300" ht="26.25" customHeight="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row>
    <row r="301" ht="26.25" customHeight="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row>
    <row r="302" ht="26.25" customHeight="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row>
    <row r="303" ht="26.25" customHeight="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row>
    <row r="304" ht="26.25" customHeight="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row>
    <row r="305" ht="26.25" customHeight="1">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row>
    <row r="306" ht="26.25" customHeight="1">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row>
    <row r="307" ht="26.25" customHeight="1">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row>
    <row r="308" ht="26.25" customHeight="1">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row>
    <row r="309" ht="26.25" customHeight="1">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row>
    <row r="310" ht="26.25" customHeight="1">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row>
    <row r="311" ht="26.25" customHeight="1">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row>
    <row r="312" ht="26.25" customHeight="1">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row>
    <row r="313" ht="26.25" customHeight="1">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row>
    <row r="314" ht="26.25" customHeight="1">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row>
    <row r="315" ht="26.25" customHeight="1">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row>
    <row r="316" ht="26.25" customHeight="1">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row>
    <row r="317" ht="26.25" customHeight="1">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row>
    <row r="318" ht="26.25" customHeight="1">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row>
    <row r="319" ht="26.25" customHeight="1">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row>
    <row r="320" ht="26.25" customHeight="1">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row>
    <row r="321" ht="26.25" customHeight="1">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row>
    <row r="322" ht="26.25" customHeight="1">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row>
    <row r="323" ht="26.25" customHeight="1">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row>
    <row r="324" ht="26.25" customHeight="1">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row>
    <row r="325" ht="26.25" customHeight="1">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row>
    <row r="326" ht="26.25" customHeight="1">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row>
    <row r="327" ht="26.25" customHeight="1">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row>
    <row r="328" ht="26.25" customHeight="1">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row>
    <row r="329" ht="26.25" customHeight="1">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row>
    <row r="330" ht="26.25" customHeight="1">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row>
    <row r="331" ht="26.25" customHeight="1">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row>
    <row r="332" ht="26.25" customHeight="1">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row>
    <row r="333" ht="26.25" customHeight="1">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row>
    <row r="334" ht="26.25" customHeight="1">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row>
    <row r="335" ht="26.25" customHeight="1">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row>
    <row r="336" ht="26.25" customHeight="1">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row>
    <row r="337" ht="26.25" customHeight="1">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row>
    <row r="338" ht="26.25" customHeight="1">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row>
    <row r="339" ht="26.25" customHeight="1">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row>
    <row r="340" ht="26.25" customHeight="1">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row>
    <row r="341" ht="26.25" customHeight="1">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row>
    <row r="342" ht="26.25" customHeight="1">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row>
    <row r="343" ht="26.25" customHeight="1">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row>
    <row r="344" ht="26.25" customHeight="1">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row>
    <row r="345" ht="26.25" customHeight="1">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row>
    <row r="346" ht="26.25" customHeight="1">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row>
    <row r="347" ht="26.25" customHeight="1">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row>
    <row r="348" ht="26.25" customHeight="1">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row>
    <row r="349" ht="26.25" customHeight="1">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row>
    <row r="350" ht="26.25" customHeight="1">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row>
    <row r="351" ht="26.25" customHeight="1">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row>
    <row r="352" ht="26.25" customHeight="1">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row>
    <row r="353" ht="26.25" customHeight="1">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row>
    <row r="354" ht="26.25" customHeight="1">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row>
    <row r="355" ht="26.25" customHeight="1">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row>
    <row r="356" ht="26.25" customHeight="1">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row>
    <row r="357" ht="26.25" customHeight="1">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row>
    <row r="358" ht="26.25" customHeight="1">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row>
    <row r="359" ht="26.25" customHeight="1">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row>
    <row r="360" ht="26.25" customHeight="1">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row>
    <row r="361" ht="26.25" customHeight="1">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row>
    <row r="362" ht="26.25" customHeight="1">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row>
    <row r="363" ht="26.25" customHeight="1">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row>
    <row r="364" ht="26.25" customHeight="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row>
    <row r="365" ht="26.25" customHeight="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row>
    <row r="366" ht="26.25" customHeight="1">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row>
    <row r="367" ht="26.25" customHeight="1">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row>
    <row r="368" ht="26.25" customHeight="1">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row>
    <row r="369" ht="26.25" customHeight="1">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row>
    <row r="370" ht="26.25" customHeight="1">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row>
    <row r="371" ht="26.25" customHeight="1">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row>
    <row r="372" ht="26.25" customHeight="1">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row>
    <row r="373" ht="26.25" customHeight="1">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row>
    <row r="374" ht="26.25" customHeight="1">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row>
    <row r="375" ht="26.25" customHeight="1">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row>
    <row r="376" ht="26.25" customHeight="1">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row>
    <row r="377" ht="26.25" customHeight="1">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row>
    <row r="378" ht="26.25" customHeight="1">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row>
    <row r="379" ht="26.25" customHeight="1">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row>
    <row r="380" ht="26.25" customHeight="1">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row>
    <row r="381" ht="26.25" customHeight="1">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row>
    <row r="382" ht="26.25" customHeight="1">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row>
    <row r="383" ht="26.25" customHeight="1">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row>
    <row r="384" ht="26.25" customHeight="1">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row>
    <row r="385" ht="26.25" customHeight="1">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row>
    <row r="386" ht="26.25" customHeight="1">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row>
    <row r="387" ht="26.25" customHeight="1">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row>
    <row r="388" ht="26.25" customHeight="1">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row>
    <row r="389" ht="26.25" customHeight="1">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row>
    <row r="390" ht="26.25" customHeight="1">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row>
    <row r="391" ht="26.25" customHeight="1">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row>
    <row r="392" ht="26.25" customHeight="1">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row>
    <row r="393" ht="26.25" customHeight="1">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row>
    <row r="394" ht="26.25" customHeight="1">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row>
    <row r="395" ht="26.25" customHeight="1">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row>
    <row r="396" ht="26.25" customHeight="1">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row>
    <row r="397" ht="26.25" customHeight="1">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row>
    <row r="398" ht="26.25" customHeight="1">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row>
    <row r="399" ht="26.25" customHeight="1">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row>
    <row r="400" ht="26.25" customHeight="1">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row>
    <row r="401" ht="26.25" customHeight="1">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row>
    <row r="402" ht="26.25" customHeight="1">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row>
    <row r="403" ht="26.25" customHeight="1">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row>
    <row r="404" ht="26.25" customHeight="1">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row>
    <row r="405" ht="26.25" customHeight="1">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row>
    <row r="406" ht="26.25" customHeight="1">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row>
    <row r="407" ht="26.25" customHeight="1">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row>
    <row r="408" ht="26.25" customHeight="1">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row>
    <row r="409" ht="26.25" customHeight="1">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row>
    <row r="410" ht="26.25" customHeight="1">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row>
    <row r="411" ht="26.25" customHeight="1">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row>
    <row r="412" ht="26.25" customHeight="1">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row>
    <row r="413" ht="26.25" customHeight="1">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row>
    <row r="414" ht="26.25" customHeight="1">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row>
    <row r="415" ht="26.25" customHeight="1">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row>
    <row r="416" ht="26.25" customHeight="1">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row>
    <row r="417" ht="26.25" customHeight="1">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row>
    <row r="418" ht="26.25" customHeight="1">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row>
    <row r="419" ht="26.25" customHeight="1">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row>
    <row r="420" ht="26.25" customHeight="1">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row>
    <row r="421" ht="26.25" customHeight="1">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row>
    <row r="422" ht="26.25" customHeight="1">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row>
    <row r="423" ht="26.25" customHeight="1">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row>
    <row r="424" ht="26.25" customHeight="1">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row>
    <row r="425" ht="26.25" customHeight="1">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row>
    <row r="426" ht="26.25" customHeight="1">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row>
    <row r="427" ht="26.25" customHeight="1">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row>
    <row r="428" ht="26.25" customHeight="1">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row>
    <row r="429" ht="26.25" customHeight="1">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row>
    <row r="430" ht="26.25" customHeight="1">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row>
    <row r="431" ht="26.25" customHeight="1">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row>
    <row r="432" ht="26.25" customHeight="1">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row>
    <row r="433" ht="26.25" customHeight="1">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row>
    <row r="434" ht="26.25" customHeight="1">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row>
    <row r="435" ht="26.25" customHeight="1">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row>
    <row r="436" ht="26.25" customHeight="1">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row>
    <row r="437" ht="26.25" customHeight="1">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row>
    <row r="438" ht="26.25" customHeight="1">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row>
    <row r="439" ht="26.25" customHeight="1">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row>
    <row r="440" ht="26.25" customHeight="1">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row>
    <row r="441" ht="26.25" customHeight="1">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row>
    <row r="442" ht="26.25" customHeight="1">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row>
    <row r="443" ht="26.25" customHeight="1">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row>
    <row r="444" ht="26.25" customHeight="1">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row>
    <row r="445" ht="26.25" customHeight="1">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row>
    <row r="446" ht="26.25" customHeight="1">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row>
    <row r="447" ht="26.25" customHeight="1">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row>
    <row r="448" ht="26.25" customHeight="1">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row>
    <row r="449" ht="26.25" customHeight="1">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row>
    <row r="450" ht="26.25" customHeight="1">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row>
    <row r="451" ht="26.25" customHeight="1">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row>
    <row r="452" ht="26.25" customHeight="1">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row>
    <row r="453" ht="26.25" customHeight="1">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row>
    <row r="454" ht="26.25" customHeight="1">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row>
    <row r="455" ht="26.25" customHeight="1">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row>
    <row r="456" ht="26.25" customHeight="1">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row>
    <row r="457" ht="26.25" customHeight="1">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row>
    <row r="458" ht="26.25" customHeight="1">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row>
    <row r="459" ht="26.25" customHeight="1">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row>
    <row r="460" ht="26.25" customHeight="1">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row>
    <row r="461" ht="26.25" customHeight="1">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row>
    <row r="462" ht="26.25" customHeight="1">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row>
    <row r="463" ht="26.25" customHeight="1">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row>
    <row r="464" ht="26.25" customHeight="1">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row>
    <row r="465" ht="26.25" customHeight="1">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row>
    <row r="466" ht="26.25" customHeight="1">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row>
    <row r="467" ht="26.25" customHeight="1">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row>
    <row r="468" ht="26.25" customHeight="1">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row>
    <row r="469" ht="26.25" customHeight="1">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row>
    <row r="470" ht="26.25" customHeight="1">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row>
    <row r="471" ht="26.25" customHeight="1">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row>
    <row r="472" ht="26.25" customHeight="1">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row>
    <row r="473" ht="26.25" customHeight="1">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row>
    <row r="474" ht="26.25" customHeight="1">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row>
    <row r="475" ht="26.25" customHeight="1">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row>
    <row r="476" ht="26.25" customHeight="1">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row>
    <row r="477" ht="26.25" customHeight="1">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row>
    <row r="478" ht="26.25" customHeight="1">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row>
    <row r="479" ht="26.25" customHeight="1">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row>
    <row r="480" ht="26.25" customHeight="1">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row>
    <row r="481" ht="26.25" customHeight="1">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row>
    <row r="482" ht="26.25" customHeight="1">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row>
    <row r="483" ht="26.25" customHeight="1">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row>
    <row r="484" ht="26.25" customHeight="1">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row>
    <row r="485" ht="26.25" customHeight="1">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row>
    <row r="486" ht="26.25" customHeight="1">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row>
    <row r="487" ht="26.25" customHeight="1">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row>
    <row r="488" ht="26.25" customHeight="1">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row>
    <row r="489" ht="26.25" customHeight="1">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row>
    <row r="490" ht="26.25" customHeight="1">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row>
    <row r="491" ht="26.25" customHeight="1">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row>
    <row r="492" ht="26.25" customHeight="1">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row>
    <row r="493" ht="26.25" customHeight="1">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row>
    <row r="494" ht="26.25" customHeight="1">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row>
    <row r="495" ht="26.25" customHeight="1">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row>
    <row r="496" ht="26.25" customHeight="1">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row>
    <row r="497" ht="26.25" customHeight="1">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row>
    <row r="498" ht="26.25" customHeight="1">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row>
    <row r="499" ht="26.25" customHeight="1">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row>
    <row r="500" ht="26.25" customHeight="1">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row>
    <row r="501" ht="26.25" customHeight="1">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row>
    <row r="502" ht="26.25" customHeight="1">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row>
    <row r="503" ht="26.25" customHeight="1">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row>
    <row r="504" ht="26.25" customHeight="1">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row>
    <row r="505" ht="26.25" customHeight="1">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row>
    <row r="506" ht="26.25" customHeight="1">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row>
    <row r="507" ht="26.25" customHeight="1">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row>
    <row r="508" ht="26.25" customHeight="1">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row>
    <row r="509" ht="26.25" customHeight="1">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row>
    <row r="510" ht="26.25" customHeight="1">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row>
    <row r="511" ht="26.25" customHeight="1">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row>
    <row r="512" ht="26.25" customHeight="1">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row>
    <row r="513" ht="26.25" customHeight="1">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row>
    <row r="514" ht="26.25" customHeight="1">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row>
    <row r="515" ht="26.25" customHeight="1">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row>
    <row r="516" ht="26.25" customHeight="1">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row>
    <row r="517" ht="26.25" customHeight="1">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row>
    <row r="518" ht="26.25" customHeight="1">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row>
    <row r="519" ht="26.25" customHeight="1">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row>
    <row r="520" ht="26.25" customHeight="1">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row>
    <row r="521" ht="26.25" customHeight="1">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row>
    <row r="522" ht="26.25" customHeight="1">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row>
    <row r="523" ht="26.25" customHeight="1">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row>
    <row r="524" ht="26.25" customHeight="1">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row>
    <row r="525" ht="26.25" customHeight="1">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row>
    <row r="526" ht="26.25" customHeight="1">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row>
    <row r="527" ht="26.25" customHeight="1">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row>
    <row r="528" ht="26.25" customHeight="1">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row>
    <row r="529" ht="26.25" customHeight="1">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row>
    <row r="530" ht="26.25" customHeight="1">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row>
    <row r="531" ht="26.25" customHeight="1">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row>
    <row r="532" ht="26.25" customHeight="1">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row>
    <row r="533" ht="26.25" customHeight="1">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row>
    <row r="534" ht="26.25" customHeight="1">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row>
    <row r="535" ht="26.25" customHeight="1">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row>
    <row r="536" ht="26.25" customHeight="1">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row>
    <row r="537" ht="26.25" customHeight="1">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row>
    <row r="538" ht="26.25" customHeight="1">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row>
    <row r="539" ht="26.25" customHeight="1">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row>
    <row r="540" ht="26.25" customHeight="1">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row>
    <row r="541" ht="26.25" customHeight="1">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row>
    <row r="542" ht="26.25" customHeight="1">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row>
    <row r="543" ht="26.25" customHeight="1">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row>
    <row r="544" ht="26.25" customHeight="1">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row>
    <row r="545" ht="26.25" customHeight="1">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row>
    <row r="546" ht="26.25" customHeight="1">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row>
    <row r="547" ht="26.25" customHeight="1">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row>
    <row r="548" ht="26.25" customHeight="1">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row>
    <row r="549" ht="26.25" customHeight="1">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row>
    <row r="550" ht="26.25" customHeight="1">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row>
    <row r="551" ht="26.25" customHeight="1">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row>
    <row r="552" ht="26.25" customHeight="1">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row>
    <row r="553" ht="26.25" customHeight="1">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row>
    <row r="554" ht="26.25" customHeight="1">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row>
    <row r="555" ht="26.25" customHeight="1">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row>
    <row r="556" ht="26.25" customHeight="1">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row>
    <row r="557" ht="26.25" customHeight="1">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row>
    <row r="558" ht="26.25" customHeight="1">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row>
    <row r="559" ht="26.25" customHeight="1">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row>
    <row r="560" ht="26.25" customHeight="1">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row>
    <row r="561" ht="26.25" customHeight="1">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row>
    <row r="562" ht="26.25" customHeight="1">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row>
    <row r="563" ht="26.25" customHeight="1">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row>
    <row r="564" ht="26.25" customHeight="1">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row>
    <row r="565" ht="26.25" customHeight="1">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row>
    <row r="566" ht="26.25" customHeight="1">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row>
    <row r="567" ht="26.25" customHeight="1">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row>
    <row r="568" ht="26.25" customHeight="1">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row>
    <row r="569" ht="26.25" customHeight="1">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row>
    <row r="570" ht="26.25" customHeight="1">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row>
    <row r="571" ht="26.25" customHeight="1">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row>
    <row r="572" ht="26.25" customHeight="1">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row>
    <row r="573" ht="26.25" customHeight="1">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row>
    <row r="574" ht="26.25" customHeight="1">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row>
    <row r="575" ht="26.25" customHeight="1">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row>
    <row r="576" ht="26.25" customHeight="1">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row>
    <row r="577" ht="26.25" customHeight="1">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row>
    <row r="578" ht="26.25" customHeight="1">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row>
    <row r="579" ht="26.25" customHeight="1">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row>
    <row r="580" ht="26.25" customHeight="1">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row>
    <row r="581" ht="26.25" customHeight="1">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row>
    <row r="582" ht="26.25" customHeight="1">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row>
    <row r="583" ht="26.25" customHeight="1">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row>
    <row r="584" ht="26.25" customHeight="1">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row>
    <row r="585" ht="26.25" customHeight="1">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row>
    <row r="586" ht="26.25" customHeight="1">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row>
    <row r="587" ht="26.25" customHeight="1">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row>
    <row r="588" ht="26.25" customHeight="1">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row>
    <row r="589" ht="26.25" customHeight="1">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row>
    <row r="590" ht="26.25" customHeight="1">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row>
    <row r="591" ht="26.25" customHeight="1">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row>
    <row r="592" ht="26.25" customHeight="1">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row>
    <row r="593" ht="26.25" customHeight="1">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row>
    <row r="594" ht="26.25" customHeight="1">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row>
    <row r="595" ht="26.25" customHeight="1">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row>
    <row r="596" ht="26.25" customHeight="1">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row>
    <row r="597" ht="26.25" customHeight="1">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row>
    <row r="598" ht="26.25" customHeight="1">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row>
    <row r="599" ht="26.25" customHeight="1">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row>
    <row r="600" ht="26.25" customHeight="1">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row>
    <row r="601" ht="26.25" customHeight="1">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row>
    <row r="602" ht="26.25" customHeight="1">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row>
    <row r="603" ht="26.25" customHeight="1">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row>
    <row r="604" ht="26.25" customHeight="1">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row>
    <row r="605" ht="26.25" customHeight="1">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row>
    <row r="606" ht="26.25" customHeight="1">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row>
    <row r="607" ht="26.25" customHeight="1">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row>
    <row r="608" ht="26.25" customHeight="1">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row>
    <row r="609" ht="26.25" customHeight="1">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row>
    <row r="610" ht="26.25" customHeight="1">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row>
    <row r="611" ht="26.25" customHeight="1">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row>
    <row r="612" ht="26.25" customHeight="1">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row>
    <row r="613" ht="26.25" customHeight="1">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row>
    <row r="614" ht="26.25" customHeight="1">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row>
    <row r="615" ht="26.25" customHeight="1">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row>
    <row r="616" ht="26.25" customHeight="1">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row>
    <row r="617" ht="26.25" customHeight="1">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row>
    <row r="618" ht="26.25" customHeight="1">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row>
    <row r="619" ht="26.25" customHeight="1">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row>
    <row r="620" ht="26.25" customHeight="1">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row>
    <row r="621" ht="26.25" customHeight="1">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row>
    <row r="622" ht="26.25" customHeight="1">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row>
    <row r="623" ht="26.25" customHeight="1">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row>
    <row r="624" ht="26.25" customHeight="1">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row>
    <row r="625" ht="26.25" customHeight="1">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row>
    <row r="626" ht="26.25" customHeight="1">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row>
    <row r="627" ht="26.25" customHeight="1">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row>
    <row r="628" ht="26.25" customHeight="1">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row>
    <row r="629" ht="26.25" customHeight="1">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row>
    <row r="630" ht="26.25" customHeight="1">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row>
    <row r="631" ht="26.25" customHeight="1">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row>
    <row r="632" ht="26.25" customHeight="1">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row>
    <row r="633" ht="26.25" customHeight="1">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row>
    <row r="634" ht="26.25" customHeight="1">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row>
    <row r="635" ht="26.25" customHeight="1">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row>
    <row r="636" ht="26.25" customHeight="1">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row>
    <row r="637" ht="26.25" customHeight="1">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row>
    <row r="638" ht="26.25" customHeight="1">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row>
    <row r="639" ht="26.25" customHeight="1">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row>
    <row r="640" ht="26.25" customHeight="1">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row>
    <row r="641" ht="26.25" customHeight="1">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row>
    <row r="642" ht="26.25" customHeight="1">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row>
    <row r="643" ht="26.25" customHeight="1">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row>
    <row r="644" ht="26.25" customHeight="1">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row>
    <row r="645" ht="26.25" customHeight="1">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row>
    <row r="646" ht="26.25" customHeight="1">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row>
    <row r="647" ht="26.25" customHeight="1">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row>
    <row r="648" ht="26.25" customHeight="1">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row>
    <row r="649" ht="26.25" customHeight="1">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row>
    <row r="650" ht="26.25" customHeight="1">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row>
    <row r="651" ht="26.25" customHeight="1">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row>
    <row r="652" ht="26.25" customHeight="1">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row>
    <row r="653" ht="26.25" customHeight="1">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row>
    <row r="654" ht="26.25" customHeight="1">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row>
    <row r="655" ht="26.25" customHeight="1">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row>
    <row r="656" ht="26.25" customHeight="1">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row>
    <row r="657" ht="26.25" customHeight="1">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row>
    <row r="658" ht="26.25" customHeight="1">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row>
    <row r="659" ht="26.25" customHeight="1">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row>
    <row r="660" ht="26.25" customHeight="1">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row>
    <row r="661" ht="26.25" customHeight="1">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row>
    <row r="662" ht="26.25" customHeight="1">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row>
    <row r="663" ht="26.25" customHeight="1">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row>
    <row r="664" ht="26.25" customHeight="1">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row>
    <row r="665" ht="26.25" customHeight="1">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row>
    <row r="666" ht="26.25" customHeight="1">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row>
    <row r="667" ht="26.25" customHeight="1">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row>
    <row r="668" ht="26.25" customHeight="1">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row>
    <row r="669" ht="26.25" customHeight="1">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row>
    <row r="670" ht="26.25" customHeight="1">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row>
    <row r="671" ht="26.25" customHeight="1">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row>
    <row r="672" ht="26.25" customHeight="1">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row>
    <row r="673" ht="26.25" customHeight="1">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row>
    <row r="674" ht="26.25" customHeight="1">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row>
    <row r="675" ht="26.25" customHeight="1">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row>
    <row r="676" ht="26.25" customHeight="1">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row>
    <row r="677" ht="26.25" customHeight="1">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row>
    <row r="678" ht="26.25" customHeight="1">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row>
    <row r="679" ht="26.25" customHeight="1">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row>
    <row r="680" ht="26.25" customHeight="1">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row>
    <row r="681" ht="26.25" customHeight="1">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row>
    <row r="682" ht="26.25" customHeight="1">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row>
    <row r="683" ht="26.25" customHeight="1">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row>
    <row r="684" ht="26.25" customHeight="1">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row>
    <row r="685" ht="26.25" customHeight="1">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row>
    <row r="686" ht="26.25" customHeight="1">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row>
    <row r="687" ht="26.25" customHeight="1">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row>
    <row r="688" ht="26.25" customHeight="1">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row>
    <row r="689" ht="26.25" customHeight="1">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row>
    <row r="690" ht="26.25" customHeight="1">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row>
    <row r="691" ht="26.25" customHeight="1">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row>
    <row r="692" ht="26.25" customHeight="1">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row>
    <row r="693" ht="26.25" customHeight="1">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row>
    <row r="694" ht="26.25" customHeight="1">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row>
    <row r="695" ht="26.25" customHeight="1">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row>
    <row r="696" ht="26.25" customHeight="1">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row>
    <row r="697" ht="26.25" customHeight="1">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row>
    <row r="698" ht="26.25" customHeight="1">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row>
    <row r="699" ht="26.25" customHeight="1">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row>
    <row r="700" ht="26.25" customHeight="1">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row>
    <row r="701" ht="26.25" customHeight="1">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row>
    <row r="702" ht="26.25" customHeight="1">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row>
    <row r="703" ht="26.25" customHeight="1">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row>
    <row r="704" ht="26.25" customHeight="1">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row>
    <row r="705" ht="26.25" customHeight="1">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row>
    <row r="706" ht="26.25" customHeight="1">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row>
    <row r="707" ht="26.25" customHeight="1">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row>
    <row r="708" ht="26.25" customHeight="1">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row>
    <row r="709" ht="26.25" customHeight="1">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row>
    <row r="710" ht="26.25" customHeight="1">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row>
    <row r="711" ht="26.25" customHeight="1">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row>
    <row r="712" ht="26.25" customHeight="1">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row>
    <row r="713" ht="26.25" customHeight="1">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row>
    <row r="714" ht="26.25" customHeight="1">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row>
    <row r="715" ht="26.25" customHeight="1">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row>
    <row r="716" ht="26.25" customHeight="1">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row>
    <row r="717" ht="26.25" customHeight="1">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row>
    <row r="718" ht="26.25" customHeight="1">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row>
    <row r="719" ht="26.25" customHeight="1">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row>
    <row r="720" ht="26.25" customHeight="1">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row>
    <row r="721" ht="26.25" customHeight="1">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row>
    <row r="722" ht="26.25" customHeight="1">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row>
    <row r="723" ht="26.25" customHeight="1">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row>
    <row r="724" ht="26.25" customHeight="1">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row>
    <row r="725" ht="26.25" customHeight="1">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row>
    <row r="726" ht="26.25" customHeight="1">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row>
    <row r="727" ht="26.25" customHeight="1">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row>
    <row r="728" ht="26.25" customHeight="1">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row>
    <row r="729" ht="26.25" customHeight="1">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row>
    <row r="730" ht="26.25" customHeight="1">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row>
    <row r="731" ht="26.25" customHeight="1">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row>
    <row r="732" ht="26.25" customHeight="1">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row>
    <row r="733" ht="26.25" customHeight="1">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row>
    <row r="734" ht="26.25" customHeight="1">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row>
    <row r="735" ht="26.25" customHeight="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row>
    <row r="736" ht="26.25" customHeight="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row>
    <row r="737" ht="26.25" customHeight="1">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row>
    <row r="738" ht="26.25" customHeight="1">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row>
    <row r="739" ht="26.25" customHeight="1">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row>
    <row r="740" ht="26.25" customHeight="1">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row>
    <row r="741" ht="26.25" customHeight="1">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row>
    <row r="742" ht="26.25" customHeight="1">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row>
    <row r="743" ht="26.25" customHeight="1">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row>
    <row r="744" ht="26.25" customHeight="1">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row>
    <row r="745" ht="26.25" customHeight="1">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row>
    <row r="746" ht="26.25" customHeight="1">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row>
    <row r="747" ht="26.25" customHeight="1">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row>
    <row r="748" ht="26.25" customHeight="1">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row>
    <row r="749" ht="26.25" customHeight="1">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row>
    <row r="750" ht="26.25" customHeight="1">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row>
    <row r="751" ht="26.25" customHeight="1">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row>
    <row r="752" ht="26.25" customHeight="1">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row>
    <row r="753" ht="26.25" customHeight="1">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row>
    <row r="754" ht="26.25" customHeight="1">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row>
    <row r="755" ht="26.25" customHeight="1">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row>
    <row r="756" ht="26.25" customHeight="1">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row>
    <row r="757" ht="26.25" customHeight="1">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row>
    <row r="758" ht="26.25" customHeight="1">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row>
    <row r="759" ht="26.25" customHeight="1">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row>
    <row r="760" ht="26.25" customHeight="1">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row>
    <row r="761" ht="26.25" customHeight="1">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row>
    <row r="762" ht="26.25" customHeight="1">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row>
    <row r="763" ht="26.25" customHeight="1">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row>
    <row r="764" ht="26.25" customHeight="1">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row>
    <row r="765" ht="26.25" customHeight="1">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row>
    <row r="766" ht="26.25" customHeight="1">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row>
    <row r="767" ht="26.25" customHeight="1">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row>
    <row r="768" ht="26.25" customHeight="1">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row>
    <row r="769" ht="26.25" customHeight="1">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row>
    <row r="770" ht="26.25" customHeight="1">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row>
    <row r="771" ht="26.25" customHeight="1">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row>
    <row r="772" ht="26.25" customHeight="1">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row>
    <row r="773" ht="26.25" customHeight="1">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row>
    <row r="774" ht="26.25" customHeight="1">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row>
    <row r="775" ht="26.25" customHeight="1">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row>
    <row r="776" ht="26.25" customHeight="1">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row>
    <row r="777" ht="26.25" customHeight="1">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row>
    <row r="778" ht="26.25" customHeight="1">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row>
    <row r="779" ht="26.25" customHeight="1">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row>
    <row r="780" ht="26.25" customHeight="1">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row>
    <row r="781" ht="26.25" customHeight="1">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row>
    <row r="782" ht="26.25" customHeight="1">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row>
    <row r="783" ht="26.25" customHeight="1">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row>
    <row r="784" ht="26.25" customHeight="1">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row>
    <row r="785" ht="26.25" customHeight="1">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row>
    <row r="786" ht="26.25" customHeight="1">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row>
    <row r="787" ht="26.25" customHeight="1">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row>
    <row r="788" ht="26.25" customHeight="1">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row>
    <row r="789" ht="26.25" customHeight="1">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row>
    <row r="790" ht="26.25" customHeight="1">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row>
    <row r="791" ht="26.25" customHeight="1">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row>
    <row r="792" ht="26.25" customHeight="1">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row>
    <row r="793" ht="26.25" customHeight="1">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row>
    <row r="794" ht="26.25" customHeight="1">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row>
    <row r="795" ht="26.25" customHeight="1">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row>
    <row r="796" ht="26.25" customHeight="1">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row>
    <row r="797" ht="26.25" customHeight="1">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row>
    <row r="798" ht="26.25" customHeight="1">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row>
    <row r="799" ht="26.25" customHeight="1">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row>
    <row r="800" ht="26.25" customHeight="1">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row>
    <row r="801" ht="26.25" customHeight="1">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row>
    <row r="802" ht="26.25" customHeight="1">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row>
    <row r="803" ht="26.25" customHeight="1">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row>
    <row r="804" ht="26.25" customHeight="1">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row>
    <row r="805" ht="26.25" customHeight="1">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row>
    <row r="806" ht="26.25" customHeight="1">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row>
    <row r="807" ht="26.25" customHeight="1">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row>
    <row r="808" ht="26.25" customHeight="1">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row>
    <row r="809" ht="26.25" customHeight="1">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row>
    <row r="810" ht="26.25" customHeight="1">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row>
    <row r="811" ht="26.25" customHeight="1">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row>
    <row r="812" ht="26.25" customHeight="1">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row>
    <row r="813" ht="26.25" customHeight="1">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row>
    <row r="814" ht="26.25" customHeight="1">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row>
    <row r="815" ht="26.25" customHeight="1">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row>
    <row r="816" ht="26.25" customHeight="1">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row>
    <row r="817" ht="26.25" customHeight="1">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row>
    <row r="818" ht="26.25" customHeight="1">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row>
    <row r="819" ht="26.25" customHeight="1">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row>
    <row r="820" ht="26.25" customHeight="1">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row>
    <row r="821" ht="26.25" customHeight="1">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row>
    <row r="822" ht="26.25" customHeight="1">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row>
    <row r="823" ht="26.25" customHeight="1">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row>
    <row r="824" ht="26.25" customHeight="1">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row>
    <row r="825" ht="26.25" customHeight="1">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row>
    <row r="826" ht="26.25" customHeight="1">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row>
    <row r="827" ht="26.25" customHeight="1">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row>
    <row r="828" ht="26.25" customHeight="1">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row>
    <row r="829" ht="26.25" customHeight="1">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row>
    <row r="830" ht="26.25" customHeight="1">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row>
    <row r="831" ht="26.25" customHeight="1">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row>
    <row r="832" ht="26.25" customHeight="1">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row>
    <row r="833" ht="26.25" customHeight="1">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row>
    <row r="834" ht="26.25" customHeight="1">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row>
    <row r="835" ht="26.25" customHeight="1">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row>
    <row r="836" ht="26.25" customHeight="1">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row>
    <row r="837" ht="26.25" customHeight="1">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row>
    <row r="838" ht="26.25" customHeight="1">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row>
    <row r="839" ht="26.25" customHeight="1">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row>
    <row r="840" ht="26.25" customHeight="1">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row>
    <row r="841" ht="26.25" customHeight="1">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row>
    <row r="842" ht="26.25" customHeight="1">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row>
    <row r="843" ht="26.25" customHeight="1">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row>
    <row r="844" ht="26.25" customHeight="1">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row>
    <row r="845" ht="26.25" customHeight="1">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row>
    <row r="846" ht="26.25" customHeight="1">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row>
    <row r="847" ht="26.25" customHeight="1">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row>
    <row r="848" ht="26.25" customHeight="1">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row>
    <row r="849" ht="26.25" customHeight="1">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row>
    <row r="850" ht="26.25" customHeight="1">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row>
    <row r="851" ht="26.25" customHeight="1">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row>
    <row r="852" ht="26.25" customHeight="1">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row>
    <row r="853" ht="26.25" customHeight="1">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row>
    <row r="854" ht="26.25" customHeight="1">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row>
    <row r="855" ht="26.25" customHeight="1">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row>
    <row r="856" ht="26.25" customHeight="1">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row>
    <row r="857" ht="26.25" customHeight="1">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row>
    <row r="858" ht="26.25" customHeight="1">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row>
    <row r="859" ht="26.25" customHeight="1">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row>
    <row r="860" ht="26.25" customHeight="1">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row>
    <row r="861" ht="26.25" customHeight="1">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row>
    <row r="862" ht="26.25" customHeight="1">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row>
    <row r="863" ht="26.25" customHeight="1">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row>
    <row r="864" ht="26.25" customHeight="1">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row>
    <row r="865" ht="26.25" customHeight="1">
      <c r="A865" s="46"/>
      <c r="B865" s="46"/>
      <c r="C865" s="46"/>
      <c r="D865" s="46"/>
      <c r="E865" s="46"/>
      <c r="F865" s="46"/>
      <c r="G865" s="46"/>
      <c r="H865" s="46"/>
      <c r="I865" s="46"/>
      <c r="J865" s="46"/>
      <c r="K865" s="46"/>
      <c r="L865" s="46"/>
      <c r="M865" s="46"/>
      <c r="N865" s="46"/>
      <c r="O865" s="46"/>
      <c r="P865" s="46"/>
      <c r="Q865" s="46"/>
      <c r="R865" s="46"/>
      <c r="S865" s="46"/>
      <c r="T865" s="46"/>
      <c r="U865" s="46"/>
      <c r="V865" s="46"/>
      <c r="W865" s="46"/>
      <c r="X865" s="46"/>
    </row>
    <row r="866" ht="26.25" customHeight="1">
      <c r="A866" s="46"/>
      <c r="B866" s="46"/>
      <c r="C866" s="46"/>
      <c r="D866" s="46"/>
      <c r="E866" s="46"/>
      <c r="F866" s="46"/>
      <c r="G866" s="46"/>
      <c r="H866" s="46"/>
      <c r="I866" s="46"/>
      <c r="J866" s="46"/>
      <c r="K866" s="46"/>
      <c r="L866" s="46"/>
      <c r="M866" s="46"/>
      <c r="N866" s="46"/>
      <c r="O866" s="46"/>
      <c r="P866" s="46"/>
      <c r="Q866" s="46"/>
      <c r="R866" s="46"/>
      <c r="S866" s="46"/>
      <c r="T866" s="46"/>
      <c r="U866" s="46"/>
      <c r="V866" s="46"/>
      <c r="W866" s="46"/>
      <c r="X866" s="46"/>
    </row>
    <row r="867" ht="26.25" customHeight="1">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row>
    <row r="868" ht="26.25" customHeight="1">
      <c r="A868" s="46"/>
      <c r="B868" s="46"/>
      <c r="C868" s="46"/>
      <c r="D868" s="46"/>
      <c r="E868" s="46"/>
      <c r="F868" s="46"/>
      <c r="G868" s="46"/>
      <c r="H868" s="46"/>
      <c r="I868" s="46"/>
      <c r="J868" s="46"/>
      <c r="K868" s="46"/>
      <c r="L868" s="46"/>
      <c r="M868" s="46"/>
      <c r="N868" s="46"/>
      <c r="O868" s="46"/>
      <c r="P868" s="46"/>
      <c r="Q868" s="46"/>
      <c r="R868" s="46"/>
      <c r="S868" s="46"/>
      <c r="T868" s="46"/>
      <c r="U868" s="46"/>
      <c r="V868" s="46"/>
      <c r="W868" s="46"/>
      <c r="X868" s="46"/>
    </row>
    <row r="869" ht="26.25" customHeight="1">
      <c r="A869" s="46"/>
      <c r="B869" s="46"/>
      <c r="C869" s="46"/>
      <c r="D869" s="46"/>
      <c r="E869" s="46"/>
      <c r="F869" s="46"/>
      <c r="G869" s="46"/>
      <c r="H869" s="46"/>
      <c r="I869" s="46"/>
      <c r="J869" s="46"/>
      <c r="K869" s="46"/>
      <c r="L869" s="46"/>
      <c r="M869" s="46"/>
      <c r="N869" s="46"/>
      <c r="O869" s="46"/>
      <c r="P869" s="46"/>
      <c r="Q869" s="46"/>
      <c r="R869" s="46"/>
      <c r="S869" s="46"/>
      <c r="T869" s="46"/>
      <c r="U869" s="46"/>
      <c r="V869" s="46"/>
      <c r="W869" s="46"/>
      <c r="X869" s="46"/>
    </row>
    <row r="870" ht="26.25" customHeight="1">
      <c r="A870" s="46"/>
      <c r="B870" s="46"/>
      <c r="C870" s="46"/>
      <c r="D870" s="46"/>
      <c r="E870" s="46"/>
      <c r="F870" s="46"/>
      <c r="G870" s="46"/>
      <c r="H870" s="46"/>
      <c r="I870" s="46"/>
      <c r="J870" s="46"/>
      <c r="K870" s="46"/>
      <c r="L870" s="46"/>
      <c r="M870" s="46"/>
      <c r="N870" s="46"/>
      <c r="O870" s="46"/>
      <c r="P870" s="46"/>
      <c r="Q870" s="46"/>
      <c r="R870" s="46"/>
      <c r="S870" s="46"/>
      <c r="T870" s="46"/>
      <c r="U870" s="46"/>
      <c r="V870" s="46"/>
      <c r="W870" s="46"/>
      <c r="X870" s="46"/>
    </row>
    <row r="871" ht="26.25" customHeight="1">
      <c r="A871" s="46"/>
      <c r="B871" s="46"/>
      <c r="C871" s="46"/>
      <c r="D871" s="46"/>
      <c r="E871" s="46"/>
      <c r="F871" s="46"/>
      <c r="G871" s="46"/>
      <c r="H871" s="46"/>
      <c r="I871" s="46"/>
      <c r="J871" s="46"/>
      <c r="K871" s="46"/>
      <c r="L871" s="46"/>
      <c r="M871" s="46"/>
      <c r="N871" s="46"/>
      <c r="O871" s="46"/>
      <c r="P871" s="46"/>
      <c r="Q871" s="46"/>
      <c r="R871" s="46"/>
      <c r="S871" s="46"/>
      <c r="T871" s="46"/>
      <c r="U871" s="46"/>
      <c r="V871" s="46"/>
      <c r="W871" s="46"/>
      <c r="X871" s="46"/>
    </row>
    <row r="872" ht="26.25" customHeight="1">
      <c r="A872" s="46"/>
      <c r="B872" s="46"/>
      <c r="C872" s="46"/>
      <c r="D872" s="46"/>
      <c r="E872" s="46"/>
      <c r="F872" s="46"/>
      <c r="G872" s="46"/>
      <c r="H872" s="46"/>
      <c r="I872" s="46"/>
      <c r="J872" s="46"/>
      <c r="K872" s="46"/>
      <c r="L872" s="46"/>
      <c r="M872" s="46"/>
      <c r="N872" s="46"/>
      <c r="O872" s="46"/>
      <c r="P872" s="46"/>
      <c r="Q872" s="46"/>
      <c r="R872" s="46"/>
      <c r="S872" s="46"/>
      <c r="T872" s="46"/>
      <c r="U872" s="46"/>
      <c r="V872" s="46"/>
      <c r="W872" s="46"/>
      <c r="X872" s="46"/>
    </row>
    <row r="873" ht="26.25" customHeight="1">
      <c r="A873" s="46"/>
      <c r="B873" s="46"/>
      <c r="C873" s="46"/>
      <c r="D873" s="46"/>
      <c r="E873" s="46"/>
      <c r="F873" s="46"/>
      <c r="G873" s="46"/>
      <c r="H873" s="46"/>
      <c r="I873" s="46"/>
      <c r="J873" s="46"/>
      <c r="K873" s="46"/>
      <c r="L873" s="46"/>
      <c r="M873" s="46"/>
      <c r="N873" s="46"/>
      <c r="O873" s="46"/>
      <c r="P873" s="46"/>
      <c r="Q873" s="46"/>
      <c r="R873" s="46"/>
      <c r="S873" s="46"/>
      <c r="T873" s="46"/>
      <c r="U873" s="46"/>
      <c r="V873" s="46"/>
      <c r="W873" s="46"/>
      <c r="X873" s="46"/>
    </row>
    <row r="874" ht="26.25" customHeight="1">
      <c r="A874" s="46"/>
      <c r="B874" s="46"/>
      <c r="C874" s="46"/>
      <c r="D874" s="46"/>
      <c r="E874" s="46"/>
      <c r="F874" s="46"/>
      <c r="G874" s="46"/>
      <c r="H874" s="46"/>
      <c r="I874" s="46"/>
      <c r="J874" s="46"/>
      <c r="K874" s="46"/>
      <c r="L874" s="46"/>
      <c r="M874" s="46"/>
      <c r="N874" s="46"/>
      <c r="O874" s="46"/>
      <c r="P874" s="46"/>
      <c r="Q874" s="46"/>
      <c r="R874" s="46"/>
      <c r="S874" s="46"/>
      <c r="T874" s="46"/>
      <c r="U874" s="46"/>
      <c r="V874" s="46"/>
      <c r="W874" s="46"/>
      <c r="X874" s="46"/>
    </row>
    <row r="875" ht="26.25" customHeight="1">
      <c r="A875" s="46"/>
      <c r="B875" s="46"/>
      <c r="C875" s="46"/>
      <c r="D875" s="46"/>
      <c r="E875" s="46"/>
      <c r="F875" s="46"/>
      <c r="G875" s="46"/>
      <c r="H875" s="46"/>
      <c r="I875" s="46"/>
      <c r="J875" s="46"/>
      <c r="K875" s="46"/>
      <c r="L875" s="46"/>
      <c r="M875" s="46"/>
      <c r="N875" s="46"/>
      <c r="O875" s="46"/>
      <c r="P875" s="46"/>
      <c r="Q875" s="46"/>
      <c r="R875" s="46"/>
      <c r="S875" s="46"/>
      <c r="T875" s="46"/>
      <c r="U875" s="46"/>
      <c r="V875" s="46"/>
      <c r="W875" s="46"/>
      <c r="X875" s="46"/>
    </row>
    <row r="876" ht="26.25" customHeight="1">
      <c r="A876" s="46"/>
      <c r="B876" s="46"/>
      <c r="C876" s="46"/>
      <c r="D876" s="46"/>
      <c r="E876" s="46"/>
      <c r="F876" s="46"/>
      <c r="G876" s="46"/>
      <c r="H876" s="46"/>
      <c r="I876" s="46"/>
      <c r="J876" s="46"/>
      <c r="K876" s="46"/>
      <c r="L876" s="46"/>
      <c r="M876" s="46"/>
      <c r="N876" s="46"/>
      <c r="O876" s="46"/>
      <c r="P876" s="46"/>
      <c r="Q876" s="46"/>
      <c r="R876" s="46"/>
      <c r="S876" s="46"/>
      <c r="T876" s="46"/>
      <c r="U876" s="46"/>
      <c r="V876" s="46"/>
      <c r="W876" s="46"/>
      <c r="X876" s="46"/>
    </row>
    <row r="877" ht="26.25" customHeight="1">
      <c r="A877" s="46"/>
      <c r="B877" s="46"/>
      <c r="C877" s="46"/>
      <c r="D877" s="46"/>
      <c r="E877" s="46"/>
      <c r="F877" s="46"/>
      <c r="G877" s="46"/>
      <c r="H877" s="46"/>
      <c r="I877" s="46"/>
      <c r="J877" s="46"/>
      <c r="K877" s="46"/>
      <c r="L877" s="46"/>
      <c r="M877" s="46"/>
      <c r="N877" s="46"/>
      <c r="O877" s="46"/>
      <c r="P877" s="46"/>
      <c r="Q877" s="46"/>
      <c r="R877" s="46"/>
      <c r="S877" s="46"/>
      <c r="T877" s="46"/>
      <c r="U877" s="46"/>
      <c r="V877" s="46"/>
      <c r="W877" s="46"/>
      <c r="X877" s="46"/>
    </row>
    <row r="878" ht="26.25" customHeight="1">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row>
    <row r="879" ht="26.25" customHeight="1">
      <c r="A879" s="46"/>
      <c r="B879" s="46"/>
      <c r="C879" s="46"/>
      <c r="D879" s="46"/>
      <c r="E879" s="46"/>
      <c r="F879" s="46"/>
      <c r="G879" s="46"/>
      <c r="H879" s="46"/>
      <c r="I879" s="46"/>
      <c r="J879" s="46"/>
      <c r="K879" s="46"/>
      <c r="L879" s="46"/>
      <c r="M879" s="46"/>
      <c r="N879" s="46"/>
      <c r="O879" s="46"/>
      <c r="P879" s="46"/>
      <c r="Q879" s="46"/>
      <c r="R879" s="46"/>
      <c r="S879" s="46"/>
      <c r="T879" s="46"/>
      <c r="U879" s="46"/>
      <c r="V879" s="46"/>
      <c r="W879" s="46"/>
      <c r="X879" s="46"/>
    </row>
    <row r="880" ht="26.25" customHeight="1">
      <c r="A880" s="46"/>
      <c r="B880" s="46"/>
      <c r="C880" s="46"/>
      <c r="D880" s="46"/>
      <c r="E880" s="46"/>
      <c r="F880" s="46"/>
      <c r="G880" s="46"/>
      <c r="H880" s="46"/>
      <c r="I880" s="46"/>
      <c r="J880" s="46"/>
      <c r="K880" s="46"/>
      <c r="L880" s="46"/>
      <c r="M880" s="46"/>
      <c r="N880" s="46"/>
      <c r="O880" s="46"/>
      <c r="P880" s="46"/>
      <c r="Q880" s="46"/>
      <c r="R880" s="46"/>
      <c r="S880" s="46"/>
      <c r="T880" s="46"/>
      <c r="U880" s="46"/>
      <c r="V880" s="46"/>
      <c r="W880" s="46"/>
      <c r="X880" s="46"/>
    </row>
    <row r="881" ht="26.25" customHeight="1">
      <c r="A881" s="46"/>
      <c r="B881" s="46"/>
      <c r="C881" s="46"/>
      <c r="D881" s="46"/>
      <c r="E881" s="46"/>
      <c r="F881" s="46"/>
      <c r="G881" s="46"/>
      <c r="H881" s="46"/>
      <c r="I881" s="46"/>
      <c r="J881" s="46"/>
      <c r="K881" s="46"/>
      <c r="L881" s="46"/>
      <c r="M881" s="46"/>
      <c r="N881" s="46"/>
      <c r="O881" s="46"/>
      <c r="P881" s="46"/>
      <c r="Q881" s="46"/>
      <c r="R881" s="46"/>
      <c r="S881" s="46"/>
      <c r="T881" s="46"/>
      <c r="U881" s="46"/>
      <c r="V881" s="46"/>
      <c r="W881" s="46"/>
      <c r="X881" s="46"/>
    </row>
    <row r="882" ht="26.25" customHeight="1">
      <c r="A882" s="46"/>
      <c r="B882" s="46"/>
      <c r="C882" s="46"/>
      <c r="D882" s="46"/>
      <c r="E882" s="46"/>
      <c r="F882" s="46"/>
      <c r="G882" s="46"/>
      <c r="H882" s="46"/>
      <c r="I882" s="46"/>
      <c r="J882" s="46"/>
      <c r="K882" s="46"/>
      <c r="L882" s="46"/>
      <c r="M882" s="46"/>
      <c r="N882" s="46"/>
      <c r="O882" s="46"/>
      <c r="P882" s="46"/>
      <c r="Q882" s="46"/>
      <c r="R882" s="46"/>
      <c r="S882" s="46"/>
      <c r="T882" s="46"/>
      <c r="U882" s="46"/>
      <c r="V882" s="46"/>
      <c r="W882" s="46"/>
      <c r="X882" s="46"/>
    </row>
    <row r="883" ht="26.25" customHeight="1">
      <c r="A883" s="46"/>
      <c r="B883" s="46"/>
      <c r="C883" s="46"/>
      <c r="D883" s="46"/>
      <c r="E883" s="46"/>
      <c r="F883" s="46"/>
      <c r="G883" s="46"/>
      <c r="H883" s="46"/>
      <c r="I883" s="46"/>
      <c r="J883" s="46"/>
      <c r="K883" s="46"/>
      <c r="L883" s="46"/>
      <c r="M883" s="46"/>
      <c r="N883" s="46"/>
      <c r="O883" s="46"/>
      <c r="P883" s="46"/>
      <c r="Q883" s="46"/>
      <c r="R883" s="46"/>
      <c r="S883" s="46"/>
      <c r="T883" s="46"/>
      <c r="U883" s="46"/>
      <c r="V883" s="46"/>
      <c r="W883" s="46"/>
      <c r="X883" s="46"/>
    </row>
    <row r="884" ht="26.25" customHeight="1">
      <c r="A884" s="46"/>
      <c r="B884" s="46"/>
      <c r="C884" s="46"/>
      <c r="D884" s="46"/>
      <c r="E884" s="46"/>
      <c r="F884" s="46"/>
      <c r="G884" s="46"/>
      <c r="H884" s="46"/>
      <c r="I884" s="46"/>
      <c r="J884" s="46"/>
      <c r="K884" s="46"/>
      <c r="L884" s="46"/>
      <c r="M884" s="46"/>
      <c r="N884" s="46"/>
      <c r="O884" s="46"/>
      <c r="P884" s="46"/>
      <c r="Q884" s="46"/>
      <c r="R884" s="46"/>
      <c r="S884" s="46"/>
      <c r="T884" s="46"/>
      <c r="U884" s="46"/>
      <c r="V884" s="46"/>
      <c r="W884" s="46"/>
      <c r="X884" s="46"/>
    </row>
    <row r="885" ht="26.25" customHeight="1">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row>
    <row r="886" ht="26.25" customHeight="1">
      <c r="A886" s="46"/>
      <c r="B886" s="46"/>
      <c r="C886" s="46"/>
      <c r="D886" s="46"/>
      <c r="E886" s="46"/>
      <c r="F886" s="46"/>
      <c r="G886" s="46"/>
      <c r="H886" s="46"/>
      <c r="I886" s="46"/>
      <c r="J886" s="46"/>
      <c r="K886" s="46"/>
      <c r="L886" s="46"/>
      <c r="M886" s="46"/>
      <c r="N886" s="46"/>
      <c r="O886" s="46"/>
      <c r="P886" s="46"/>
      <c r="Q886" s="46"/>
      <c r="R886" s="46"/>
      <c r="S886" s="46"/>
      <c r="T886" s="46"/>
      <c r="U886" s="46"/>
      <c r="V886" s="46"/>
      <c r="W886" s="46"/>
      <c r="X886" s="46"/>
    </row>
    <row r="887" ht="26.25" customHeight="1">
      <c r="A887" s="46"/>
      <c r="B887" s="46"/>
      <c r="C887" s="46"/>
      <c r="D887" s="46"/>
      <c r="E887" s="46"/>
      <c r="F887" s="46"/>
      <c r="G887" s="46"/>
      <c r="H887" s="46"/>
      <c r="I887" s="46"/>
      <c r="J887" s="46"/>
      <c r="K887" s="46"/>
      <c r="L887" s="46"/>
      <c r="M887" s="46"/>
      <c r="N887" s="46"/>
      <c r="O887" s="46"/>
      <c r="P887" s="46"/>
      <c r="Q887" s="46"/>
      <c r="R887" s="46"/>
      <c r="S887" s="46"/>
      <c r="T887" s="46"/>
      <c r="U887" s="46"/>
      <c r="V887" s="46"/>
      <c r="W887" s="46"/>
      <c r="X887" s="46"/>
    </row>
    <row r="888" ht="26.25" customHeight="1">
      <c r="A888" s="46"/>
      <c r="B888" s="46"/>
      <c r="C888" s="46"/>
      <c r="D888" s="46"/>
      <c r="E888" s="46"/>
      <c r="F888" s="46"/>
      <c r="G888" s="46"/>
      <c r="H888" s="46"/>
      <c r="I888" s="46"/>
      <c r="J888" s="46"/>
      <c r="K888" s="46"/>
      <c r="L888" s="46"/>
      <c r="M888" s="46"/>
      <c r="N888" s="46"/>
      <c r="O888" s="46"/>
      <c r="P888" s="46"/>
      <c r="Q888" s="46"/>
      <c r="R888" s="46"/>
      <c r="S888" s="46"/>
      <c r="T888" s="46"/>
      <c r="U888" s="46"/>
      <c r="V888" s="46"/>
      <c r="W888" s="46"/>
      <c r="X888" s="46"/>
    </row>
    <row r="889" ht="26.25" customHeight="1">
      <c r="A889" s="46"/>
      <c r="B889" s="46"/>
      <c r="C889" s="46"/>
      <c r="D889" s="46"/>
      <c r="E889" s="46"/>
      <c r="F889" s="46"/>
      <c r="G889" s="46"/>
      <c r="H889" s="46"/>
      <c r="I889" s="46"/>
      <c r="J889" s="46"/>
      <c r="K889" s="46"/>
      <c r="L889" s="46"/>
      <c r="M889" s="46"/>
      <c r="N889" s="46"/>
      <c r="O889" s="46"/>
      <c r="P889" s="46"/>
      <c r="Q889" s="46"/>
      <c r="R889" s="46"/>
      <c r="S889" s="46"/>
      <c r="T889" s="46"/>
      <c r="U889" s="46"/>
      <c r="V889" s="46"/>
      <c r="W889" s="46"/>
      <c r="X889" s="46"/>
    </row>
    <row r="890" ht="26.25" customHeight="1">
      <c r="A890" s="46"/>
      <c r="B890" s="46"/>
      <c r="C890" s="46"/>
      <c r="D890" s="46"/>
      <c r="E890" s="46"/>
      <c r="F890" s="46"/>
      <c r="G890" s="46"/>
      <c r="H890" s="46"/>
      <c r="I890" s="46"/>
      <c r="J890" s="46"/>
      <c r="K890" s="46"/>
      <c r="L890" s="46"/>
      <c r="M890" s="46"/>
      <c r="N890" s="46"/>
      <c r="O890" s="46"/>
      <c r="P890" s="46"/>
      <c r="Q890" s="46"/>
      <c r="R890" s="46"/>
      <c r="S890" s="46"/>
      <c r="T890" s="46"/>
      <c r="U890" s="46"/>
      <c r="V890" s="46"/>
      <c r="W890" s="46"/>
      <c r="X890" s="46"/>
    </row>
    <row r="891" ht="26.25" customHeight="1">
      <c r="A891" s="46"/>
      <c r="B891" s="46"/>
      <c r="C891" s="46"/>
      <c r="D891" s="46"/>
      <c r="E891" s="46"/>
      <c r="F891" s="46"/>
      <c r="G891" s="46"/>
      <c r="H891" s="46"/>
      <c r="I891" s="46"/>
      <c r="J891" s="46"/>
      <c r="K891" s="46"/>
      <c r="L891" s="46"/>
      <c r="M891" s="46"/>
      <c r="N891" s="46"/>
      <c r="O891" s="46"/>
      <c r="P891" s="46"/>
      <c r="Q891" s="46"/>
      <c r="R891" s="46"/>
      <c r="S891" s="46"/>
      <c r="T891" s="46"/>
      <c r="U891" s="46"/>
      <c r="V891" s="46"/>
      <c r="W891" s="46"/>
      <c r="X891" s="46"/>
    </row>
    <row r="892" ht="26.25" customHeight="1">
      <c r="A892" s="46"/>
      <c r="B892" s="46"/>
      <c r="C892" s="46"/>
      <c r="D892" s="46"/>
      <c r="E892" s="46"/>
      <c r="F892" s="46"/>
      <c r="G892" s="46"/>
      <c r="H892" s="46"/>
      <c r="I892" s="46"/>
      <c r="J892" s="46"/>
      <c r="K892" s="46"/>
      <c r="L892" s="46"/>
      <c r="M892" s="46"/>
      <c r="N892" s="46"/>
      <c r="O892" s="46"/>
      <c r="P892" s="46"/>
      <c r="Q892" s="46"/>
      <c r="R892" s="46"/>
      <c r="S892" s="46"/>
      <c r="T892" s="46"/>
      <c r="U892" s="46"/>
      <c r="V892" s="46"/>
      <c r="W892" s="46"/>
      <c r="X892" s="46"/>
    </row>
    <row r="893" ht="26.25" customHeight="1">
      <c r="A893" s="46"/>
      <c r="B893" s="46"/>
      <c r="C893" s="46"/>
      <c r="D893" s="46"/>
      <c r="E893" s="46"/>
      <c r="F893" s="46"/>
      <c r="G893" s="46"/>
      <c r="H893" s="46"/>
      <c r="I893" s="46"/>
      <c r="J893" s="46"/>
      <c r="K893" s="46"/>
      <c r="L893" s="46"/>
      <c r="M893" s="46"/>
      <c r="N893" s="46"/>
      <c r="O893" s="46"/>
      <c r="P893" s="46"/>
      <c r="Q893" s="46"/>
      <c r="R893" s="46"/>
      <c r="S893" s="46"/>
      <c r="T893" s="46"/>
      <c r="U893" s="46"/>
      <c r="V893" s="46"/>
      <c r="W893" s="46"/>
      <c r="X893" s="46"/>
    </row>
    <row r="894" ht="26.25" customHeight="1">
      <c r="A894" s="46"/>
      <c r="B894" s="46"/>
      <c r="C894" s="46"/>
      <c r="D894" s="46"/>
      <c r="E894" s="46"/>
      <c r="F894" s="46"/>
      <c r="G894" s="46"/>
      <c r="H894" s="46"/>
      <c r="I894" s="46"/>
      <c r="J894" s="46"/>
      <c r="K894" s="46"/>
      <c r="L894" s="46"/>
      <c r="M894" s="46"/>
      <c r="N894" s="46"/>
      <c r="O894" s="46"/>
      <c r="P894" s="46"/>
      <c r="Q894" s="46"/>
      <c r="R894" s="46"/>
      <c r="S894" s="46"/>
      <c r="T894" s="46"/>
      <c r="U894" s="46"/>
      <c r="V894" s="46"/>
      <c r="W894" s="46"/>
      <c r="X894" s="46"/>
    </row>
    <row r="895" ht="26.25" customHeight="1">
      <c r="A895" s="46"/>
      <c r="B895" s="46"/>
      <c r="C895" s="46"/>
      <c r="D895" s="46"/>
      <c r="E895" s="46"/>
      <c r="F895" s="46"/>
      <c r="G895" s="46"/>
      <c r="H895" s="46"/>
      <c r="I895" s="46"/>
      <c r="J895" s="46"/>
      <c r="K895" s="46"/>
      <c r="L895" s="46"/>
      <c r="M895" s="46"/>
      <c r="N895" s="46"/>
      <c r="O895" s="46"/>
      <c r="P895" s="46"/>
      <c r="Q895" s="46"/>
      <c r="R895" s="46"/>
      <c r="S895" s="46"/>
      <c r="T895" s="46"/>
      <c r="U895" s="46"/>
      <c r="V895" s="46"/>
      <c r="W895" s="46"/>
      <c r="X895" s="46"/>
    </row>
    <row r="896" ht="26.25" customHeight="1">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row>
    <row r="897" ht="26.25" customHeight="1">
      <c r="A897" s="46"/>
      <c r="B897" s="46"/>
      <c r="C897" s="46"/>
      <c r="D897" s="46"/>
      <c r="E897" s="46"/>
      <c r="F897" s="46"/>
      <c r="G897" s="46"/>
      <c r="H897" s="46"/>
      <c r="I897" s="46"/>
      <c r="J897" s="46"/>
      <c r="K897" s="46"/>
      <c r="L897" s="46"/>
      <c r="M897" s="46"/>
      <c r="N897" s="46"/>
      <c r="O897" s="46"/>
      <c r="P897" s="46"/>
      <c r="Q897" s="46"/>
      <c r="R897" s="46"/>
      <c r="S897" s="46"/>
      <c r="T897" s="46"/>
      <c r="U897" s="46"/>
      <c r="V897" s="46"/>
      <c r="W897" s="46"/>
      <c r="X897" s="46"/>
    </row>
    <row r="898" ht="26.25" customHeight="1">
      <c r="A898" s="46"/>
      <c r="B898" s="46"/>
      <c r="C898" s="46"/>
      <c r="D898" s="46"/>
      <c r="E898" s="46"/>
      <c r="F898" s="46"/>
      <c r="G898" s="46"/>
      <c r="H898" s="46"/>
      <c r="I898" s="46"/>
      <c r="J898" s="46"/>
      <c r="K898" s="46"/>
      <c r="L898" s="46"/>
      <c r="M898" s="46"/>
      <c r="N898" s="46"/>
      <c r="O898" s="46"/>
      <c r="P898" s="46"/>
      <c r="Q898" s="46"/>
      <c r="R898" s="46"/>
      <c r="S898" s="46"/>
      <c r="T898" s="46"/>
      <c r="U898" s="46"/>
      <c r="V898" s="46"/>
      <c r="W898" s="46"/>
      <c r="X898" s="46"/>
    </row>
    <row r="899" ht="26.25" customHeight="1">
      <c r="A899" s="46"/>
      <c r="B899" s="46"/>
      <c r="C899" s="46"/>
      <c r="D899" s="46"/>
      <c r="E899" s="46"/>
      <c r="F899" s="46"/>
      <c r="G899" s="46"/>
      <c r="H899" s="46"/>
      <c r="I899" s="46"/>
      <c r="J899" s="46"/>
      <c r="K899" s="46"/>
      <c r="L899" s="46"/>
      <c r="M899" s="46"/>
      <c r="N899" s="46"/>
      <c r="O899" s="46"/>
      <c r="P899" s="46"/>
      <c r="Q899" s="46"/>
      <c r="R899" s="46"/>
      <c r="S899" s="46"/>
      <c r="T899" s="46"/>
      <c r="U899" s="46"/>
      <c r="V899" s="46"/>
      <c r="W899" s="46"/>
      <c r="X899" s="46"/>
    </row>
    <row r="900" ht="26.25" customHeight="1">
      <c r="A900" s="46"/>
      <c r="B900" s="46"/>
      <c r="C900" s="46"/>
      <c r="D900" s="46"/>
      <c r="E900" s="46"/>
      <c r="F900" s="46"/>
      <c r="G900" s="46"/>
      <c r="H900" s="46"/>
      <c r="I900" s="46"/>
      <c r="J900" s="46"/>
      <c r="K900" s="46"/>
      <c r="L900" s="46"/>
      <c r="M900" s="46"/>
      <c r="N900" s="46"/>
      <c r="O900" s="46"/>
      <c r="P900" s="46"/>
      <c r="Q900" s="46"/>
      <c r="R900" s="46"/>
      <c r="S900" s="46"/>
      <c r="T900" s="46"/>
      <c r="U900" s="46"/>
      <c r="V900" s="46"/>
      <c r="W900" s="46"/>
      <c r="X900" s="46"/>
    </row>
    <row r="901" ht="26.25" customHeight="1">
      <c r="A901" s="46"/>
      <c r="B901" s="46"/>
      <c r="C901" s="46"/>
      <c r="D901" s="46"/>
      <c r="E901" s="46"/>
      <c r="F901" s="46"/>
      <c r="G901" s="46"/>
      <c r="H901" s="46"/>
      <c r="I901" s="46"/>
      <c r="J901" s="46"/>
      <c r="K901" s="46"/>
      <c r="L901" s="46"/>
      <c r="M901" s="46"/>
      <c r="N901" s="46"/>
      <c r="O901" s="46"/>
      <c r="P901" s="46"/>
      <c r="Q901" s="46"/>
      <c r="R901" s="46"/>
      <c r="S901" s="46"/>
      <c r="T901" s="46"/>
      <c r="U901" s="46"/>
      <c r="V901" s="46"/>
      <c r="W901" s="46"/>
      <c r="X901" s="46"/>
    </row>
    <row r="902" ht="26.25" customHeight="1">
      <c r="A902" s="46"/>
      <c r="B902" s="46"/>
      <c r="C902" s="46"/>
      <c r="D902" s="46"/>
      <c r="E902" s="46"/>
      <c r="F902" s="46"/>
      <c r="G902" s="46"/>
      <c r="H902" s="46"/>
      <c r="I902" s="46"/>
      <c r="J902" s="46"/>
      <c r="K902" s="46"/>
      <c r="L902" s="46"/>
      <c r="M902" s="46"/>
      <c r="N902" s="46"/>
      <c r="O902" s="46"/>
      <c r="P902" s="46"/>
      <c r="Q902" s="46"/>
      <c r="R902" s="46"/>
      <c r="S902" s="46"/>
      <c r="T902" s="46"/>
      <c r="U902" s="46"/>
      <c r="V902" s="46"/>
      <c r="W902" s="46"/>
      <c r="X902" s="46"/>
    </row>
    <row r="903" ht="26.25" customHeight="1">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row>
    <row r="904" ht="26.25" customHeight="1">
      <c r="A904" s="46"/>
      <c r="B904" s="46"/>
      <c r="C904" s="46"/>
      <c r="D904" s="46"/>
      <c r="E904" s="46"/>
      <c r="F904" s="46"/>
      <c r="G904" s="46"/>
      <c r="H904" s="46"/>
      <c r="I904" s="46"/>
      <c r="J904" s="46"/>
      <c r="K904" s="46"/>
      <c r="L904" s="46"/>
      <c r="M904" s="46"/>
      <c r="N904" s="46"/>
      <c r="O904" s="46"/>
      <c r="P904" s="46"/>
      <c r="Q904" s="46"/>
      <c r="R904" s="46"/>
      <c r="S904" s="46"/>
      <c r="T904" s="46"/>
      <c r="U904" s="46"/>
      <c r="V904" s="46"/>
      <c r="W904" s="46"/>
      <c r="X904" s="46"/>
    </row>
    <row r="905" ht="26.25" customHeight="1">
      <c r="A905" s="46"/>
      <c r="B905" s="46"/>
      <c r="C905" s="46"/>
      <c r="D905" s="46"/>
      <c r="E905" s="46"/>
      <c r="F905" s="46"/>
      <c r="G905" s="46"/>
      <c r="H905" s="46"/>
      <c r="I905" s="46"/>
      <c r="J905" s="46"/>
      <c r="K905" s="46"/>
      <c r="L905" s="46"/>
      <c r="M905" s="46"/>
      <c r="N905" s="46"/>
      <c r="O905" s="46"/>
      <c r="P905" s="46"/>
      <c r="Q905" s="46"/>
      <c r="R905" s="46"/>
      <c r="S905" s="46"/>
      <c r="T905" s="46"/>
      <c r="U905" s="46"/>
      <c r="V905" s="46"/>
      <c r="W905" s="46"/>
      <c r="X905" s="46"/>
    </row>
    <row r="906" ht="26.25" customHeight="1">
      <c r="A906" s="46"/>
      <c r="B906" s="46"/>
      <c r="C906" s="46"/>
      <c r="D906" s="46"/>
      <c r="E906" s="46"/>
      <c r="F906" s="46"/>
      <c r="G906" s="46"/>
      <c r="H906" s="46"/>
      <c r="I906" s="46"/>
      <c r="J906" s="46"/>
      <c r="K906" s="46"/>
      <c r="L906" s="46"/>
      <c r="M906" s="46"/>
      <c r="N906" s="46"/>
      <c r="O906" s="46"/>
      <c r="P906" s="46"/>
      <c r="Q906" s="46"/>
      <c r="R906" s="46"/>
      <c r="S906" s="46"/>
      <c r="T906" s="46"/>
      <c r="U906" s="46"/>
      <c r="V906" s="46"/>
      <c r="W906" s="46"/>
      <c r="X906" s="46"/>
    </row>
    <row r="907" ht="26.25" customHeight="1">
      <c r="A907" s="46"/>
      <c r="B907" s="46"/>
      <c r="C907" s="46"/>
      <c r="D907" s="46"/>
      <c r="E907" s="46"/>
      <c r="F907" s="46"/>
      <c r="G907" s="46"/>
      <c r="H907" s="46"/>
      <c r="I907" s="46"/>
      <c r="J907" s="46"/>
      <c r="K907" s="46"/>
      <c r="L907" s="46"/>
      <c r="M907" s="46"/>
      <c r="N907" s="46"/>
      <c r="O907" s="46"/>
      <c r="P907" s="46"/>
      <c r="Q907" s="46"/>
      <c r="R907" s="46"/>
      <c r="S907" s="46"/>
      <c r="T907" s="46"/>
      <c r="U907" s="46"/>
      <c r="V907" s="46"/>
      <c r="W907" s="46"/>
      <c r="X907" s="46"/>
    </row>
    <row r="908" ht="26.25" customHeight="1">
      <c r="A908" s="46"/>
      <c r="B908" s="46"/>
      <c r="C908" s="46"/>
      <c r="D908" s="46"/>
      <c r="E908" s="46"/>
      <c r="F908" s="46"/>
      <c r="G908" s="46"/>
      <c r="H908" s="46"/>
      <c r="I908" s="46"/>
      <c r="J908" s="46"/>
      <c r="K908" s="46"/>
      <c r="L908" s="46"/>
      <c r="M908" s="46"/>
      <c r="N908" s="46"/>
      <c r="O908" s="46"/>
      <c r="P908" s="46"/>
      <c r="Q908" s="46"/>
      <c r="R908" s="46"/>
      <c r="S908" s="46"/>
      <c r="T908" s="46"/>
      <c r="U908" s="46"/>
      <c r="V908" s="46"/>
      <c r="W908" s="46"/>
      <c r="X908" s="46"/>
    </row>
    <row r="909" ht="26.25" customHeight="1">
      <c r="A909" s="46"/>
      <c r="B909" s="46"/>
      <c r="C909" s="46"/>
      <c r="D909" s="46"/>
      <c r="E909" s="46"/>
      <c r="F909" s="46"/>
      <c r="G909" s="46"/>
      <c r="H909" s="46"/>
      <c r="I909" s="46"/>
      <c r="J909" s="46"/>
      <c r="K909" s="46"/>
      <c r="L909" s="46"/>
      <c r="M909" s="46"/>
      <c r="N909" s="46"/>
      <c r="O909" s="46"/>
      <c r="P909" s="46"/>
      <c r="Q909" s="46"/>
      <c r="R909" s="46"/>
      <c r="S909" s="46"/>
      <c r="T909" s="46"/>
      <c r="U909" s="46"/>
      <c r="V909" s="46"/>
      <c r="W909" s="46"/>
      <c r="X909" s="46"/>
    </row>
    <row r="910" ht="26.25" customHeight="1">
      <c r="A910" s="46"/>
      <c r="B910" s="46"/>
      <c r="C910" s="46"/>
      <c r="D910" s="46"/>
      <c r="E910" s="46"/>
      <c r="F910" s="46"/>
      <c r="G910" s="46"/>
      <c r="H910" s="46"/>
      <c r="I910" s="46"/>
      <c r="J910" s="46"/>
      <c r="K910" s="46"/>
      <c r="L910" s="46"/>
      <c r="M910" s="46"/>
      <c r="N910" s="46"/>
      <c r="O910" s="46"/>
      <c r="P910" s="46"/>
      <c r="Q910" s="46"/>
      <c r="R910" s="46"/>
      <c r="S910" s="46"/>
      <c r="T910" s="46"/>
      <c r="U910" s="46"/>
      <c r="V910" s="46"/>
      <c r="W910" s="46"/>
      <c r="X910" s="46"/>
    </row>
    <row r="911" ht="26.25" customHeight="1">
      <c r="A911" s="46"/>
      <c r="B911" s="46"/>
      <c r="C911" s="46"/>
      <c r="D911" s="46"/>
      <c r="E911" s="46"/>
      <c r="F911" s="46"/>
      <c r="G911" s="46"/>
      <c r="H911" s="46"/>
      <c r="I911" s="46"/>
      <c r="J911" s="46"/>
      <c r="K911" s="46"/>
      <c r="L911" s="46"/>
      <c r="M911" s="46"/>
      <c r="N911" s="46"/>
      <c r="O911" s="46"/>
      <c r="P911" s="46"/>
      <c r="Q911" s="46"/>
      <c r="R911" s="46"/>
      <c r="S911" s="46"/>
      <c r="T911" s="46"/>
      <c r="U911" s="46"/>
      <c r="V911" s="46"/>
      <c r="W911" s="46"/>
      <c r="X911" s="46"/>
    </row>
    <row r="912" ht="26.25" customHeight="1">
      <c r="A912" s="46"/>
      <c r="B912" s="46"/>
      <c r="C912" s="46"/>
      <c r="D912" s="46"/>
      <c r="E912" s="46"/>
      <c r="F912" s="46"/>
      <c r="G912" s="46"/>
      <c r="H912" s="46"/>
      <c r="I912" s="46"/>
      <c r="J912" s="46"/>
      <c r="K912" s="46"/>
      <c r="L912" s="46"/>
      <c r="M912" s="46"/>
      <c r="N912" s="46"/>
      <c r="O912" s="46"/>
      <c r="P912" s="46"/>
      <c r="Q912" s="46"/>
      <c r="R912" s="46"/>
      <c r="S912" s="46"/>
      <c r="T912" s="46"/>
      <c r="U912" s="46"/>
      <c r="V912" s="46"/>
      <c r="W912" s="46"/>
      <c r="X912" s="46"/>
    </row>
    <row r="913" ht="26.25" customHeight="1">
      <c r="A913" s="46"/>
      <c r="B913" s="46"/>
      <c r="C913" s="46"/>
      <c r="D913" s="46"/>
      <c r="E913" s="46"/>
      <c r="F913" s="46"/>
      <c r="G913" s="46"/>
      <c r="H913" s="46"/>
      <c r="I913" s="46"/>
      <c r="J913" s="46"/>
      <c r="K913" s="46"/>
      <c r="L913" s="46"/>
      <c r="M913" s="46"/>
      <c r="N913" s="46"/>
      <c r="O913" s="46"/>
      <c r="P913" s="46"/>
      <c r="Q913" s="46"/>
      <c r="R913" s="46"/>
      <c r="S913" s="46"/>
      <c r="T913" s="46"/>
      <c r="U913" s="46"/>
      <c r="V913" s="46"/>
      <c r="W913" s="46"/>
      <c r="X913" s="46"/>
    </row>
    <row r="914" ht="26.25" customHeight="1">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row>
    <row r="915" ht="26.25" customHeight="1">
      <c r="A915" s="46"/>
      <c r="B915" s="46"/>
      <c r="C915" s="46"/>
      <c r="D915" s="46"/>
      <c r="E915" s="46"/>
      <c r="F915" s="46"/>
      <c r="G915" s="46"/>
      <c r="H915" s="46"/>
      <c r="I915" s="46"/>
      <c r="J915" s="46"/>
      <c r="K915" s="46"/>
      <c r="L915" s="46"/>
      <c r="M915" s="46"/>
      <c r="N915" s="46"/>
      <c r="O915" s="46"/>
      <c r="P915" s="46"/>
      <c r="Q915" s="46"/>
      <c r="R915" s="46"/>
      <c r="S915" s="46"/>
      <c r="T915" s="46"/>
      <c r="U915" s="46"/>
      <c r="V915" s="46"/>
      <c r="W915" s="46"/>
      <c r="X915" s="46"/>
    </row>
    <row r="916" ht="26.25" customHeight="1">
      <c r="A916" s="46"/>
      <c r="B916" s="46"/>
      <c r="C916" s="46"/>
      <c r="D916" s="46"/>
      <c r="E916" s="46"/>
      <c r="F916" s="46"/>
      <c r="G916" s="46"/>
      <c r="H916" s="46"/>
      <c r="I916" s="46"/>
      <c r="J916" s="46"/>
      <c r="K916" s="46"/>
      <c r="L916" s="46"/>
      <c r="M916" s="46"/>
      <c r="N916" s="46"/>
      <c r="O916" s="46"/>
      <c r="P916" s="46"/>
      <c r="Q916" s="46"/>
      <c r="R916" s="46"/>
      <c r="S916" s="46"/>
      <c r="T916" s="46"/>
      <c r="U916" s="46"/>
      <c r="V916" s="46"/>
      <c r="W916" s="46"/>
      <c r="X916" s="46"/>
    </row>
    <row r="917" ht="26.25" customHeight="1">
      <c r="A917" s="46"/>
      <c r="B917" s="46"/>
      <c r="C917" s="46"/>
      <c r="D917" s="46"/>
      <c r="E917" s="46"/>
      <c r="F917" s="46"/>
      <c r="G917" s="46"/>
      <c r="H917" s="46"/>
      <c r="I917" s="46"/>
      <c r="J917" s="46"/>
      <c r="K917" s="46"/>
      <c r="L917" s="46"/>
      <c r="M917" s="46"/>
      <c r="N917" s="46"/>
      <c r="O917" s="46"/>
      <c r="P917" s="46"/>
      <c r="Q917" s="46"/>
      <c r="R917" s="46"/>
      <c r="S917" s="46"/>
      <c r="T917" s="46"/>
      <c r="U917" s="46"/>
      <c r="V917" s="46"/>
      <c r="W917" s="46"/>
      <c r="X917" s="46"/>
    </row>
    <row r="918" ht="26.25" customHeight="1">
      <c r="A918" s="46"/>
      <c r="B918" s="46"/>
      <c r="C918" s="46"/>
      <c r="D918" s="46"/>
      <c r="E918" s="46"/>
      <c r="F918" s="46"/>
      <c r="G918" s="46"/>
      <c r="H918" s="46"/>
      <c r="I918" s="46"/>
      <c r="J918" s="46"/>
      <c r="K918" s="46"/>
      <c r="L918" s="46"/>
      <c r="M918" s="46"/>
      <c r="N918" s="46"/>
      <c r="O918" s="46"/>
      <c r="P918" s="46"/>
      <c r="Q918" s="46"/>
      <c r="R918" s="46"/>
      <c r="S918" s="46"/>
      <c r="T918" s="46"/>
      <c r="U918" s="46"/>
      <c r="V918" s="46"/>
      <c r="W918" s="46"/>
      <c r="X918" s="46"/>
    </row>
    <row r="919" ht="26.25" customHeight="1">
      <c r="A919" s="46"/>
      <c r="B919" s="46"/>
      <c r="C919" s="46"/>
      <c r="D919" s="46"/>
      <c r="E919" s="46"/>
      <c r="F919" s="46"/>
      <c r="G919" s="46"/>
      <c r="H919" s="46"/>
      <c r="I919" s="46"/>
      <c r="J919" s="46"/>
      <c r="K919" s="46"/>
      <c r="L919" s="46"/>
      <c r="M919" s="46"/>
      <c r="N919" s="46"/>
      <c r="O919" s="46"/>
      <c r="P919" s="46"/>
      <c r="Q919" s="46"/>
      <c r="R919" s="46"/>
      <c r="S919" s="46"/>
      <c r="T919" s="46"/>
      <c r="U919" s="46"/>
      <c r="V919" s="46"/>
      <c r="W919" s="46"/>
      <c r="X919" s="46"/>
    </row>
    <row r="920" ht="26.25" customHeight="1">
      <c r="A920" s="46"/>
      <c r="B920" s="46"/>
      <c r="C920" s="46"/>
      <c r="D920" s="46"/>
      <c r="E920" s="46"/>
      <c r="F920" s="46"/>
      <c r="G920" s="46"/>
      <c r="H920" s="46"/>
      <c r="I920" s="46"/>
      <c r="J920" s="46"/>
      <c r="K920" s="46"/>
      <c r="L920" s="46"/>
      <c r="M920" s="46"/>
      <c r="N920" s="46"/>
      <c r="O920" s="46"/>
      <c r="P920" s="46"/>
      <c r="Q920" s="46"/>
      <c r="R920" s="46"/>
      <c r="S920" s="46"/>
      <c r="T920" s="46"/>
      <c r="U920" s="46"/>
      <c r="V920" s="46"/>
      <c r="W920" s="46"/>
      <c r="X920" s="46"/>
    </row>
    <row r="921" ht="26.25" customHeight="1">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row>
    <row r="922" ht="26.25" customHeight="1">
      <c r="A922" s="46"/>
      <c r="B922" s="46"/>
      <c r="C922" s="46"/>
      <c r="D922" s="46"/>
      <c r="E922" s="46"/>
      <c r="F922" s="46"/>
      <c r="G922" s="46"/>
      <c r="H922" s="46"/>
      <c r="I922" s="46"/>
      <c r="J922" s="46"/>
      <c r="K922" s="46"/>
      <c r="L922" s="46"/>
      <c r="M922" s="46"/>
      <c r="N922" s="46"/>
      <c r="O922" s="46"/>
      <c r="P922" s="46"/>
      <c r="Q922" s="46"/>
      <c r="R922" s="46"/>
      <c r="S922" s="46"/>
      <c r="T922" s="46"/>
      <c r="U922" s="46"/>
      <c r="V922" s="46"/>
      <c r="W922" s="46"/>
      <c r="X922" s="46"/>
    </row>
    <row r="923" ht="26.25" customHeight="1">
      <c r="A923" s="46"/>
      <c r="B923" s="46"/>
      <c r="C923" s="46"/>
      <c r="D923" s="46"/>
      <c r="E923" s="46"/>
      <c r="F923" s="46"/>
      <c r="G923" s="46"/>
      <c r="H923" s="46"/>
      <c r="I923" s="46"/>
      <c r="J923" s="46"/>
      <c r="K923" s="46"/>
      <c r="L923" s="46"/>
      <c r="M923" s="46"/>
      <c r="N923" s="46"/>
      <c r="O923" s="46"/>
      <c r="P923" s="46"/>
      <c r="Q923" s="46"/>
      <c r="R923" s="46"/>
      <c r="S923" s="46"/>
      <c r="T923" s="46"/>
      <c r="U923" s="46"/>
      <c r="V923" s="46"/>
      <c r="W923" s="46"/>
      <c r="X923" s="46"/>
    </row>
    <row r="924" ht="26.25" customHeight="1">
      <c r="A924" s="46"/>
      <c r="B924" s="46"/>
      <c r="C924" s="46"/>
      <c r="D924" s="46"/>
      <c r="E924" s="46"/>
      <c r="F924" s="46"/>
      <c r="G924" s="46"/>
      <c r="H924" s="46"/>
      <c r="I924" s="46"/>
      <c r="J924" s="46"/>
      <c r="K924" s="46"/>
      <c r="L924" s="46"/>
      <c r="M924" s="46"/>
      <c r="N924" s="46"/>
      <c r="O924" s="46"/>
      <c r="P924" s="46"/>
      <c r="Q924" s="46"/>
      <c r="R924" s="46"/>
      <c r="S924" s="46"/>
      <c r="T924" s="46"/>
      <c r="U924" s="46"/>
      <c r="V924" s="46"/>
      <c r="W924" s="46"/>
      <c r="X924" s="46"/>
    </row>
    <row r="925" ht="26.25" customHeight="1">
      <c r="A925" s="46"/>
      <c r="B925" s="46"/>
      <c r="C925" s="46"/>
      <c r="D925" s="46"/>
      <c r="E925" s="46"/>
      <c r="F925" s="46"/>
      <c r="G925" s="46"/>
      <c r="H925" s="46"/>
      <c r="I925" s="46"/>
      <c r="J925" s="46"/>
      <c r="K925" s="46"/>
      <c r="L925" s="46"/>
      <c r="M925" s="46"/>
      <c r="N925" s="46"/>
      <c r="O925" s="46"/>
      <c r="P925" s="46"/>
      <c r="Q925" s="46"/>
      <c r="R925" s="46"/>
      <c r="S925" s="46"/>
      <c r="T925" s="46"/>
      <c r="U925" s="46"/>
      <c r="V925" s="46"/>
      <c r="W925" s="46"/>
      <c r="X925" s="46"/>
    </row>
    <row r="926" ht="26.25" customHeight="1">
      <c r="A926" s="46"/>
      <c r="B926" s="46"/>
      <c r="C926" s="46"/>
      <c r="D926" s="46"/>
      <c r="E926" s="46"/>
      <c r="F926" s="46"/>
      <c r="G926" s="46"/>
      <c r="H926" s="46"/>
      <c r="I926" s="46"/>
      <c r="J926" s="46"/>
      <c r="K926" s="46"/>
      <c r="L926" s="46"/>
      <c r="M926" s="46"/>
      <c r="N926" s="46"/>
      <c r="O926" s="46"/>
      <c r="P926" s="46"/>
      <c r="Q926" s="46"/>
      <c r="R926" s="46"/>
      <c r="S926" s="46"/>
      <c r="T926" s="46"/>
      <c r="U926" s="46"/>
      <c r="V926" s="46"/>
      <c r="W926" s="46"/>
      <c r="X926" s="46"/>
    </row>
    <row r="927" ht="26.25" customHeight="1">
      <c r="A927" s="46"/>
      <c r="B927" s="46"/>
      <c r="C927" s="46"/>
      <c r="D927" s="46"/>
      <c r="E927" s="46"/>
      <c r="F927" s="46"/>
      <c r="G927" s="46"/>
      <c r="H927" s="46"/>
      <c r="I927" s="46"/>
      <c r="J927" s="46"/>
      <c r="K927" s="46"/>
      <c r="L927" s="46"/>
      <c r="M927" s="46"/>
      <c r="N927" s="46"/>
      <c r="O927" s="46"/>
      <c r="P927" s="46"/>
      <c r="Q927" s="46"/>
      <c r="R927" s="46"/>
      <c r="S927" s="46"/>
      <c r="T927" s="46"/>
      <c r="U927" s="46"/>
      <c r="V927" s="46"/>
      <c r="W927" s="46"/>
      <c r="X927" s="46"/>
    </row>
    <row r="928" ht="26.25" customHeight="1">
      <c r="A928" s="46"/>
      <c r="B928" s="46"/>
      <c r="C928" s="46"/>
      <c r="D928" s="46"/>
      <c r="E928" s="46"/>
      <c r="F928" s="46"/>
      <c r="G928" s="46"/>
      <c r="H928" s="46"/>
      <c r="I928" s="46"/>
      <c r="J928" s="46"/>
      <c r="K928" s="46"/>
      <c r="L928" s="46"/>
      <c r="M928" s="46"/>
      <c r="N928" s="46"/>
      <c r="O928" s="46"/>
      <c r="P928" s="46"/>
      <c r="Q928" s="46"/>
      <c r="R928" s="46"/>
      <c r="S928" s="46"/>
      <c r="T928" s="46"/>
      <c r="U928" s="46"/>
      <c r="V928" s="46"/>
      <c r="W928" s="46"/>
      <c r="X928" s="46"/>
    </row>
    <row r="929" ht="26.25" customHeight="1">
      <c r="A929" s="46"/>
      <c r="B929" s="46"/>
      <c r="C929" s="46"/>
      <c r="D929" s="46"/>
      <c r="E929" s="46"/>
      <c r="F929" s="46"/>
      <c r="G929" s="46"/>
      <c r="H929" s="46"/>
      <c r="I929" s="46"/>
      <c r="J929" s="46"/>
      <c r="K929" s="46"/>
      <c r="L929" s="46"/>
      <c r="M929" s="46"/>
      <c r="N929" s="46"/>
      <c r="O929" s="46"/>
      <c r="P929" s="46"/>
      <c r="Q929" s="46"/>
      <c r="R929" s="46"/>
      <c r="S929" s="46"/>
      <c r="T929" s="46"/>
      <c r="U929" s="46"/>
      <c r="V929" s="46"/>
      <c r="W929" s="46"/>
      <c r="X929" s="46"/>
    </row>
    <row r="930" ht="26.25" customHeight="1">
      <c r="A930" s="46"/>
      <c r="B930" s="46"/>
      <c r="C930" s="46"/>
      <c r="D930" s="46"/>
      <c r="E930" s="46"/>
      <c r="F930" s="46"/>
      <c r="G930" s="46"/>
      <c r="H930" s="46"/>
      <c r="I930" s="46"/>
      <c r="J930" s="46"/>
      <c r="K930" s="46"/>
      <c r="L930" s="46"/>
      <c r="M930" s="46"/>
      <c r="N930" s="46"/>
      <c r="O930" s="46"/>
      <c r="P930" s="46"/>
      <c r="Q930" s="46"/>
      <c r="R930" s="46"/>
      <c r="S930" s="46"/>
      <c r="T930" s="46"/>
      <c r="U930" s="46"/>
      <c r="V930" s="46"/>
      <c r="W930" s="46"/>
      <c r="X930" s="46"/>
    </row>
    <row r="931" ht="26.25" customHeight="1">
      <c r="A931" s="46"/>
      <c r="B931" s="46"/>
      <c r="C931" s="46"/>
      <c r="D931" s="46"/>
      <c r="E931" s="46"/>
      <c r="F931" s="46"/>
      <c r="G931" s="46"/>
      <c r="H931" s="46"/>
      <c r="I931" s="46"/>
      <c r="J931" s="46"/>
      <c r="K931" s="46"/>
      <c r="L931" s="46"/>
      <c r="M931" s="46"/>
      <c r="N931" s="46"/>
      <c r="O931" s="46"/>
      <c r="P931" s="46"/>
      <c r="Q931" s="46"/>
      <c r="R931" s="46"/>
      <c r="S931" s="46"/>
      <c r="T931" s="46"/>
      <c r="U931" s="46"/>
      <c r="V931" s="46"/>
      <c r="W931" s="46"/>
      <c r="X931" s="46"/>
    </row>
    <row r="932" ht="26.25" customHeight="1">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row>
    <row r="933" ht="26.25" customHeight="1">
      <c r="A933" s="46"/>
      <c r="B933" s="46"/>
      <c r="C933" s="46"/>
      <c r="D933" s="46"/>
      <c r="E933" s="46"/>
      <c r="F933" s="46"/>
      <c r="G933" s="46"/>
      <c r="H933" s="46"/>
      <c r="I933" s="46"/>
      <c r="J933" s="46"/>
      <c r="K933" s="46"/>
      <c r="L933" s="46"/>
      <c r="M933" s="46"/>
      <c r="N933" s="46"/>
      <c r="O933" s="46"/>
      <c r="P933" s="46"/>
      <c r="Q933" s="46"/>
      <c r="R933" s="46"/>
      <c r="S933" s="46"/>
      <c r="T933" s="46"/>
      <c r="U933" s="46"/>
      <c r="V933" s="46"/>
      <c r="W933" s="46"/>
      <c r="X933" s="46"/>
    </row>
    <row r="934" ht="26.25" customHeight="1">
      <c r="A934" s="46"/>
      <c r="B934" s="46"/>
      <c r="C934" s="46"/>
      <c r="D934" s="46"/>
      <c r="E934" s="46"/>
      <c r="F934" s="46"/>
      <c r="G934" s="46"/>
      <c r="H934" s="46"/>
      <c r="I934" s="46"/>
      <c r="J934" s="46"/>
      <c r="K934" s="46"/>
      <c r="L934" s="46"/>
      <c r="M934" s="46"/>
      <c r="N934" s="46"/>
      <c r="O934" s="46"/>
      <c r="P934" s="46"/>
      <c r="Q934" s="46"/>
      <c r="R934" s="46"/>
      <c r="S934" s="46"/>
      <c r="T934" s="46"/>
      <c r="U934" s="46"/>
      <c r="V934" s="46"/>
      <c r="W934" s="46"/>
      <c r="X934" s="46"/>
    </row>
    <row r="935" ht="26.25" customHeight="1">
      <c r="A935" s="46"/>
      <c r="B935" s="46"/>
      <c r="C935" s="46"/>
      <c r="D935" s="46"/>
      <c r="E935" s="46"/>
      <c r="F935" s="46"/>
      <c r="G935" s="46"/>
      <c r="H935" s="46"/>
      <c r="I935" s="46"/>
      <c r="J935" s="46"/>
      <c r="K935" s="46"/>
      <c r="L935" s="46"/>
      <c r="M935" s="46"/>
      <c r="N935" s="46"/>
      <c r="O935" s="46"/>
      <c r="P935" s="46"/>
      <c r="Q935" s="46"/>
      <c r="R935" s="46"/>
      <c r="S935" s="46"/>
      <c r="T935" s="46"/>
      <c r="U935" s="46"/>
      <c r="V935" s="46"/>
      <c r="W935" s="46"/>
      <c r="X935" s="46"/>
    </row>
    <row r="936" ht="26.25" customHeight="1">
      <c r="A936" s="46"/>
      <c r="B936" s="46"/>
      <c r="C936" s="46"/>
      <c r="D936" s="46"/>
      <c r="E936" s="46"/>
      <c r="F936" s="46"/>
      <c r="G936" s="46"/>
      <c r="H936" s="46"/>
      <c r="I936" s="46"/>
      <c r="J936" s="46"/>
      <c r="K936" s="46"/>
      <c r="L936" s="46"/>
      <c r="M936" s="46"/>
      <c r="N936" s="46"/>
      <c r="O936" s="46"/>
      <c r="P936" s="46"/>
      <c r="Q936" s="46"/>
      <c r="R936" s="46"/>
      <c r="S936" s="46"/>
      <c r="T936" s="46"/>
      <c r="U936" s="46"/>
      <c r="V936" s="46"/>
      <c r="W936" s="46"/>
      <c r="X936" s="46"/>
    </row>
    <row r="937" ht="26.25" customHeight="1">
      <c r="A937" s="46"/>
      <c r="B937" s="46"/>
      <c r="C937" s="46"/>
      <c r="D937" s="46"/>
      <c r="E937" s="46"/>
      <c r="F937" s="46"/>
      <c r="G937" s="46"/>
      <c r="H937" s="46"/>
      <c r="I937" s="46"/>
      <c r="J937" s="46"/>
      <c r="K937" s="46"/>
      <c r="L937" s="46"/>
      <c r="M937" s="46"/>
      <c r="N937" s="46"/>
      <c r="O937" s="46"/>
      <c r="P937" s="46"/>
      <c r="Q937" s="46"/>
      <c r="R937" s="46"/>
      <c r="S937" s="46"/>
      <c r="T937" s="46"/>
      <c r="U937" s="46"/>
      <c r="V937" s="46"/>
      <c r="W937" s="46"/>
      <c r="X937" s="46"/>
    </row>
    <row r="938" ht="26.25" customHeight="1">
      <c r="A938" s="46"/>
      <c r="B938" s="46"/>
      <c r="C938" s="46"/>
      <c r="D938" s="46"/>
      <c r="E938" s="46"/>
      <c r="F938" s="46"/>
      <c r="G938" s="46"/>
      <c r="H938" s="46"/>
      <c r="I938" s="46"/>
      <c r="J938" s="46"/>
      <c r="K938" s="46"/>
      <c r="L938" s="46"/>
      <c r="M938" s="46"/>
      <c r="N938" s="46"/>
      <c r="O938" s="46"/>
      <c r="P938" s="46"/>
      <c r="Q938" s="46"/>
      <c r="R938" s="46"/>
      <c r="S938" s="46"/>
      <c r="T938" s="46"/>
      <c r="U938" s="46"/>
      <c r="V938" s="46"/>
      <c r="W938" s="46"/>
      <c r="X938" s="46"/>
    </row>
    <row r="939" ht="26.25" customHeight="1">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row>
    <row r="940" ht="26.25" customHeight="1">
      <c r="A940" s="46"/>
      <c r="B940" s="46"/>
      <c r="C940" s="46"/>
      <c r="D940" s="46"/>
      <c r="E940" s="46"/>
      <c r="F940" s="46"/>
      <c r="G940" s="46"/>
      <c r="H940" s="46"/>
      <c r="I940" s="46"/>
      <c r="J940" s="46"/>
      <c r="K940" s="46"/>
      <c r="L940" s="46"/>
      <c r="M940" s="46"/>
      <c r="N940" s="46"/>
      <c r="O940" s="46"/>
      <c r="P940" s="46"/>
      <c r="Q940" s="46"/>
      <c r="R940" s="46"/>
      <c r="S940" s="46"/>
      <c r="T940" s="46"/>
      <c r="U940" s="46"/>
      <c r="V940" s="46"/>
      <c r="W940" s="46"/>
      <c r="X940" s="46"/>
    </row>
    <row r="941" ht="26.25" customHeight="1">
      <c r="A941" s="46"/>
      <c r="B941" s="46"/>
      <c r="C941" s="46"/>
      <c r="D941" s="46"/>
      <c r="E941" s="46"/>
      <c r="F941" s="46"/>
      <c r="G941" s="46"/>
      <c r="H941" s="46"/>
      <c r="I941" s="46"/>
      <c r="J941" s="46"/>
      <c r="K941" s="46"/>
      <c r="L941" s="46"/>
      <c r="M941" s="46"/>
      <c r="N941" s="46"/>
      <c r="O941" s="46"/>
      <c r="P941" s="46"/>
      <c r="Q941" s="46"/>
      <c r="R941" s="46"/>
      <c r="S941" s="46"/>
      <c r="T941" s="46"/>
      <c r="U941" s="46"/>
      <c r="V941" s="46"/>
      <c r="W941" s="46"/>
      <c r="X941" s="46"/>
    </row>
    <row r="942" ht="26.25" customHeight="1">
      <c r="A942" s="46"/>
      <c r="B942" s="46"/>
      <c r="C942" s="46"/>
      <c r="D942" s="46"/>
      <c r="E942" s="46"/>
      <c r="F942" s="46"/>
      <c r="G942" s="46"/>
      <c r="H942" s="46"/>
      <c r="I942" s="46"/>
      <c r="J942" s="46"/>
      <c r="K942" s="46"/>
      <c r="L942" s="46"/>
      <c r="M942" s="46"/>
      <c r="N942" s="46"/>
      <c r="O942" s="46"/>
      <c r="P942" s="46"/>
      <c r="Q942" s="46"/>
      <c r="R942" s="46"/>
      <c r="S942" s="46"/>
      <c r="T942" s="46"/>
      <c r="U942" s="46"/>
      <c r="V942" s="46"/>
      <c r="W942" s="46"/>
      <c r="X942" s="46"/>
    </row>
    <row r="943" ht="26.25" customHeight="1">
      <c r="A943" s="46"/>
      <c r="B943" s="46"/>
      <c r="C943" s="46"/>
      <c r="D943" s="46"/>
      <c r="E943" s="46"/>
      <c r="F943" s="46"/>
      <c r="G943" s="46"/>
      <c r="H943" s="46"/>
      <c r="I943" s="46"/>
      <c r="J943" s="46"/>
      <c r="K943" s="46"/>
      <c r="L943" s="46"/>
      <c r="M943" s="46"/>
      <c r="N943" s="46"/>
      <c r="O943" s="46"/>
      <c r="P943" s="46"/>
      <c r="Q943" s="46"/>
      <c r="R943" s="46"/>
      <c r="S943" s="46"/>
      <c r="T943" s="46"/>
      <c r="U943" s="46"/>
      <c r="V943" s="46"/>
      <c r="W943" s="46"/>
      <c r="X943" s="46"/>
    </row>
    <row r="944" ht="26.25" customHeight="1">
      <c r="A944" s="46"/>
      <c r="B944" s="46"/>
      <c r="C944" s="46"/>
      <c r="D944" s="46"/>
      <c r="E944" s="46"/>
      <c r="F944" s="46"/>
      <c r="G944" s="46"/>
      <c r="H944" s="46"/>
      <c r="I944" s="46"/>
      <c r="J944" s="46"/>
      <c r="K944" s="46"/>
      <c r="L944" s="46"/>
      <c r="M944" s="46"/>
      <c r="N944" s="46"/>
      <c r="O944" s="46"/>
      <c r="P944" s="46"/>
      <c r="Q944" s="46"/>
      <c r="R944" s="46"/>
      <c r="S944" s="46"/>
      <c r="T944" s="46"/>
      <c r="U944" s="46"/>
      <c r="V944" s="46"/>
      <c r="W944" s="46"/>
      <c r="X944" s="46"/>
    </row>
    <row r="945" ht="26.25" customHeight="1">
      <c r="A945" s="46"/>
      <c r="B945" s="46"/>
      <c r="C945" s="46"/>
      <c r="D945" s="46"/>
      <c r="E945" s="46"/>
      <c r="F945" s="46"/>
      <c r="G945" s="46"/>
      <c r="H945" s="46"/>
      <c r="I945" s="46"/>
      <c r="J945" s="46"/>
      <c r="K945" s="46"/>
      <c r="L945" s="46"/>
      <c r="M945" s="46"/>
      <c r="N945" s="46"/>
      <c r="O945" s="46"/>
      <c r="P945" s="46"/>
      <c r="Q945" s="46"/>
      <c r="R945" s="46"/>
      <c r="S945" s="46"/>
      <c r="T945" s="46"/>
      <c r="U945" s="46"/>
      <c r="V945" s="46"/>
      <c r="W945" s="46"/>
      <c r="X945" s="46"/>
    </row>
    <row r="946" ht="26.25" customHeight="1">
      <c r="A946" s="46"/>
      <c r="B946" s="46"/>
      <c r="C946" s="46"/>
      <c r="D946" s="46"/>
      <c r="E946" s="46"/>
      <c r="F946" s="46"/>
      <c r="G946" s="46"/>
      <c r="H946" s="46"/>
      <c r="I946" s="46"/>
      <c r="J946" s="46"/>
      <c r="K946" s="46"/>
      <c r="L946" s="46"/>
      <c r="M946" s="46"/>
      <c r="N946" s="46"/>
      <c r="O946" s="46"/>
      <c r="P946" s="46"/>
      <c r="Q946" s="46"/>
      <c r="R946" s="46"/>
      <c r="S946" s="46"/>
      <c r="T946" s="46"/>
      <c r="U946" s="46"/>
      <c r="V946" s="46"/>
      <c r="W946" s="46"/>
      <c r="X946" s="46"/>
    </row>
    <row r="947" ht="26.25" customHeight="1">
      <c r="A947" s="46"/>
      <c r="B947" s="46"/>
      <c r="C947" s="46"/>
      <c r="D947" s="46"/>
      <c r="E947" s="46"/>
      <c r="F947" s="46"/>
      <c r="G947" s="46"/>
      <c r="H947" s="46"/>
      <c r="I947" s="46"/>
      <c r="J947" s="46"/>
      <c r="K947" s="46"/>
      <c r="L947" s="46"/>
      <c r="M947" s="46"/>
      <c r="N947" s="46"/>
      <c r="O947" s="46"/>
      <c r="P947" s="46"/>
      <c r="Q947" s="46"/>
      <c r="R947" s="46"/>
      <c r="S947" s="46"/>
      <c r="T947" s="46"/>
      <c r="U947" s="46"/>
      <c r="V947" s="46"/>
      <c r="W947" s="46"/>
      <c r="X947" s="46"/>
    </row>
    <row r="948" ht="26.25" customHeight="1">
      <c r="A948" s="46"/>
      <c r="B948" s="46"/>
      <c r="C948" s="46"/>
      <c r="D948" s="46"/>
      <c r="E948" s="46"/>
      <c r="F948" s="46"/>
      <c r="G948" s="46"/>
      <c r="H948" s="46"/>
      <c r="I948" s="46"/>
      <c r="J948" s="46"/>
      <c r="K948" s="46"/>
      <c r="L948" s="46"/>
      <c r="M948" s="46"/>
      <c r="N948" s="46"/>
      <c r="O948" s="46"/>
      <c r="P948" s="46"/>
      <c r="Q948" s="46"/>
      <c r="R948" s="46"/>
      <c r="S948" s="46"/>
      <c r="T948" s="46"/>
      <c r="U948" s="46"/>
      <c r="V948" s="46"/>
      <c r="W948" s="46"/>
      <c r="X948" s="46"/>
    </row>
    <row r="949" ht="26.25" customHeight="1">
      <c r="A949" s="46"/>
      <c r="B949" s="46"/>
      <c r="C949" s="46"/>
      <c r="D949" s="46"/>
      <c r="E949" s="46"/>
      <c r="F949" s="46"/>
      <c r="G949" s="46"/>
      <c r="H949" s="46"/>
      <c r="I949" s="46"/>
      <c r="J949" s="46"/>
      <c r="K949" s="46"/>
      <c r="L949" s="46"/>
      <c r="M949" s="46"/>
      <c r="N949" s="46"/>
      <c r="O949" s="46"/>
      <c r="P949" s="46"/>
      <c r="Q949" s="46"/>
      <c r="R949" s="46"/>
      <c r="S949" s="46"/>
      <c r="T949" s="46"/>
      <c r="U949" s="46"/>
      <c r="V949" s="46"/>
      <c r="W949" s="46"/>
      <c r="X949" s="46"/>
    </row>
    <row r="950" ht="26.25" customHeight="1">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row>
    <row r="951" ht="26.25" customHeight="1">
      <c r="A951" s="46"/>
      <c r="B951" s="46"/>
      <c r="C951" s="46"/>
      <c r="D951" s="46"/>
      <c r="E951" s="46"/>
      <c r="F951" s="46"/>
      <c r="G951" s="46"/>
      <c r="H951" s="46"/>
      <c r="I951" s="46"/>
      <c r="J951" s="46"/>
      <c r="K951" s="46"/>
      <c r="L951" s="46"/>
      <c r="M951" s="46"/>
      <c r="N951" s="46"/>
      <c r="O951" s="46"/>
      <c r="P951" s="46"/>
      <c r="Q951" s="46"/>
      <c r="R951" s="46"/>
      <c r="S951" s="46"/>
      <c r="T951" s="46"/>
      <c r="U951" s="46"/>
      <c r="V951" s="46"/>
      <c r="W951" s="46"/>
      <c r="X951" s="46"/>
    </row>
    <row r="952" ht="26.25" customHeight="1">
      <c r="A952" s="46"/>
      <c r="B952" s="46"/>
      <c r="C952" s="46"/>
      <c r="D952" s="46"/>
      <c r="E952" s="46"/>
      <c r="F952" s="46"/>
      <c r="G952" s="46"/>
      <c r="H952" s="46"/>
      <c r="I952" s="46"/>
      <c r="J952" s="46"/>
      <c r="K952" s="46"/>
      <c r="L952" s="46"/>
      <c r="M952" s="46"/>
      <c r="N952" s="46"/>
      <c r="O952" s="46"/>
      <c r="P952" s="46"/>
      <c r="Q952" s="46"/>
      <c r="R952" s="46"/>
      <c r="S952" s="46"/>
      <c r="T952" s="46"/>
      <c r="U952" s="46"/>
      <c r="V952" s="46"/>
      <c r="W952" s="46"/>
      <c r="X952" s="46"/>
    </row>
    <row r="953" ht="26.25" customHeight="1">
      <c r="A953" s="46"/>
      <c r="B953" s="46"/>
      <c r="C953" s="46"/>
      <c r="D953" s="46"/>
      <c r="E953" s="46"/>
      <c r="F953" s="46"/>
      <c r="G953" s="46"/>
      <c r="H953" s="46"/>
      <c r="I953" s="46"/>
      <c r="J953" s="46"/>
      <c r="K953" s="46"/>
      <c r="L953" s="46"/>
      <c r="M953" s="46"/>
      <c r="N953" s="46"/>
      <c r="O953" s="46"/>
      <c r="P953" s="46"/>
      <c r="Q953" s="46"/>
      <c r="R953" s="46"/>
      <c r="S953" s="46"/>
      <c r="T953" s="46"/>
      <c r="U953" s="46"/>
      <c r="V953" s="46"/>
      <c r="W953" s="46"/>
      <c r="X953" s="46"/>
    </row>
    <row r="954" ht="26.25" customHeight="1">
      <c r="A954" s="46"/>
      <c r="B954" s="46"/>
      <c r="C954" s="46"/>
      <c r="D954" s="46"/>
      <c r="E954" s="46"/>
      <c r="F954" s="46"/>
      <c r="G954" s="46"/>
      <c r="H954" s="46"/>
      <c r="I954" s="46"/>
      <c r="J954" s="46"/>
      <c r="K954" s="46"/>
      <c r="L954" s="46"/>
      <c r="M954" s="46"/>
      <c r="N954" s="46"/>
      <c r="O954" s="46"/>
      <c r="P954" s="46"/>
      <c r="Q954" s="46"/>
      <c r="R954" s="46"/>
      <c r="S954" s="46"/>
      <c r="T954" s="46"/>
      <c r="U954" s="46"/>
      <c r="V954" s="46"/>
      <c r="W954" s="46"/>
      <c r="X954" s="46"/>
    </row>
    <row r="955" ht="26.25" customHeight="1">
      <c r="A955" s="46"/>
      <c r="B955" s="46"/>
      <c r="C955" s="46"/>
      <c r="D955" s="46"/>
      <c r="E955" s="46"/>
      <c r="F955" s="46"/>
      <c r="G955" s="46"/>
      <c r="H955" s="46"/>
      <c r="I955" s="46"/>
      <c r="J955" s="46"/>
      <c r="K955" s="46"/>
      <c r="L955" s="46"/>
      <c r="M955" s="46"/>
      <c r="N955" s="46"/>
      <c r="O955" s="46"/>
      <c r="P955" s="46"/>
      <c r="Q955" s="46"/>
      <c r="R955" s="46"/>
      <c r="S955" s="46"/>
      <c r="T955" s="46"/>
      <c r="U955" s="46"/>
      <c r="V955" s="46"/>
      <c r="W955" s="46"/>
      <c r="X955" s="46"/>
    </row>
    <row r="956" ht="26.25" customHeight="1">
      <c r="A956" s="46"/>
      <c r="B956" s="46"/>
      <c r="C956" s="46"/>
      <c r="D956" s="46"/>
      <c r="E956" s="46"/>
      <c r="F956" s="46"/>
      <c r="G956" s="46"/>
      <c r="H956" s="46"/>
      <c r="I956" s="46"/>
      <c r="J956" s="46"/>
      <c r="K956" s="46"/>
      <c r="L956" s="46"/>
      <c r="M956" s="46"/>
      <c r="N956" s="46"/>
      <c r="O956" s="46"/>
      <c r="P956" s="46"/>
      <c r="Q956" s="46"/>
      <c r="R956" s="46"/>
      <c r="S956" s="46"/>
      <c r="T956" s="46"/>
      <c r="U956" s="46"/>
      <c r="V956" s="46"/>
      <c r="W956" s="46"/>
      <c r="X956" s="46"/>
    </row>
    <row r="957" ht="26.25" customHeight="1">
      <c r="A957" s="46"/>
      <c r="B957" s="46"/>
      <c r="C957" s="46"/>
      <c r="D957" s="46"/>
      <c r="E957" s="46"/>
      <c r="F957" s="46"/>
      <c r="G957" s="46"/>
      <c r="H957" s="46"/>
      <c r="I957" s="46"/>
      <c r="J957" s="46"/>
      <c r="K957" s="46"/>
      <c r="L957" s="46"/>
      <c r="M957" s="46"/>
      <c r="N957" s="46"/>
      <c r="O957" s="46"/>
      <c r="P957" s="46"/>
      <c r="Q957" s="46"/>
      <c r="R957" s="46"/>
      <c r="S957" s="46"/>
      <c r="T957" s="46"/>
      <c r="U957" s="46"/>
      <c r="V957" s="46"/>
      <c r="W957" s="46"/>
      <c r="X957" s="46"/>
    </row>
    <row r="958" ht="26.25" customHeight="1">
      <c r="A958" s="46"/>
      <c r="B958" s="46"/>
      <c r="C958" s="46"/>
      <c r="D958" s="46"/>
      <c r="E958" s="46"/>
      <c r="F958" s="46"/>
      <c r="G958" s="46"/>
      <c r="H958" s="46"/>
      <c r="I958" s="46"/>
      <c r="J958" s="46"/>
      <c r="K958" s="46"/>
      <c r="L958" s="46"/>
      <c r="M958" s="46"/>
      <c r="N958" s="46"/>
      <c r="O958" s="46"/>
      <c r="P958" s="46"/>
      <c r="Q958" s="46"/>
      <c r="R958" s="46"/>
      <c r="S958" s="46"/>
      <c r="T958" s="46"/>
      <c r="U958" s="46"/>
      <c r="V958" s="46"/>
      <c r="W958" s="46"/>
      <c r="X958" s="46"/>
    </row>
    <row r="959" ht="26.25" customHeight="1">
      <c r="A959" s="46"/>
      <c r="B959" s="46"/>
      <c r="C959" s="46"/>
      <c r="D959" s="46"/>
      <c r="E959" s="46"/>
      <c r="F959" s="46"/>
      <c r="G959" s="46"/>
      <c r="H959" s="46"/>
      <c r="I959" s="46"/>
      <c r="J959" s="46"/>
      <c r="K959" s="46"/>
      <c r="L959" s="46"/>
      <c r="M959" s="46"/>
      <c r="N959" s="46"/>
      <c r="O959" s="46"/>
      <c r="P959" s="46"/>
      <c r="Q959" s="46"/>
      <c r="R959" s="46"/>
      <c r="S959" s="46"/>
      <c r="T959" s="46"/>
      <c r="U959" s="46"/>
      <c r="V959" s="46"/>
      <c r="W959" s="46"/>
      <c r="X959" s="46"/>
    </row>
    <row r="960" ht="26.25" customHeight="1">
      <c r="A960" s="46"/>
      <c r="B960" s="46"/>
      <c r="C960" s="46"/>
      <c r="D960" s="46"/>
      <c r="E960" s="46"/>
      <c r="F960" s="46"/>
      <c r="G960" s="46"/>
      <c r="H960" s="46"/>
      <c r="I960" s="46"/>
      <c r="J960" s="46"/>
      <c r="K960" s="46"/>
      <c r="L960" s="46"/>
      <c r="M960" s="46"/>
      <c r="N960" s="46"/>
      <c r="O960" s="46"/>
      <c r="P960" s="46"/>
      <c r="Q960" s="46"/>
      <c r="R960" s="46"/>
      <c r="S960" s="46"/>
      <c r="T960" s="46"/>
      <c r="U960" s="46"/>
      <c r="V960" s="46"/>
      <c r="W960" s="46"/>
      <c r="X960" s="46"/>
    </row>
    <row r="961" ht="26.25" customHeight="1">
      <c r="A961" s="46"/>
      <c r="B961" s="46"/>
      <c r="C961" s="46"/>
      <c r="D961" s="46"/>
      <c r="E961" s="46"/>
      <c r="F961" s="46"/>
      <c r="G961" s="46"/>
      <c r="H961" s="46"/>
      <c r="I961" s="46"/>
      <c r="J961" s="46"/>
      <c r="K961" s="46"/>
      <c r="L961" s="46"/>
      <c r="M961" s="46"/>
      <c r="N961" s="46"/>
      <c r="O961" s="46"/>
      <c r="P961" s="46"/>
      <c r="Q961" s="46"/>
      <c r="R961" s="46"/>
      <c r="S961" s="46"/>
      <c r="T961" s="46"/>
      <c r="U961" s="46"/>
      <c r="V961" s="46"/>
      <c r="W961" s="46"/>
      <c r="X961" s="46"/>
    </row>
    <row r="962" ht="26.25" customHeight="1">
      <c r="A962" s="46"/>
      <c r="B962" s="46"/>
      <c r="C962" s="46"/>
      <c r="D962" s="46"/>
      <c r="E962" s="46"/>
      <c r="F962" s="46"/>
      <c r="G962" s="46"/>
      <c r="H962" s="46"/>
      <c r="I962" s="46"/>
      <c r="J962" s="46"/>
      <c r="K962" s="46"/>
      <c r="L962" s="46"/>
      <c r="M962" s="46"/>
      <c r="N962" s="46"/>
      <c r="O962" s="46"/>
      <c r="P962" s="46"/>
      <c r="Q962" s="46"/>
      <c r="R962" s="46"/>
      <c r="S962" s="46"/>
      <c r="T962" s="46"/>
      <c r="U962" s="46"/>
      <c r="V962" s="46"/>
      <c r="W962" s="46"/>
      <c r="X962" s="46"/>
    </row>
    <row r="963" ht="26.25" customHeight="1">
      <c r="A963" s="46"/>
      <c r="B963" s="46"/>
      <c r="C963" s="46"/>
      <c r="D963" s="46"/>
      <c r="E963" s="46"/>
      <c r="F963" s="46"/>
      <c r="G963" s="46"/>
      <c r="H963" s="46"/>
      <c r="I963" s="46"/>
      <c r="J963" s="46"/>
      <c r="K963" s="46"/>
      <c r="L963" s="46"/>
      <c r="M963" s="46"/>
      <c r="N963" s="46"/>
      <c r="O963" s="46"/>
      <c r="P963" s="46"/>
      <c r="Q963" s="46"/>
      <c r="R963" s="46"/>
      <c r="S963" s="46"/>
      <c r="T963" s="46"/>
      <c r="U963" s="46"/>
      <c r="V963" s="46"/>
      <c r="W963" s="46"/>
      <c r="X963" s="46"/>
    </row>
    <row r="964" ht="26.25" customHeight="1">
      <c r="A964" s="46"/>
      <c r="B964" s="46"/>
      <c r="C964" s="46"/>
      <c r="D964" s="46"/>
      <c r="E964" s="46"/>
      <c r="F964" s="46"/>
      <c r="G964" s="46"/>
      <c r="H964" s="46"/>
      <c r="I964" s="46"/>
      <c r="J964" s="46"/>
      <c r="K964" s="46"/>
      <c r="L964" s="46"/>
      <c r="M964" s="46"/>
      <c r="N964" s="46"/>
      <c r="O964" s="46"/>
      <c r="P964" s="46"/>
      <c r="Q964" s="46"/>
      <c r="R964" s="46"/>
      <c r="S964" s="46"/>
      <c r="T964" s="46"/>
      <c r="U964" s="46"/>
      <c r="V964" s="46"/>
      <c r="W964" s="46"/>
      <c r="X964" s="46"/>
    </row>
    <row r="965" ht="26.25" customHeight="1">
      <c r="A965" s="46"/>
      <c r="B965" s="46"/>
      <c r="C965" s="46"/>
      <c r="D965" s="46"/>
      <c r="E965" s="46"/>
      <c r="F965" s="46"/>
      <c r="G965" s="46"/>
      <c r="H965" s="46"/>
      <c r="I965" s="46"/>
      <c r="J965" s="46"/>
      <c r="K965" s="46"/>
      <c r="L965" s="46"/>
      <c r="M965" s="46"/>
      <c r="N965" s="46"/>
      <c r="O965" s="46"/>
      <c r="P965" s="46"/>
      <c r="Q965" s="46"/>
      <c r="R965" s="46"/>
      <c r="S965" s="46"/>
      <c r="T965" s="46"/>
      <c r="U965" s="46"/>
      <c r="V965" s="46"/>
      <c r="W965" s="46"/>
      <c r="X965" s="46"/>
    </row>
    <row r="966" ht="26.25" customHeight="1">
      <c r="A966" s="46"/>
      <c r="B966" s="46"/>
      <c r="C966" s="46"/>
      <c r="D966" s="46"/>
      <c r="E966" s="46"/>
      <c r="F966" s="46"/>
      <c r="G966" s="46"/>
      <c r="H966" s="46"/>
      <c r="I966" s="46"/>
      <c r="J966" s="46"/>
      <c r="K966" s="46"/>
      <c r="L966" s="46"/>
      <c r="M966" s="46"/>
      <c r="N966" s="46"/>
      <c r="O966" s="46"/>
      <c r="P966" s="46"/>
      <c r="Q966" s="46"/>
      <c r="R966" s="46"/>
      <c r="S966" s="46"/>
      <c r="T966" s="46"/>
      <c r="U966" s="46"/>
      <c r="V966" s="46"/>
      <c r="W966" s="46"/>
      <c r="X966" s="46"/>
    </row>
    <row r="967" ht="26.25" customHeight="1">
      <c r="A967" s="46"/>
      <c r="B967" s="46"/>
      <c r="C967" s="46"/>
      <c r="D967" s="46"/>
      <c r="E967" s="46"/>
      <c r="F967" s="46"/>
      <c r="G967" s="46"/>
      <c r="H967" s="46"/>
      <c r="I967" s="46"/>
      <c r="J967" s="46"/>
      <c r="K967" s="46"/>
      <c r="L967" s="46"/>
      <c r="M967" s="46"/>
      <c r="N967" s="46"/>
      <c r="O967" s="46"/>
      <c r="P967" s="46"/>
      <c r="Q967" s="46"/>
      <c r="R967" s="46"/>
      <c r="S967" s="46"/>
      <c r="T967" s="46"/>
      <c r="U967" s="46"/>
      <c r="V967" s="46"/>
      <c r="W967" s="46"/>
      <c r="X967" s="46"/>
    </row>
    <row r="968" ht="26.25" customHeight="1">
      <c r="A968" s="46"/>
      <c r="B968" s="46"/>
      <c r="C968" s="46"/>
      <c r="D968" s="46"/>
      <c r="E968" s="46"/>
      <c r="F968" s="46"/>
      <c r="G968" s="46"/>
      <c r="H968" s="46"/>
      <c r="I968" s="46"/>
      <c r="J968" s="46"/>
      <c r="K968" s="46"/>
      <c r="L968" s="46"/>
      <c r="M968" s="46"/>
      <c r="N968" s="46"/>
      <c r="O968" s="46"/>
      <c r="P968" s="46"/>
      <c r="Q968" s="46"/>
      <c r="R968" s="46"/>
      <c r="S968" s="46"/>
      <c r="T968" s="46"/>
      <c r="U968" s="46"/>
      <c r="V968" s="46"/>
      <c r="W968" s="46"/>
      <c r="X968" s="46"/>
    </row>
    <row r="969" ht="26.25" customHeight="1">
      <c r="A969" s="46"/>
      <c r="B969" s="46"/>
      <c r="C969" s="46"/>
      <c r="D969" s="46"/>
      <c r="E969" s="46"/>
      <c r="F969" s="46"/>
      <c r="G969" s="46"/>
      <c r="H969" s="46"/>
      <c r="I969" s="46"/>
      <c r="J969" s="46"/>
      <c r="K969" s="46"/>
      <c r="L969" s="46"/>
      <c r="M969" s="46"/>
      <c r="N969" s="46"/>
      <c r="O969" s="46"/>
      <c r="P969" s="46"/>
      <c r="Q969" s="46"/>
      <c r="R969" s="46"/>
      <c r="S969" s="46"/>
      <c r="T969" s="46"/>
      <c r="U969" s="46"/>
      <c r="V969" s="46"/>
      <c r="W969" s="46"/>
      <c r="X969" s="46"/>
    </row>
    <row r="970" ht="26.25" customHeight="1">
      <c r="A970" s="46"/>
      <c r="B970" s="46"/>
      <c r="C970" s="46"/>
      <c r="D970" s="46"/>
      <c r="E970" s="46"/>
      <c r="F970" s="46"/>
      <c r="G970" s="46"/>
      <c r="H970" s="46"/>
      <c r="I970" s="46"/>
      <c r="J970" s="46"/>
      <c r="K970" s="46"/>
      <c r="L970" s="46"/>
      <c r="M970" s="46"/>
      <c r="N970" s="46"/>
      <c r="O970" s="46"/>
      <c r="P970" s="46"/>
      <c r="Q970" s="46"/>
      <c r="R970" s="46"/>
      <c r="S970" s="46"/>
      <c r="T970" s="46"/>
      <c r="U970" s="46"/>
      <c r="V970" s="46"/>
      <c r="W970" s="46"/>
      <c r="X970" s="46"/>
    </row>
    <row r="971" ht="26.25" customHeight="1">
      <c r="A971" s="46"/>
      <c r="B971" s="46"/>
      <c r="C971" s="46"/>
      <c r="D971" s="46"/>
      <c r="E971" s="46"/>
      <c r="F971" s="46"/>
      <c r="G971" s="46"/>
      <c r="H971" s="46"/>
      <c r="I971" s="46"/>
      <c r="J971" s="46"/>
      <c r="K971" s="46"/>
      <c r="L971" s="46"/>
      <c r="M971" s="46"/>
      <c r="N971" s="46"/>
      <c r="O971" s="46"/>
      <c r="P971" s="46"/>
      <c r="Q971" s="46"/>
      <c r="R971" s="46"/>
      <c r="S971" s="46"/>
      <c r="T971" s="46"/>
      <c r="U971" s="46"/>
      <c r="V971" s="46"/>
      <c r="W971" s="46"/>
      <c r="X971" s="46"/>
    </row>
    <row r="972" ht="26.25" customHeight="1">
      <c r="A972" s="46"/>
      <c r="B972" s="46"/>
      <c r="C972" s="46"/>
      <c r="D972" s="46"/>
      <c r="E972" s="46"/>
      <c r="F972" s="46"/>
      <c r="G972" s="46"/>
      <c r="H972" s="46"/>
      <c r="I972" s="46"/>
      <c r="J972" s="46"/>
      <c r="K972" s="46"/>
      <c r="L972" s="46"/>
      <c r="M972" s="46"/>
      <c r="N972" s="46"/>
      <c r="O972" s="46"/>
      <c r="P972" s="46"/>
      <c r="Q972" s="46"/>
      <c r="R972" s="46"/>
      <c r="S972" s="46"/>
      <c r="T972" s="46"/>
      <c r="U972" s="46"/>
      <c r="V972" s="46"/>
      <c r="W972" s="46"/>
      <c r="X972" s="46"/>
    </row>
    <row r="973" ht="26.25" customHeight="1">
      <c r="A973" s="46"/>
      <c r="B973" s="46"/>
      <c r="C973" s="46"/>
      <c r="D973" s="46"/>
      <c r="E973" s="46"/>
      <c r="F973" s="46"/>
      <c r="G973" s="46"/>
      <c r="H973" s="46"/>
      <c r="I973" s="46"/>
      <c r="J973" s="46"/>
      <c r="K973" s="46"/>
      <c r="L973" s="46"/>
      <c r="M973" s="46"/>
      <c r="N973" s="46"/>
      <c r="O973" s="46"/>
      <c r="P973" s="46"/>
      <c r="Q973" s="46"/>
      <c r="R973" s="46"/>
      <c r="S973" s="46"/>
      <c r="T973" s="46"/>
      <c r="U973" s="46"/>
      <c r="V973" s="46"/>
      <c r="W973" s="46"/>
      <c r="X973" s="46"/>
    </row>
    <row r="974" ht="26.25" customHeight="1">
      <c r="A974" s="46"/>
      <c r="B974" s="46"/>
      <c r="C974" s="46"/>
      <c r="D974" s="46"/>
      <c r="E974" s="46"/>
      <c r="F974" s="46"/>
      <c r="G974" s="46"/>
      <c r="H974" s="46"/>
      <c r="I974" s="46"/>
      <c r="J974" s="46"/>
      <c r="K974" s="46"/>
      <c r="L974" s="46"/>
      <c r="M974" s="46"/>
      <c r="N974" s="46"/>
      <c r="O974" s="46"/>
      <c r="P974" s="46"/>
      <c r="Q974" s="46"/>
      <c r="R974" s="46"/>
      <c r="S974" s="46"/>
      <c r="T974" s="46"/>
      <c r="U974" s="46"/>
      <c r="V974" s="46"/>
      <c r="W974" s="46"/>
      <c r="X974" s="46"/>
    </row>
    <row r="975" ht="26.25" customHeight="1">
      <c r="A975" s="46"/>
      <c r="B975" s="46"/>
      <c r="C975" s="46"/>
      <c r="D975" s="46"/>
      <c r="E975" s="46"/>
      <c r="F975" s="46"/>
      <c r="G975" s="46"/>
      <c r="H975" s="46"/>
      <c r="I975" s="46"/>
      <c r="J975" s="46"/>
      <c r="K975" s="46"/>
      <c r="L975" s="46"/>
      <c r="M975" s="46"/>
      <c r="N975" s="46"/>
      <c r="O975" s="46"/>
      <c r="P975" s="46"/>
      <c r="Q975" s="46"/>
      <c r="R975" s="46"/>
      <c r="S975" s="46"/>
      <c r="T975" s="46"/>
      <c r="U975" s="46"/>
      <c r="V975" s="46"/>
      <c r="W975" s="46"/>
      <c r="X975" s="46"/>
    </row>
    <row r="976" ht="26.25" customHeight="1">
      <c r="A976" s="46"/>
      <c r="B976" s="46"/>
      <c r="C976" s="46"/>
      <c r="D976" s="46"/>
      <c r="E976" s="46"/>
      <c r="F976" s="46"/>
      <c r="G976" s="46"/>
      <c r="H976" s="46"/>
      <c r="I976" s="46"/>
      <c r="J976" s="46"/>
      <c r="K976" s="46"/>
      <c r="L976" s="46"/>
      <c r="M976" s="46"/>
      <c r="N976" s="46"/>
      <c r="O976" s="46"/>
      <c r="P976" s="46"/>
      <c r="Q976" s="46"/>
      <c r="R976" s="46"/>
      <c r="S976" s="46"/>
      <c r="T976" s="46"/>
      <c r="U976" s="46"/>
      <c r="V976" s="46"/>
      <c r="W976" s="46"/>
      <c r="X976" s="46"/>
    </row>
    <row r="977" ht="26.25" customHeight="1">
      <c r="A977" s="46"/>
      <c r="B977" s="46"/>
      <c r="C977" s="46"/>
      <c r="D977" s="46"/>
      <c r="E977" s="46"/>
      <c r="F977" s="46"/>
      <c r="G977" s="46"/>
      <c r="H977" s="46"/>
      <c r="I977" s="46"/>
      <c r="J977" s="46"/>
      <c r="K977" s="46"/>
      <c r="L977" s="46"/>
      <c r="M977" s="46"/>
      <c r="N977" s="46"/>
      <c r="O977" s="46"/>
      <c r="P977" s="46"/>
      <c r="Q977" s="46"/>
      <c r="R977" s="46"/>
      <c r="S977" s="46"/>
      <c r="T977" s="46"/>
      <c r="U977" s="46"/>
      <c r="V977" s="46"/>
      <c r="W977" s="46"/>
      <c r="X977" s="46"/>
    </row>
    <row r="978" ht="26.25" customHeight="1">
      <c r="A978" s="46"/>
      <c r="B978" s="46"/>
      <c r="C978" s="46"/>
      <c r="D978" s="46"/>
      <c r="E978" s="46"/>
      <c r="F978" s="46"/>
      <c r="G978" s="46"/>
      <c r="H978" s="46"/>
      <c r="I978" s="46"/>
      <c r="J978" s="46"/>
      <c r="K978" s="46"/>
      <c r="L978" s="46"/>
      <c r="M978" s="46"/>
      <c r="N978" s="46"/>
      <c r="O978" s="46"/>
      <c r="P978" s="46"/>
      <c r="Q978" s="46"/>
      <c r="R978" s="46"/>
      <c r="S978" s="46"/>
      <c r="T978" s="46"/>
      <c r="U978" s="46"/>
      <c r="V978" s="46"/>
      <c r="W978" s="46"/>
      <c r="X978" s="46"/>
    </row>
    <row r="979" ht="26.25" customHeight="1">
      <c r="A979" s="46"/>
      <c r="B979" s="46"/>
      <c r="C979" s="46"/>
      <c r="D979" s="46"/>
      <c r="E979" s="46"/>
      <c r="F979" s="46"/>
      <c r="G979" s="46"/>
      <c r="H979" s="46"/>
      <c r="I979" s="46"/>
      <c r="J979" s="46"/>
      <c r="K979" s="46"/>
      <c r="L979" s="46"/>
      <c r="M979" s="46"/>
      <c r="N979" s="46"/>
      <c r="O979" s="46"/>
      <c r="P979" s="46"/>
      <c r="Q979" s="46"/>
      <c r="R979" s="46"/>
      <c r="S979" s="46"/>
      <c r="T979" s="46"/>
      <c r="U979" s="46"/>
      <c r="V979" s="46"/>
      <c r="W979" s="46"/>
      <c r="X979" s="46"/>
    </row>
    <row r="980" ht="26.25" customHeight="1">
      <c r="A980" s="46"/>
      <c r="B980" s="46"/>
      <c r="C980" s="46"/>
      <c r="D980" s="46"/>
      <c r="E980" s="46"/>
      <c r="F980" s="46"/>
      <c r="G980" s="46"/>
      <c r="H980" s="46"/>
      <c r="I980" s="46"/>
      <c r="J980" s="46"/>
      <c r="K980" s="46"/>
      <c r="L980" s="46"/>
      <c r="M980" s="46"/>
      <c r="N980" s="46"/>
      <c r="O980" s="46"/>
      <c r="P980" s="46"/>
      <c r="Q980" s="46"/>
      <c r="R980" s="46"/>
      <c r="S980" s="46"/>
      <c r="T980" s="46"/>
      <c r="U980" s="46"/>
      <c r="V980" s="46"/>
      <c r="W980" s="46"/>
      <c r="X980" s="46"/>
    </row>
    <row r="981" ht="26.25" customHeight="1">
      <c r="A981" s="46"/>
      <c r="B981" s="46"/>
      <c r="C981" s="46"/>
      <c r="D981" s="46"/>
      <c r="E981" s="46"/>
      <c r="F981" s="46"/>
      <c r="G981" s="46"/>
      <c r="H981" s="46"/>
      <c r="I981" s="46"/>
      <c r="J981" s="46"/>
      <c r="K981" s="46"/>
      <c r="L981" s="46"/>
      <c r="M981" s="46"/>
      <c r="N981" s="46"/>
      <c r="O981" s="46"/>
      <c r="P981" s="46"/>
      <c r="Q981" s="46"/>
      <c r="R981" s="46"/>
      <c r="S981" s="46"/>
      <c r="T981" s="46"/>
      <c r="U981" s="46"/>
      <c r="V981" s="46"/>
      <c r="W981" s="46"/>
      <c r="X981" s="46"/>
    </row>
    <row r="982" ht="26.25" customHeight="1">
      <c r="A982" s="46"/>
      <c r="B982" s="46"/>
      <c r="C982" s="46"/>
      <c r="D982" s="46"/>
      <c r="E982" s="46"/>
      <c r="F982" s="46"/>
      <c r="G982" s="46"/>
      <c r="H982" s="46"/>
      <c r="I982" s="46"/>
      <c r="J982" s="46"/>
      <c r="K982" s="46"/>
      <c r="L982" s="46"/>
      <c r="M982" s="46"/>
      <c r="N982" s="46"/>
      <c r="O982" s="46"/>
      <c r="P982" s="46"/>
      <c r="Q982" s="46"/>
      <c r="R982" s="46"/>
      <c r="S982" s="46"/>
      <c r="T982" s="46"/>
      <c r="U982" s="46"/>
      <c r="V982" s="46"/>
      <c r="W982" s="46"/>
      <c r="X982" s="46"/>
    </row>
    <row r="983" ht="26.25" customHeight="1">
      <c r="A983" s="46"/>
      <c r="B983" s="46"/>
      <c r="C983" s="46"/>
      <c r="D983" s="46"/>
      <c r="E983" s="46"/>
      <c r="F983" s="46"/>
      <c r="G983" s="46"/>
      <c r="H983" s="46"/>
      <c r="I983" s="46"/>
      <c r="J983" s="46"/>
      <c r="K983" s="46"/>
      <c r="L983" s="46"/>
      <c r="M983" s="46"/>
      <c r="N983" s="46"/>
      <c r="O983" s="46"/>
      <c r="P983" s="46"/>
      <c r="Q983" s="46"/>
      <c r="R983" s="46"/>
      <c r="S983" s="46"/>
      <c r="T983" s="46"/>
      <c r="U983" s="46"/>
      <c r="V983" s="46"/>
      <c r="W983" s="46"/>
      <c r="X983" s="46"/>
    </row>
    <row r="984" ht="26.25" customHeight="1">
      <c r="A984" s="46"/>
      <c r="B984" s="46"/>
      <c r="C984" s="46"/>
      <c r="D984" s="46"/>
      <c r="E984" s="46"/>
      <c r="F984" s="46"/>
      <c r="G984" s="46"/>
      <c r="H984" s="46"/>
      <c r="I984" s="46"/>
      <c r="J984" s="46"/>
      <c r="K984" s="46"/>
      <c r="L984" s="46"/>
      <c r="M984" s="46"/>
      <c r="N984" s="46"/>
      <c r="O984" s="46"/>
      <c r="P984" s="46"/>
      <c r="Q984" s="46"/>
      <c r="R984" s="46"/>
      <c r="S984" s="46"/>
      <c r="T984" s="46"/>
      <c r="U984" s="46"/>
      <c r="V984" s="46"/>
      <c r="W984" s="46"/>
      <c r="X984" s="46"/>
    </row>
    <row r="985" ht="26.25" customHeight="1">
      <c r="A985" s="46"/>
      <c r="B985" s="46"/>
      <c r="C985" s="46"/>
      <c r="D985" s="46"/>
      <c r="E985" s="46"/>
      <c r="F985" s="46"/>
      <c r="G985" s="46"/>
      <c r="H985" s="46"/>
      <c r="I985" s="46"/>
      <c r="J985" s="46"/>
      <c r="K985" s="46"/>
      <c r="L985" s="46"/>
      <c r="M985" s="46"/>
      <c r="N985" s="46"/>
      <c r="O985" s="46"/>
      <c r="P985" s="46"/>
      <c r="Q985" s="46"/>
      <c r="R985" s="46"/>
      <c r="S985" s="46"/>
      <c r="T985" s="46"/>
      <c r="U985" s="46"/>
      <c r="V985" s="46"/>
      <c r="W985" s="46"/>
      <c r="X985" s="46"/>
    </row>
    <row r="986" ht="26.25" customHeight="1">
      <c r="A986" s="46"/>
      <c r="B986" s="46"/>
      <c r="C986" s="46"/>
      <c r="D986" s="46"/>
      <c r="E986" s="46"/>
      <c r="F986" s="46"/>
      <c r="G986" s="46"/>
      <c r="H986" s="46"/>
      <c r="I986" s="46"/>
      <c r="J986" s="46"/>
      <c r="K986" s="46"/>
      <c r="L986" s="46"/>
      <c r="M986" s="46"/>
      <c r="N986" s="46"/>
      <c r="O986" s="46"/>
      <c r="P986" s="46"/>
      <c r="Q986" s="46"/>
      <c r="R986" s="46"/>
      <c r="S986" s="46"/>
      <c r="T986" s="46"/>
      <c r="U986" s="46"/>
      <c r="V986" s="46"/>
      <c r="W986" s="46"/>
      <c r="X986" s="46"/>
    </row>
    <row r="987" ht="26.25" customHeight="1">
      <c r="A987" s="46"/>
      <c r="B987" s="46"/>
      <c r="C987" s="46"/>
      <c r="D987" s="46"/>
      <c r="E987" s="46"/>
      <c r="F987" s="46"/>
      <c r="G987" s="46"/>
      <c r="H987" s="46"/>
      <c r="I987" s="46"/>
      <c r="J987" s="46"/>
      <c r="K987" s="46"/>
      <c r="L987" s="46"/>
      <c r="M987" s="46"/>
      <c r="N987" s="46"/>
      <c r="O987" s="46"/>
      <c r="P987" s="46"/>
      <c r="Q987" s="46"/>
      <c r="R987" s="46"/>
      <c r="S987" s="46"/>
      <c r="T987" s="46"/>
      <c r="U987" s="46"/>
      <c r="V987" s="46"/>
      <c r="W987" s="46"/>
      <c r="X987" s="46"/>
    </row>
    <row r="988" ht="26.25" customHeight="1">
      <c r="A988" s="46"/>
      <c r="B988" s="46"/>
      <c r="C988" s="46"/>
      <c r="D988" s="46"/>
      <c r="E988" s="46"/>
      <c r="F988" s="46"/>
      <c r="G988" s="46"/>
      <c r="H988" s="46"/>
      <c r="I988" s="46"/>
      <c r="J988" s="46"/>
      <c r="K988" s="46"/>
      <c r="L988" s="46"/>
      <c r="M988" s="46"/>
      <c r="N988" s="46"/>
      <c r="O988" s="46"/>
      <c r="P988" s="46"/>
      <c r="Q988" s="46"/>
      <c r="R988" s="46"/>
      <c r="S988" s="46"/>
      <c r="T988" s="46"/>
      <c r="U988" s="46"/>
      <c r="V988" s="46"/>
      <c r="W988" s="46"/>
      <c r="X988" s="46"/>
    </row>
    <row r="989" ht="26.25" customHeight="1">
      <c r="A989" s="46"/>
      <c r="B989" s="46"/>
      <c r="C989" s="46"/>
      <c r="D989" s="46"/>
      <c r="E989" s="46"/>
      <c r="F989" s="46"/>
      <c r="G989" s="46"/>
      <c r="H989" s="46"/>
      <c r="I989" s="46"/>
      <c r="J989" s="46"/>
      <c r="K989" s="46"/>
      <c r="L989" s="46"/>
      <c r="M989" s="46"/>
      <c r="N989" s="46"/>
      <c r="O989" s="46"/>
      <c r="P989" s="46"/>
      <c r="Q989" s="46"/>
      <c r="R989" s="46"/>
      <c r="S989" s="46"/>
      <c r="T989" s="46"/>
      <c r="U989" s="46"/>
      <c r="V989" s="46"/>
      <c r="W989" s="46"/>
      <c r="X989" s="46"/>
    </row>
    <row r="990" ht="26.25" customHeight="1">
      <c r="A990" s="46"/>
      <c r="B990" s="46"/>
      <c r="C990" s="46"/>
      <c r="D990" s="46"/>
      <c r="E990" s="46"/>
      <c r="F990" s="46"/>
      <c r="G990" s="46"/>
      <c r="H990" s="46"/>
      <c r="I990" s="46"/>
      <c r="J990" s="46"/>
      <c r="K990" s="46"/>
      <c r="L990" s="46"/>
      <c r="M990" s="46"/>
      <c r="N990" s="46"/>
      <c r="O990" s="46"/>
      <c r="P990" s="46"/>
      <c r="Q990" s="46"/>
      <c r="R990" s="46"/>
      <c r="S990" s="46"/>
      <c r="T990" s="46"/>
      <c r="U990" s="46"/>
      <c r="V990" s="46"/>
      <c r="W990" s="46"/>
      <c r="X990" s="46"/>
    </row>
    <row r="991" ht="26.25" customHeight="1">
      <c r="A991" s="46"/>
      <c r="B991" s="46"/>
      <c r="C991" s="46"/>
      <c r="D991" s="46"/>
      <c r="E991" s="46"/>
      <c r="F991" s="46"/>
      <c r="G991" s="46"/>
      <c r="H991" s="46"/>
      <c r="I991" s="46"/>
      <c r="J991" s="46"/>
      <c r="K991" s="46"/>
      <c r="L991" s="46"/>
      <c r="M991" s="46"/>
      <c r="N991" s="46"/>
      <c r="O991" s="46"/>
      <c r="P991" s="46"/>
      <c r="Q991" s="46"/>
      <c r="R991" s="46"/>
      <c r="S991" s="46"/>
      <c r="T991" s="46"/>
      <c r="U991" s="46"/>
      <c r="V991" s="46"/>
      <c r="W991" s="46"/>
      <c r="X991" s="46"/>
    </row>
    <row r="992" ht="26.25" customHeight="1">
      <c r="A992" s="46"/>
      <c r="B992" s="46"/>
      <c r="C992" s="46"/>
      <c r="D992" s="46"/>
      <c r="E992" s="46"/>
      <c r="F992" s="46"/>
      <c r="G992" s="46"/>
      <c r="H992" s="46"/>
      <c r="I992" s="46"/>
      <c r="J992" s="46"/>
      <c r="K992" s="46"/>
      <c r="L992" s="46"/>
      <c r="M992" s="46"/>
      <c r="N992" s="46"/>
      <c r="O992" s="46"/>
      <c r="P992" s="46"/>
      <c r="Q992" s="46"/>
      <c r="R992" s="46"/>
      <c r="S992" s="46"/>
      <c r="T992" s="46"/>
      <c r="U992" s="46"/>
      <c r="V992" s="46"/>
      <c r="W992" s="46"/>
      <c r="X992" s="46"/>
    </row>
    <row r="993" ht="26.25" customHeight="1">
      <c r="A993" s="46"/>
      <c r="B993" s="46"/>
      <c r="C993" s="46"/>
      <c r="D993" s="46"/>
      <c r="E993" s="46"/>
      <c r="F993" s="46"/>
      <c r="G993" s="46"/>
      <c r="H993" s="46"/>
      <c r="I993" s="46"/>
      <c r="J993" s="46"/>
      <c r="K993" s="46"/>
      <c r="L993" s="46"/>
      <c r="M993" s="46"/>
      <c r="N993" s="46"/>
      <c r="O993" s="46"/>
      <c r="P993" s="46"/>
      <c r="Q993" s="46"/>
      <c r="R993" s="46"/>
      <c r="S993" s="46"/>
      <c r="T993" s="46"/>
      <c r="U993" s="46"/>
      <c r="V993" s="46"/>
      <c r="W993" s="46"/>
      <c r="X993" s="46"/>
    </row>
    <row r="994" ht="26.25" customHeight="1">
      <c r="A994" s="46"/>
      <c r="B994" s="46"/>
      <c r="C994" s="46"/>
      <c r="D994" s="46"/>
      <c r="E994" s="46"/>
      <c r="F994" s="46"/>
      <c r="G994" s="46"/>
      <c r="H994" s="46"/>
      <c r="I994" s="46"/>
      <c r="J994" s="46"/>
      <c r="K994" s="46"/>
      <c r="L994" s="46"/>
      <c r="M994" s="46"/>
      <c r="N994" s="46"/>
      <c r="O994" s="46"/>
      <c r="P994" s="46"/>
      <c r="Q994" s="46"/>
      <c r="R994" s="46"/>
      <c r="S994" s="46"/>
      <c r="T994" s="46"/>
      <c r="U994" s="46"/>
      <c r="V994" s="46"/>
      <c r="W994" s="46"/>
      <c r="X994" s="46"/>
    </row>
    <row r="995" ht="26.25" customHeight="1">
      <c r="A995" s="46"/>
      <c r="B995" s="46"/>
      <c r="C995" s="46"/>
      <c r="D995" s="46"/>
      <c r="E995" s="46"/>
      <c r="F995" s="46"/>
      <c r="G995" s="46"/>
      <c r="H995" s="46"/>
      <c r="I995" s="46"/>
      <c r="J995" s="46"/>
      <c r="K995" s="46"/>
      <c r="L995" s="46"/>
      <c r="M995" s="46"/>
      <c r="N995" s="46"/>
      <c r="O995" s="46"/>
      <c r="P995" s="46"/>
      <c r="Q995" s="46"/>
      <c r="R995" s="46"/>
      <c r="S995" s="46"/>
      <c r="T995" s="46"/>
      <c r="U995" s="46"/>
      <c r="V995" s="46"/>
      <c r="W995" s="46"/>
      <c r="X995" s="46"/>
    </row>
    <row r="996" ht="26.25" customHeight="1">
      <c r="A996" s="46"/>
      <c r="B996" s="46"/>
      <c r="C996" s="46"/>
      <c r="D996" s="46"/>
      <c r="E996" s="46"/>
      <c r="F996" s="46"/>
      <c r="G996" s="46"/>
      <c r="H996" s="46"/>
      <c r="I996" s="46"/>
      <c r="J996" s="46"/>
      <c r="K996" s="46"/>
      <c r="L996" s="46"/>
      <c r="M996" s="46"/>
      <c r="N996" s="46"/>
      <c r="O996" s="46"/>
      <c r="P996" s="46"/>
      <c r="Q996" s="46"/>
      <c r="R996" s="46"/>
      <c r="S996" s="46"/>
      <c r="T996" s="46"/>
      <c r="U996" s="46"/>
      <c r="V996" s="46"/>
      <c r="W996" s="46"/>
      <c r="X996" s="46"/>
    </row>
    <row r="997" ht="26.25" customHeight="1">
      <c r="A997" s="46"/>
      <c r="B997" s="46"/>
      <c r="C997" s="46"/>
      <c r="D997" s="46"/>
      <c r="E997" s="46"/>
      <c r="F997" s="46"/>
      <c r="G997" s="46"/>
      <c r="H997" s="46"/>
      <c r="I997" s="46"/>
      <c r="J997" s="46"/>
      <c r="K997" s="46"/>
      <c r="L997" s="46"/>
      <c r="M997" s="46"/>
      <c r="N997" s="46"/>
      <c r="O997" s="46"/>
      <c r="P997" s="46"/>
      <c r="Q997" s="46"/>
      <c r="R997" s="46"/>
      <c r="S997" s="46"/>
      <c r="T997" s="46"/>
      <c r="U997" s="46"/>
      <c r="V997" s="46"/>
      <c r="W997" s="46"/>
      <c r="X997" s="46"/>
    </row>
    <row r="998" ht="26.25" customHeight="1">
      <c r="A998" s="46"/>
      <c r="B998" s="46"/>
      <c r="C998" s="46"/>
      <c r="D998" s="46"/>
      <c r="E998" s="46"/>
      <c r="F998" s="46"/>
      <c r="G998" s="46"/>
      <c r="H998" s="46"/>
      <c r="I998" s="46"/>
      <c r="J998" s="46"/>
      <c r="K998" s="46"/>
      <c r="L998" s="46"/>
      <c r="M998" s="46"/>
      <c r="N998" s="46"/>
      <c r="O998" s="46"/>
      <c r="P998" s="46"/>
      <c r="Q998" s="46"/>
      <c r="R998" s="46"/>
      <c r="S998" s="46"/>
      <c r="T998" s="46"/>
      <c r="U998" s="46"/>
      <c r="V998" s="46"/>
      <c r="W998" s="46"/>
      <c r="X998" s="46"/>
    </row>
    <row r="999" ht="26.25" customHeight="1">
      <c r="A999" s="46"/>
      <c r="B999" s="46"/>
      <c r="C999" s="46"/>
      <c r="D999" s="46"/>
      <c r="E999" s="46"/>
      <c r="F999" s="46"/>
      <c r="G999" s="46"/>
      <c r="H999" s="46"/>
      <c r="I999" s="46"/>
      <c r="J999" s="46"/>
      <c r="K999" s="46"/>
      <c r="L999" s="46"/>
      <c r="M999" s="46"/>
      <c r="N999" s="46"/>
      <c r="O999" s="46"/>
      <c r="P999" s="46"/>
      <c r="Q999" s="46"/>
      <c r="R999" s="46"/>
      <c r="S999" s="46"/>
      <c r="T999" s="46"/>
      <c r="U999" s="46"/>
      <c r="V999" s="46"/>
      <c r="W999" s="46"/>
      <c r="X999" s="46"/>
    </row>
    <row r="1000" ht="26.25" customHeight="1">
      <c r="A1000" s="46"/>
      <c r="B1000" s="46"/>
      <c r="C1000" s="46"/>
      <c r="D1000" s="46"/>
      <c r="E1000" s="46"/>
      <c r="F1000" s="46"/>
      <c r="G1000" s="46"/>
      <c r="H1000" s="46"/>
      <c r="I1000" s="46"/>
      <c r="J1000" s="46"/>
      <c r="K1000" s="46"/>
      <c r="L1000" s="46"/>
      <c r="M1000" s="46"/>
      <c r="N1000" s="46"/>
      <c r="O1000" s="46"/>
      <c r="P1000" s="46"/>
      <c r="Q1000" s="46"/>
      <c r="R1000" s="46"/>
      <c r="S1000" s="46"/>
      <c r="T1000" s="46"/>
      <c r="U1000" s="46"/>
      <c r="V1000" s="46"/>
      <c r="W1000" s="46"/>
      <c r="X1000" s="46"/>
    </row>
    <row r="1001" ht="26.25" customHeight="1">
      <c r="A1001" s="46"/>
      <c r="B1001" s="46"/>
      <c r="C1001" s="46"/>
      <c r="D1001" s="46"/>
      <c r="E1001" s="46"/>
      <c r="F1001" s="46"/>
      <c r="G1001" s="46"/>
      <c r="H1001" s="46"/>
      <c r="I1001" s="46"/>
      <c r="J1001" s="46"/>
      <c r="K1001" s="46"/>
      <c r="L1001" s="46"/>
      <c r="M1001" s="46"/>
      <c r="N1001" s="46"/>
      <c r="O1001" s="46"/>
      <c r="P1001" s="46"/>
      <c r="Q1001" s="46"/>
      <c r="R1001" s="46"/>
      <c r="S1001" s="46"/>
      <c r="T1001" s="46"/>
      <c r="U1001" s="46"/>
      <c r="V1001" s="46"/>
      <c r="W1001" s="46"/>
      <c r="X1001" s="46"/>
    </row>
  </sheetData>
  <conditionalFormatting sqref="B12">
    <cfRule type="cellIs" dxfId="0" priority="1" operator="lessThan">
      <formula>1</formula>
    </cfRule>
  </conditionalFormatting>
  <conditionalFormatting sqref="B12">
    <cfRule type="cellIs" dxfId="1" priority="2" operator="lessThanOrEqual">
      <formula>150</formula>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7" width="16.13"/>
  </cols>
  <sheetData>
    <row r="1">
      <c r="A1" s="2" t="s">
        <v>201</v>
      </c>
      <c r="B1" s="2" t="s">
        <v>202</v>
      </c>
      <c r="C1" s="2" t="s">
        <v>203</v>
      </c>
      <c r="D1" s="2" t="s">
        <v>204</v>
      </c>
      <c r="E1" s="2" t="s">
        <v>205</v>
      </c>
      <c r="F1" s="2" t="s">
        <v>206</v>
      </c>
      <c r="G1" s="2" t="s">
        <v>207</v>
      </c>
      <c r="H1" s="48"/>
      <c r="I1" s="48"/>
      <c r="J1" s="48"/>
      <c r="K1" s="48"/>
      <c r="L1" s="48"/>
      <c r="M1" s="48"/>
      <c r="N1" s="48"/>
      <c r="O1" s="48"/>
      <c r="P1" s="48"/>
      <c r="Q1" s="48"/>
      <c r="R1" s="48"/>
      <c r="S1" s="48"/>
      <c r="T1" s="48"/>
      <c r="U1" s="48"/>
      <c r="V1" s="48"/>
      <c r="W1" s="48"/>
      <c r="X1" s="48"/>
      <c r="Y1" s="48"/>
      <c r="Z1" s="48"/>
    </row>
    <row r="2">
      <c r="A2" s="49">
        <v>44843.0</v>
      </c>
      <c r="B2" s="50" t="s">
        <v>208</v>
      </c>
      <c r="C2" s="50" t="s">
        <v>209</v>
      </c>
      <c r="D2" s="51" t="s">
        <v>210</v>
      </c>
      <c r="E2" s="51" t="s">
        <v>210</v>
      </c>
      <c r="F2" s="50" t="s">
        <v>211</v>
      </c>
      <c r="G2" s="50" t="s">
        <v>212</v>
      </c>
      <c r="H2" s="52"/>
      <c r="I2" s="52"/>
      <c r="J2" s="52"/>
      <c r="K2" s="52"/>
      <c r="L2" s="52"/>
      <c r="M2" s="52"/>
      <c r="N2" s="52"/>
      <c r="O2" s="52"/>
      <c r="P2" s="52"/>
      <c r="Q2" s="52"/>
      <c r="R2" s="52"/>
      <c r="S2" s="52"/>
      <c r="T2" s="52"/>
      <c r="U2" s="52"/>
      <c r="V2" s="52"/>
      <c r="W2" s="52"/>
      <c r="X2" s="52"/>
      <c r="Y2" s="52"/>
      <c r="Z2" s="52"/>
    </row>
    <row r="3">
      <c r="A3" s="49">
        <v>44965.0</v>
      </c>
      <c r="B3" s="50" t="s">
        <v>213</v>
      </c>
      <c r="C3" s="50" t="s">
        <v>209</v>
      </c>
      <c r="D3" s="51" t="s">
        <v>210</v>
      </c>
      <c r="E3" s="51" t="s">
        <v>210</v>
      </c>
      <c r="F3" s="50" t="s">
        <v>214</v>
      </c>
      <c r="G3" s="50" t="s">
        <v>215</v>
      </c>
      <c r="H3" s="52"/>
      <c r="I3" s="52"/>
      <c r="J3" s="52"/>
      <c r="K3" s="52"/>
      <c r="L3" s="52"/>
      <c r="M3" s="52"/>
      <c r="N3" s="52"/>
      <c r="O3" s="52"/>
      <c r="P3" s="52"/>
      <c r="Q3" s="52"/>
      <c r="R3" s="52"/>
      <c r="S3" s="52"/>
      <c r="T3" s="52"/>
      <c r="U3" s="52"/>
      <c r="V3" s="52"/>
      <c r="W3" s="52"/>
      <c r="X3" s="52"/>
      <c r="Y3" s="52"/>
      <c r="Z3" s="52"/>
    </row>
    <row r="4">
      <c r="A4" s="49">
        <v>45241.0</v>
      </c>
      <c r="B4" s="50" t="s">
        <v>216</v>
      </c>
      <c r="C4" s="50" t="s">
        <v>209</v>
      </c>
      <c r="D4" s="51" t="s">
        <v>210</v>
      </c>
      <c r="E4" s="51" t="s">
        <v>210</v>
      </c>
      <c r="F4" s="50" t="s">
        <v>214</v>
      </c>
      <c r="G4" s="52"/>
      <c r="H4" s="52"/>
      <c r="I4" s="52"/>
      <c r="J4" s="52"/>
      <c r="K4" s="52"/>
      <c r="L4" s="52"/>
      <c r="M4" s="52"/>
      <c r="N4" s="52"/>
      <c r="O4" s="52"/>
      <c r="P4" s="52"/>
      <c r="Q4" s="52"/>
      <c r="R4" s="52"/>
      <c r="S4" s="52"/>
      <c r="T4" s="52"/>
      <c r="U4" s="52"/>
      <c r="V4" s="52"/>
      <c r="W4" s="52"/>
      <c r="X4" s="52"/>
      <c r="Y4" s="52"/>
      <c r="Z4" s="52"/>
    </row>
    <row r="5">
      <c r="A5" s="52"/>
      <c r="B5" s="52"/>
      <c r="C5" s="52"/>
      <c r="D5" s="52"/>
      <c r="E5" s="52"/>
      <c r="F5" s="52"/>
      <c r="G5" s="52"/>
      <c r="H5" s="52"/>
      <c r="I5" s="52"/>
      <c r="J5" s="52"/>
      <c r="K5" s="52"/>
      <c r="L5" s="52"/>
      <c r="M5" s="52"/>
      <c r="N5" s="52"/>
      <c r="O5" s="52"/>
      <c r="P5" s="52"/>
      <c r="Q5" s="52"/>
      <c r="R5" s="52"/>
      <c r="S5" s="52"/>
      <c r="T5" s="52"/>
      <c r="U5" s="52"/>
      <c r="V5" s="52"/>
      <c r="W5" s="52"/>
      <c r="X5" s="52"/>
      <c r="Y5" s="52"/>
      <c r="Z5" s="52"/>
    </row>
    <row r="6">
      <c r="A6" s="52"/>
      <c r="B6" s="52"/>
      <c r="C6" s="52"/>
      <c r="D6" s="52"/>
      <c r="E6" s="52"/>
      <c r="F6" s="52"/>
      <c r="G6" s="52"/>
      <c r="H6" s="52"/>
      <c r="I6" s="52"/>
      <c r="J6" s="52"/>
      <c r="K6" s="52"/>
      <c r="L6" s="52"/>
      <c r="M6" s="52"/>
      <c r="N6" s="52"/>
      <c r="O6" s="52"/>
      <c r="P6" s="52"/>
      <c r="Q6" s="52"/>
      <c r="R6" s="52"/>
      <c r="S6" s="52"/>
      <c r="T6" s="52"/>
      <c r="U6" s="52"/>
      <c r="V6" s="52"/>
      <c r="W6" s="52"/>
      <c r="X6" s="52"/>
      <c r="Y6" s="52"/>
      <c r="Z6" s="52"/>
    </row>
    <row r="7">
      <c r="A7" s="52"/>
      <c r="B7" s="52"/>
      <c r="C7" s="52"/>
      <c r="D7" s="52"/>
      <c r="E7" s="52"/>
      <c r="F7" s="52"/>
      <c r="G7" s="52"/>
      <c r="H7" s="52"/>
      <c r="I7" s="52"/>
      <c r="J7" s="52"/>
      <c r="K7" s="52"/>
      <c r="L7" s="52"/>
      <c r="M7" s="52"/>
      <c r="N7" s="52"/>
      <c r="O7" s="52"/>
      <c r="P7" s="52"/>
      <c r="Q7" s="52"/>
      <c r="R7" s="52"/>
      <c r="S7" s="52"/>
      <c r="T7" s="52"/>
      <c r="U7" s="52"/>
      <c r="V7" s="52"/>
      <c r="W7" s="52"/>
      <c r="X7" s="52"/>
      <c r="Y7" s="52"/>
      <c r="Z7" s="52"/>
    </row>
    <row r="8">
      <c r="A8" s="52"/>
      <c r="B8" s="52"/>
      <c r="C8" s="52"/>
      <c r="D8" s="52"/>
      <c r="E8" s="52"/>
      <c r="F8" s="52"/>
      <c r="G8" s="52"/>
      <c r="H8" s="52"/>
      <c r="I8" s="52"/>
      <c r="J8" s="52"/>
      <c r="K8" s="52"/>
      <c r="L8" s="52"/>
      <c r="M8" s="52"/>
      <c r="N8" s="52"/>
      <c r="O8" s="52"/>
      <c r="P8" s="52"/>
      <c r="Q8" s="52"/>
      <c r="R8" s="52"/>
      <c r="S8" s="52"/>
      <c r="T8" s="52"/>
      <c r="U8" s="52"/>
      <c r="V8" s="52"/>
      <c r="W8" s="52"/>
      <c r="X8" s="52"/>
      <c r="Y8" s="52"/>
      <c r="Z8" s="52"/>
    </row>
    <row r="9">
      <c r="A9" s="52"/>
      <c r="B9" s="52"/>
      <c r="C9" s="52"/>
      <c r="D9" s="52"/>
      <c r="E9" s="52"/>
      <c r="F9" s="52"/>
      <c r="G9" s="52"/>
      <c r="H9" s="52"/>
      <c r="I9" s="52"/>
      <c r="J9" s="52"/>
      <c r="K9" s="52"/>
      <c r="L9" s="52"/>
      <c r="M9" s="52"/>
      <c r="N9" s="52"/>
      <c r="O9" s="52"/>
      <c r="P9" s="52"/>
      <c r="Q9" s="52"/>
      <c r="R9" s="52"/>
      <c r="S9" s="52"/>
      <c r="T9" s="52"/>
      <c r="U9" s="52"/>
      <c r="V9" s="52"/>
      <c r="W9" s="52"/>
      <c r="X9" s="52"/>
      <c r="Y9" s="52"/>
      <c r="Z9" s="52"/>
    </row>
    <row r="10">
      <c r="A10" s="52"/>
      <c r="B10" s="52"/>
      <c r="C10" s="52"/>
      <c r="D10" s="52"/>
      <c r="E10" s="52"/>
      <c r="F10" s="52"/>
      <c r="G10" s="52"/>
      <c r="H10" s="52"/>
      <c r="I10" s="52"/>
      <c r="J10" s="52"/>
      <c r="K10" s="52"/>
      <c r="L10" s="52"/>
      <c r="M10" s="52"/>
      <c r="N10" s="52"/>
      <c r="O10" s="52"/>
      <c r="P10" s="52"/>
      <c r="Q10" s="52"/>
      <c r="R10" s="52"/>
      <c r="S10" s="52"/>
      <c r="T10" s="52"/>
      <c r="U10" s="52"/>
      <c r="V10" s="52"/>
      <c r="W10" s="52"/>
      <c r="X10" s="52"/>
      <c r="Y10" s="52"/>
      <c r="Z10" s="52"/>
    </row>
    <row r="11">
      <c r="A11" s="52"/>
      <c r="B11" s="52"/>
      <c r="C11" s="52"/>
      <c r="D11" s="52"/>
      <c r="E11" s="52"/>
      <c r="F11" s="52"/>
      <c r="G11" s="52"/>
      <c r="H11" s="52"/>
      <c r="I11" s="52"/>
      <c r="J11" s="52"/>
      <c r="K11" s="52"/>
      <c r="L11" s="52"/>
      <c r="M11" s="52"/>
      <c r="N11" s="52"/>
      <c r="O11" s="52"/>
      <c r="P11" s="52"/>
      <c r="Q11" s="52"/>
      <c r="R11" s="52"/>
      <c r="S11" s="52"/>
      <c r="T11" s="52"/>
      <c r="U11" s="52"/>
      <c r="V11" s="52"/>
      <c r="W11" s="52"/>
      <c r="X11" s="52"/>
      <c r="Y11" s="52"/>
      <c r="Z11" s="52"/>
    </row>
    <row r="12">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row>
    <row r="13">
      <c r="A13" s="52"/>
      <c r="B13" s="52"/>
      <c r="C13" s="52"/>
      <c r="D13" s="52"/>
      <c r="E13" s="52"/>
      <c r="F13" s="52"/>
      <c r="G13" s="52"/>
      <c r="H13" s="52"/>
      <c r="I13" s="52"/>
      <c r="J13" s="52"/>
      <c r="K13" s="52"/>
      <c r="L13" s="52"/>
      <c r="M13" s="52"/>
      <c r="N13" s="52"/>
      <c r="O13" s="52"/>
      <c r="P13" s="52"/>
      <c r="Q13" s="52"/>
      <c r="R13" s="52"/>
      <c r="S13" s="52"/>
      <c r="T13" s="52"/>
      <c r="U13" s="52"/>
      <c r="V13" s="52"/>
      <c r="W13" s="52"/>
      <c r="X13" s="52"/>
      <c r="Y13" s="52"/>
      <c r="Z13" s="52"/>
    </row>
    <row r="14">
      <c r="A14" s="52"/>
      <c r="B14" s="52"/>
      <c r="C14" s="52"/>
      <c r="D14" s="52"/>
      <c r="E14" s="52"/>
      <c r="F14" s="52"/>
      <c r="G14" s="52"/>
      <c r="H14" s="52"/>
      <c r="I14" s="52"/>
      <c r="J14" s="52"/>
      <c r="K14" s="52"/>
      <c r="L14" s="52"/>
      <c r="M14" s="52"/>
      <c r="N14" s="52"/>
      <c r="O14" s="52"/>
      <c r="P14" s="52"/>
      <c r="Q14" s="52"/>
      <c r="R14" s="52"/>
      <c r="S14" s="52"/>
      <c r="T14" s="52"/>
      <c r="U14" s="52"/>
      <c r="V14" s="52"/>
      <c r="W14" s="52"/>
      <c r="X14" s="52"/>
      <c r="Y14" s="52"/>
      <c r="Z14" s="52"/>
    </row>
    <row r="15">
      <c r="A15" s="52"/>
      <c r="B15" s="52"/>
      <c r="C15" s="52"/>
      <c r="D15" s="52"/>
      <c r="E15" s="52"/>
      <c r="F15" s="52"/>
      <c r="G15" s="52"/>
      <c r="H15" s="52"/>
      <c r="I15" s="52"/>
      <c r="J15" s="52"/>
      <c r="K15" s="52"/>
      <c r="L15" s="52"/>
      <c r="M15" s="52"/>
      <c r="N15" s="52"/>
      <c r="O15" s="52"/>
      <c r="P15" s="52"/>
      <c r="Q15" s="52"/>
      <c r="R15" s="52"/>
      <c r="S15" s="52"/>
      <c r="T15" s="52"/>
      <c r="U15" s="52"/>
      <c r="V15" s="52"/>
      <c r="W15" s="52"/>
      <c r="X15" s="52"/>
      <c r="Y15" s="52"/>
      <c r="Z15" s="52"/>
    </row>
    <row r="16">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row>
    <row r="17">
      <c r="A17" s="52"/>
      <c r="B17" s="52"/>
      <c r="C17" s="52"/>
      <c r="D17" s="52"/>
      <c r="E17" s="52"/>
      <c r="F17" s="52"/>
      <c r="G17" s="52"/>
      <c r="H17" s="52"/>
      <c r="I17" s="52"/>
      <c r="J17" s="52"/>
      <c r="K17" s="52"/>
      <c r="L17" s="52"/>
      <c r="M17" s="52"/>
      <c r="N17" s="52"/>
      <c r="O17" s="52"/>
      <c r="P17" s="52"/>
      <c r="Q17" s="52"/>
      <c r="R17" s="52"/>
      <c r="S17" s="52"/>
      <c r="T17" s="52"/>
      <c r="U17" s="52"/>
      <c r="V17" s="52"/>
      <c r="W17" s="52"/>
      <c r="X17" s="52"/>
      <c r="Y17" s="52"/>
      <c r="Z17" s="52"/>
    </row>
    <row r="18">
      <c r="A18" s="52"/>
      <c r="B18" s="52"/>
      <c r="C18" s="52"/>
      <c r="D18" s="52"/>
      <c r="E18" s="52"/>
      <c r="F18" s="52"/>
      <c r="G18" s="52"/>
      <c r="H18" s="52"/>
      <c r="I18" s="52"/>
      <c r="J18" s="52"/>
      <c r="K18" s="52"/>
      <c r="L18" s="52"/>
      <c r="M18" s="52"/>
      <c r="N18" s="52"/>
      <c r="O18" s="52"/>
      <c r="P18" s="52"/>
      <c r="Q18" s="52"/>
      <c r="R18" s="52"/>
      <c r="S18" s="52"/>
      <c r="T18" s="52"/>
      <c r="U18" s="52"/>
      <c r="V18" s="52"/>
      <c r="W18" s="52"/>
      <c r="X18" s="52"/>
      <c r="Y18" s="52"/>
      <c r="Z18" s="52"/>
    </row>
    <row r="19">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row>
    <row r="20">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row>
    <row r="21">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row>
    <row r="22">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row>
    <row r="23">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row>
    <row r="24">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row>
    <row r="25">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row>
    <row r="26">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row>
    <row r="27">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row>
    <row r="28">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row>
    <row r="29">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row>
    <row r="30">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row>
    <row r="31">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row>
    <row r="32">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row>
    <row r="33">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row>
    <row r="34">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row>
    <row r="35">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row>
    <row r="36">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row>
    <row r="37">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row>
    <row r="38">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row>
    <row r="39">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row>
    <row r="40">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row>
    <row r="41">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row>
    <row r="42">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row>
    <row r="43">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row>
    <row r="44">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row>
    <row r="45">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row>
    <row r="46">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row>
    <row r="47">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row>
    <row r="48">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row>
    <row r="49">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row>
    <row r="50">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row>
    <row r="51">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row>
    <row r="52">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row>
    <row r="53">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row>
    <row r="54">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row>
    <row r="55">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row>
    <row r="56">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row>
    <row r="57">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row>
    <row r="58">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row>
    <row r="59">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row>
    <row r="60">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row>
    <row r="61">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row>
    <row r="62">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row>
    <row r="63">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row>
    <row r="64">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row>
    <row r="65">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row>
    <row r="66">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row>
    <row r="67">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row>
    <row r="68">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row>
    <row r="69">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row>
    <row r="70">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row>
    <row r="71">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row>
    <row r="72">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row>
    <row r="73">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row>
    <row r="74">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row>
    <row r="75">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row>
    <row r="76">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row>
    <row r="77">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row>
    <row r="78">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row>
    <row r="79">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row>
    <row r="80">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row>
    <row r="81">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row>
    <row r="82">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row>
    <row r="83">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row>
    <row r="84">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row>
    <row r="85">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row>
    <row r="86">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row>
    <row r="87">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row>
    <row r="88">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row>
    <row r="89">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row>
    <row r="90">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row>
    <row r="91">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row>
    <row r="92">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row>
    <row r="93">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row>
    <row r="94">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row>
    <row r="95">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row>
    <row r="96">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row>
    <row r="97">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row>
    <row r="98">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row>
    <row r="99">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row>
    <row r="100">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row>
    <row r="101">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row>
    <row r="102">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row>
    <row r="103">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row>
    <row r="104">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row>
    <row r="105">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row>
    <row r="106">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row>
    <row r="107">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row>
    <row r="108">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row>
    <row r="109">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row>
    <row r="110">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row>
    <row r="111">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row>
    <row r="112">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row>
    <row r="113">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row>
    <row r="114">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row>
    <row r="115">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row>
    <row r="116">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row>
    <row r="117">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row>
    <row r="118">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row>
    <row r="119">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row>
    <row r="120">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row>
    <row r="121">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row>
    <row r="122">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row>
    <row r="123">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row>
    <row r="124">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row>
    <row r="125">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row>
    <row r="126">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row>
    <row r="127">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c r="Z127" s="52"/>
    </row>
    <row r="128">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row>
    <row r="129">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row>
    <row r="130">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row>
    <row r="131">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row>
    <row r="132">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row>
    <row r="133">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row>
    <row r="134">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row>
    <row r="135">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row>
    <row r="136">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c r="Z136" s="52"/>
    </row>
    <row r="137">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row>
    <row r="138">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row>
    <row r="139">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row>
    <row r="140">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row>
    <row r="141">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row>
    <row r="142">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row>
    <row r="143">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row>
    <row r="144">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row>
    <row r="145">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row>
    <row r="146">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row>
    <row r="147">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row>
    <row r="148">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row>
    <row r="149">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row>
    <row r="150">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row>
    <row r="151">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row>
    <row r="152">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row>
    <row r="153">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row>
    <row r="154">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row>
    <row r="155">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row>
    <row r="156">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row>
    <row r="157">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row>
    <row r="158">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row>
    <row r="159">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row>
    <row r="160">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row>
    <row r="161">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row>
    <row r="162">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row>
    <row r="163">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row>
    <row r="164">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row>
    <row r="165">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row>
    <row r="166">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row>
    <row r="167">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row>
    <row r="168">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row>
    <row r="169">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row>
    <row r="170">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row>
    <row r="171">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row>
    <row r="172">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row>
    <row r="173">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row>
    <row r="174">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row>
    <row r="175">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row>
    <row r="176">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row>
    <row r="177">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row>
    <row r="178">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row>
    <row r="179">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row>
    <row r="180">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row>
    <row r="181">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row>
    <row r="182">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row>
    <row r="183">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row>
    <row r="184">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row>
    <row r="185">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row>
    <row r="186">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row>
    <row r="187">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row>
    <row r="188">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row>
    <row r="189">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row>
    <row r="190">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row>
    <row r="191">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row>
    <row r="192">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row>
    <row r="193">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row>
    <row r="194">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row>
    <row r="195">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row>
    <row r="196">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row>
    <row r="197">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row>
    <row r="198">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row>
    <row r="199">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row>
    <row r="200">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row>
    <row r="201">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row>
    <row r="202">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row>
    <row r="203">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row>
    <row r="204">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row>
    <row r="205">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row>
    <row r="206">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row>
    <row r="207">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row>
    <row r="208">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row>
    <row r="209">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row>
    <row r="210">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row>
    <row r="211">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row>
    <row r="212">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row>
    <row r="213">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row>
    <row r="214">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row>
    <row r="215">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row>
    <row r="216">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row>
    <row r="217">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row>
    <row r="218">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row>
    <row r="219">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row>
    <row r="220">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row>
    <row r="221">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row>
    <row r="222">
      <c r="A222" s="52"/>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row>
    <row r="223">
      <c r="A223" s="52"/>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row>
    <row r="224">
      <c r="A224" s="52"/>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row>
    <row r="225">
      <c r="A225" s="52"/>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row>
    <row r="226">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row>
    <row r="227">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row>
    <row r="228">
      <c r="A228" s="52"/>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row>
    <row r="229">
      <c r="A229" s="52"/>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row>
    <row r="230">
      <c r="A230" s="52"/>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row>
    <row r="231">
      <c r="A231" s="52"/>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row>
    <row r="232">
      <c r="A232" s="52"/>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row>
    <row r="233">
      <c r="A233" s="52"/>
      <c r="B233" s="52"/>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row>
    <row r="234">
      <c r="A234" s="52"/>
      <c r="B234" s="52"/>
      <c r="C234" s="52"/>
      <c r="D234" s="52"/>
      <c r="E234" s="52"/>
      <c r="F234" s="52"/>
      <c r="G234" s="52"/>
      <c r="H234" s="52"/>
      <c r="I234" s="52"/>
      <c r="J234" s="52"/>
      <c r="K234" s="52"/>
      <c r="L234" s="52"/>
      <c r="M234" s="52"/>
      <c r="N234" s="52"/>
      <c r="O234" s="52"/>
      <c r="P234" s="52"/>
      <c r="Q234" s="52"/>
      <c r="R234" s="52"/>
      <c r="S234" s="52"/>
      <c r="T234" s="52"/>
      <c r="U234" s="52"/>
      <c r="V234" s="52"/>
      <c r="W234" s="52"/>
      <c r="X234" s="52"/>
      <c r="Y234" s="52"/>
      <c r="Z234" s="52"/>
    </row>
    <row r="235">
      <c r="A235" s="52"/>
      <c r="B235" s="52"/>
      <c r="C235" s="52"/>
      <c r="D235" s="52"/>
      <c r="E235" s="52"/>
      <c r="F235" s="52"/>
      <c r="G235" s="52"/>
      <c r="H235" s="52"/>
      <c r="I235" s="52"/>
      <c r="J235" s="52"/>
      <c r="K235" s="52"/>
      <c r="L235" s="52"/>
      <c r="M235" s="52"/>
      <c r="N235" s="52"/>
      <c r="O235" s="52"/>
      <c r="P235" s="52"/>
      <c r="Q235" s="52"/>
      <c r="R235" s="52"/>
      <c r="S235" s="52"/>
      <c r="T235" s="52"/>
      <c r="U235" s="52"/>
      <c r="V235" s="52"/>
      <c r="W235" s="52"/>
      <c r="X235" s="52"/>
      <c r="Y235" s="52"/>
      <c r="Z235" s="52"/>
    </row>
    <row r="236">
      <c r="A236" s="52"/>
      <c r="B236" s="52"/>
      <c r="C236" s="52"/>
      <c r="D236" s="52"/>
      <c r="E236" s="52"/>
      <c r="F236" s="52"/>
      <c r="G236" s="52"/>
      <c r="H236" s="52"/>
      <c r="I236" s="52"/>
      <c r="J236" s="52"/>
      <c r="K236" s="52"/>
      <c r="L236" s="52"/>
      <c r="M236" s="52"/>
      <c r="N236" s="52"/>
      <c r="O236" s="52"/>
      <c r="P236" s="52"/>
      <c r="Q236" s="52"/>
      <c r="R236" s="52"/>
      <c r="S236" s="52"/>
      <c r="T236" s="52"/>
      <c r="U236" s="52"/>
      <c r="V236" s="52"/>
      <c r="W236" s="52"/>
      <c r="X236" s="52"/>
      <c r="Y236" s="52"/>
      <c r="Z236" s="52"/>
    </row>
    <row r="237">
      <c r="A237" s="52"/>
      <c r="B237" s="52"/>
      <c r="C237" s="52"/>
      <c r="D237" s="52"/>
      <c r="E237" s="52"/>
      <c r="F237" s="52"/>
      <c r="G237" s="52"/>
      <c r="H237" s="52"/>
      <c r="I237" s="52"/>
      <c r="J237" s="52"/>
      <c r="K237" s="52"/>
      <c r="L237" s="52"/>
      <c r="M237" s="52"/>
      <c r="N237" s="52"/>
      <c r="O237" s="52"/>
      <c r="P237" s="52"/>
      <c r="Q237" s="52"/>
      <c r="R237" s="52"/>
      <c r="S237" s="52"/>
      <c r="T237" s="52"/>
      <c r="U237" s="52"/>
      <c r="V237" s="52"/>
      <c r="W237" s="52"/>
      <c r="X237" s="52"/>
      <c r="Y237" s="52"/>
      <c r="Z237" s="52"/>
    </row>
    <row r="238">
      <c r="A238" s="52"/>
      <c r="B238" s="52"/>
      <c r="C238" s="52"/>
      <c r="D238" s="52"/>
      <c r="E238" s="52"/>
      <c r="F238" s="52"/>
      <c r="G238" s="52"/>
      <c r="H238" s="52"/>
      <c r="I238" s="52"/>
      <c r="J238" s="52"/>
      <c r="K238" s="52"/>
      <c r="L238" s="52"/>
      <c r="M238" s="52"/>
      <c r="N238" s="52"/>
      <c r="O238" s="52"/>
      <c r="P238" s="52"/>
      <c r="Q238" s="52"/>
      <c r="R238" s="52"/>
      <c r="S238" s="52"/>
      <c r="T238" s="52"/>
      <c r="U238" s="52"/>
      <c r="V238" s="52"/>
      <c r="W238" s="52"/>
      <c r="X238" s="52"/>
      <c r="Y238" s="52"/>
      <c r="Z238" s="52"/>
    </row>
    <row r="239">
      <c r="A239" s="52"/>
      <c r="B239" s="52"/>
      <c r="C239" s="52"/>
      <c r="D239" s="52"/>
      <c r="E239" s="52"/>
      <c r="F239" s="52"/>
      <c r="G239" s="52"/>
      <c r="H239" s="52"/>
      <c r="I239" s="52"/>
      <c r="J239" s="52"/>
      <c r="K239" s="52"/>
      <c r="L239" s="52"/>
      <c r="M239" s="52"/>
      <c r="N239" s="52"/>
      <c r="O239" s="52"/>
      <c r="P239" s="52"/>
      <c r="Q239" s="52"/>
      <c r="R239" s="52"/>
      <c r="S239" s="52"/>
      <c r="T239" s="52"/>
      <c r="U239" s="52"/>
      <c r="V239" s="52"/>
      <c r="W239" s="52"/>
      <c r="X239" s="52"/>
      <c r="Y239" s="52"/>
      <c r="Z239" s="52"/>
    </row>
    <row r="240">
      <c r="A240" s="52"/>
      <c r="B240" s="52"/>
      <c r="C240" s="52"/>
      <c r="D240" s="52"/>
      <c r="E240" s="52"/>
      <c r="F240" s="52"/>
      <c r="G240" s="52"/>
      <c r="H240" s="52"/>
      <c r="I240" s="52"/>
      <c r="J240" s="52"/>
      <c r="K240" s="52"/>
      <c r="L240" s="52"/>
      <c r="M240" s="52"/>
      <c r="N240" s="52"/>
      <c r="O240" s="52"/>
      <c r="P240" s="52"/>
      <c r="Q240" s="52"/>
      <c r="R240" s="52"/>
      <c r="S240" s="52"/>
      <c r="T240" s="52"/>
      <c r="U240" s="52"/>
      <c r="V240" s="52"/>
      <c r="W240" s="52"/>
      <c r="X240" s="52"/>
      <c r="Y240" s="52"/>
      <c r="Z240" s="52"/>
    </row>
    <row r="241">
      <c r="A241" s="52"/>
      <c r="B241" s="52"/>
      <c r="C241" s="52"/>
      <c r="D241" s="52"/>
      <c r="E241" s="52"/>
      <c r="F241" s="52"/>
      <c r="G241" s="52"/>
      <c r="H241" s="52"/>
      <c r="I241" s="52"/>
      <c r="J241" s="52"/>
      <c r="K241" s="52"/>
      <c r="L241" s="52"/>
      <c r="M241" s="52"/>
      <c r="N241" s="52"/>
      <c r="O241" s="52"/>
      <c r="P241" s="52"/>
      <c r="Q241" s="52"/>
      <c r="R241" s="52"/>
      <c r="S241" s="52"/>
      <c r="T241" s="52"/>
      <c r="U241" s="52"/>
      <c r="V241" s="52"/>
      <c r="W241" s="52"/>
      <c r="X241" s="52"/>
      <c r="Y241" s="52"/>
      <c r="Z241" s="52"/>
    </row>
    <row r="242">
      <c r="A242" s="52"/>
      <c r="B242" s="52"/>
      <c r="C242" s="52"/>
      <c r="D242" s="52"/>
      <c r="E242" s="52"/>
      <c r="F242" s="52"/>
      <c r="G242" s="52"/>
      <c r="H242" s="52"/>
      <c r="I242" s="52"/>
      <c r="J242" s="52"/>
      <c r="K242" s="52"/>
      <c r="L242" s="52"/>
      <c r="M242" s="52"/>
      <c r="N242" s="52"/>
      <c r="O242" s="52"/>
      <c r="P242" s="52"/>
      <c r="Q242" s="52"/>
      <c r="R242" s="52"/>
      <c r="S242" s="52"/>
      <c r="T242" s="52"/>
      <c r="U242" s="52"/>
      <c r="V242" s="52"/>
      <c r="W242" s="52"/>
      <c r="X242" s="52"/>
      <c r="Y242" s="52"/>
      <c r="Z242" s="52"/>
    </row>
    <row r="243">
      <c r="A243" s="52"/>
      <c r="B243" s="52"/>
      <c r="C243" s="52"/>
      <c r="D243" s="52"/>
      <c r="E243" s="52"/>
      <c r="F243" s="52"/>
      <c r="G243" s="52"/>
      <c r="H243" s="52"/>
      <c r="I243" s="52"/>
      <c r="J243" s="52"/>
      <c r="K243" s="52"/>
      <c r="L243" s="52"/>
      <c r="M243" s="52"/>
      <c r="N243" s="52"/>
      <c r="O243" s="52"/>
      <c r="P243" s="52"/>
      <c r="Q243" s="52"/>
      <c r="R243" s="52"/>
      <c r="S243" s="52"/>
      <c r="T243" s="52"/>
      <c r="U243" s="52"/>
      <c r="V243" s="52"/>
      <c r="W243" s="52"/>
      <c r="X243" s="52"/>
      <c r="Y243" s="52"/>
      <c r="Z243" s="52"/>
    </row>
    <row r="244">
      <c r="A244" s="52"/>
      <c r="B244" s="52"/>
      <c r="C244" s="52"/>
      <c r="D244" s="52"/>
      <c r="E244" s="52"/>
      <c r="F244" s="52"/>
      <c r="G244" s="52"/>
      <c r="H244" s="52"/>
      <c r="I244" s="52"/>
      <c r="J244" s="52"/>
      <c r="K244" s="52"/>
      <c r="L244" s="52"/>
      <c r="M244" s="52"/>
      <c r="N244" s="52"/>
      <c r="O244" s="52"/>
      <c r="P244" s="52"/>
      <c r="Q244" s="52"/>
      <c r="R244" s="52"/>
      <c r="S244" s="52"/>
      <c r="T244" s="52"/>
      <c r="U244" s="52"/>
      <c r="V244" s="52"/>
      <c r="W244" s="52"/>
      <c r="X244" s="52"/>
      <c r="Y244" s="52"/>
      <c r="Z244" s="52"/>
    </row>
    <row r="245">
      <c r="A245" s="52"/>
      <c r="B245" s="52"/>
      <c r="C245" s="52"/>
      <c r="D245" s="52"/>
      <c r="E245" s="52"/>
      <c r="F245" s="52"/>
      <c r="G245" s="52"/>
      <c r="H245" s="52"/>
      <c r="I245" s="52"/>
      <c r="J245" s="52"/>
      <c r="K245" s="52"/>
      <c r="L245" s="52"/>
      <c r="M245" s="52"/>
      <c r="N245" s="52"/>
      <c r="O245" s="52"/>
      <c r="P245" s="52"/>
      <c r="Q245" s="52"/>
      <c r="R245" s="52"/>
      <c r="S245" s="52"/>
      <c r="T245" s="52"/>
      <c r="U245" s="52"/>
      <c r="V245" s="52"/>
      <c r="W245" s="52"/>
      <c r="X245" s="52"/>
      <c r="Y245" s="52"/>
      <c r="Z245" s="52"/>
    </row>
    <row r="246">
      <c r="A246" s="52"/>
      <c r="B246" s="52"/>
      <c r="C246" s="52"/>
      <c r="D246" s="52"/>
      <c r="E246" s="52"/>
      <c r="F246" s="52"/>
      <c r="G246" s="52"/>
      <c r="H246" s="52"/>
      <c r="I246" s="52"/>
      <c r="J246" s="52"/>
      <c r="K246" s="52"/>
      <c r="L246" s="52"/>
      <c r="M246" s="52"/>
      <c r="N246" s="52"/>
      <c r="O246" s="52"/>
      <c r="P246" s="52"/>
      <c r="Q246" s="52"/>
      <c r="R246" s="52"/>
      <c r="S246" s="52"/>
      <c r="T246" s="52"/>
      <c r="U246" s="52"/>
      <c r="V246" s="52"/>
      <c r="W246" s="52"/>
      <c r="X246" s="52"/>
      <c r="Y246" s="52"/>
      <c r="Z246" s="52"/>
    </row>
    <row r="247">
      <c r="A247" s="52"/>
      <c r="B247" s="52"/>
      <c r="C247" s="52"/>
      <c r="D247" s="52"/>
      <c r="E247" s="52"/>
      <c r="F247" s="52"/>
      <c r="G247" s="52"/>
      <c r="H247" s="52"/>
      <c r="I247" s="52"/>
      <c r="J247" s="52"/>
      <c r="K247" s="52"/>
      <c r="L247" s="52"/>
      <c r="M247" s="52"/>
      <c r="N247" s="52"/>
      <c r="O247" s="52"/>
      <c r="P247" s="52"/>
      <c r="Q247" s="52"/>
      <c r="R247" s="52"/>
      <c r="S247" s="52"/>
      <c r="T247" s="52"/>
      <c r="U247" s="52"/>
      <c r="V247" s="52"/>
      <c r="W247" s="52"/>
      <c r="X247" s="52"/>
      <c r="Y247" s="52"/>
      <c r="Z247" s="52"/>
    </row>
    <row r="248">
      <c r="A248" s="52"/>
      <c r="B248" s="52"/>
      <c r="C248" s="52"/>
      <c r="D248" s="52"/>
      <c r="E248" s="52"/>
      <c r="F248" s="52"/>
      <c r="G248" s="52"/>
      <c r="H248" s="52"/>
      <c r="I248" s="52"/>
      <c r="J248" s="52"/>
      <c r="K248" s="52"/>
      <c r="L248" s="52"/>
      <c r="M248" s="52"/>
      <c r="N248" s="52"/>
      <c r="O248" s="52"/>
      <c r="P248" s="52"/>
      <c r="Q248" s="52"/>
      <c r="R248" s="52"/>
      <c r="S248" s="52"/>
      <c r="T248" s="52"/>
      <c r="U248" s="52"/>
      <c r="V248" s="52"/>
      <c r="W248" s="52"/>
      <c r="X248" s="52"/>
      <c r="Y248" s="52"/>
      <c r="Z248" s="52"/>
    </row>
    <row r="249">
      <c r="A249" s="52"/>
      <c r="B249" s="52"/>
      <c r="C249" s="52"/>
      <c r="D249" s="52"/>
      <c r="E249" s="52"/>
      <c r="F249" s="52"/>
      <c r="G249" s="52"/>
      <c r="H249" s="52"/>
      <c r="I249" s="52"/>
      <c r="J249" s="52"/>
      <c r="K249" s="52"/>
      <c r="L249" s="52"/>
      <c r="M249" s="52"/>
      <c r="N249" s="52"/>
      <c r="O249" s="52"/>
      <c r="P249" s="52"/>
      <c r="Q249" s="52"/>
      <c r="R249" s="52"/>
      <c r="S249" s="52"/>
      <c r="T249" s="52"/>
      <c r="U249" s="52"/>
      <c r="V249" s="52"/>
      <c r="W249" s="52"/>
      <c r="X249" s="52"/>
      <c r="Y249" s="52"/>
      <c r="Z249" s="52"/>
    </row>
    <row r="250">
      <c r="A250" s="52"/>
      <c r="B250" s="52"/>
      <c r="C250" s="52"/>
      <c r="D250" s="52"/>
      <c r="E250" s="52"/>
      <c r="F250" s="52"/>
      <c r="G250" s="52"/>
      <c r="H250" s="52"/>
      <c r="I250" s="52"/>
      <c r="J250" s="52"/>
      <c r="K250" s="52"/>
      <c r="L250" s="52"/>
      <c r="M250" s="52"/>
      <c r="N250" s="52"/>
      <c r="O250" s="52"/>
      <c r="P250" s="52"/>
      <c r="Q250" s="52"/>
      <c r="R250" s="52"/>
      <c r="S250" s="52"/>
      <c r="T250" s="52"/>
      <c r="U250" s="52"/>
      <c r="V250" s="52"/>
      <c r="W250" s="52"/>
      <c r="X250" s="52"/>
      <c r="Y250" s="52"/>
      <c r="Z250" s="52"/>
    </row>
    <row r="251">
      <c r="A251" s="52"/>
      <c r="B251" s="52"/>
      <c r="C251" s="52"/>
      <c r="D251" s="52"/>
      <c r="E251" s="52"/>
      <c r="F251" s="52"/>
      <c r="G251" s="52"/>
      <c r="H251" s="52"/>
      <c r="I251" s="52"/>
      <c r="J251" s="52"/>
      <c r="K251" s="52"/>
      <c r="L251" s="52"/>
      <c r="M251" s="52"/>
      <c r="N251" s="52"/>
      <c r="O251" s="52"/>
      <c r="P251" s="52"/>
      <c r="Q251" s="52"/>
      <c r="R251" s="52"/>
      <c r="S251" s="52"/>
      <c r="T251" s="52"/>
      <c r="U251" s="52"/>
      <c r="V251" s="52"/>
      <c r="W251" s="52"/>
      <c r="X251" s="52"/>
      <c r="Y251" s="52"/>
      <c r="Z251" s="52"/>
    </row>
    <row r="252">
      <c r="A252" s="52"/>
      <c r="B252" s="52"/>
      <c r="C252" s="52"/>
      <c r="D252" s="52"/>
      <c r="E252" s="52"/>
      <c r="F252" s="52"/>
      <c r="G252" s="52"/>
      <c r="H252" s="52"/>
      <c r="I252" s="52"/>
      <c r="J252" s="52"/>
      <c r="K252" s="52"/>
      <c r="L252" s="52"/>
      <c r="M252" s="52"/>
      <c r="N252" s="52"/>
      <c r="O252" s="52"/>
      <c r="P252" s="52"/>
      <c r="Q252" s="52"/>
      <c r="R252" s="52"/>
      <c r="S252" s="52"/>
      <c r="T252" s="52"/>
      <c r="U252" s="52"/>
      <c r="V252" s="52"/>
      <c r="W252" s="52"/>
      <c r="X252" s="52"/>
      <c r="Y252" s="52"/>
      <c r="Z252" s="52"/>
    </row>
    <row r="253">
      <c r="A253" s="52"/>
      <c r="B253" s="52"/>
      <c r="C253" s="52"/>
      <c r="D253" s="52"/>
      <c r="E253" s="52"/>
      <c r="F253" s="52"/>
      <c r="G253" s="52"/>
      <c r="H253" s="52"/>
      <c r="I253" s="52"/>
      <c r="J253" s="52"/>
      <c r="K253" s="52"/>
      <c r="L253" s="52"/>
      <c r="M253" s="52"/>
      <c r="N253" s="52"/>
      <c r="O253" s="52"/>
      <c r="P253" s="52"/>
      <c r="Q253" s="52"/>
      <c r="R253" s="52"/>
      <c r="S253" s="52"/>
      <c r="T253" s="52"/>
      <c r="U253" s="52"/>
      <c r="V253" s="52"/>
      <c r="W253" s="52"/>
      <c r="X253" s="52"/>
      <c r="Y253" s="52"/>
      <c r="Z253" s="52"/>
    </row>
    <row r="254">
      <c r="A254" s="52"/>
      <c r="B254" s="52"/>
      <c r="C254" s="52"/>
      <c r="D254" s="52"/>
      <c r="E254" s="52"/>
      <c r="F254" s="52"/>
      <c r="G254" s="52"/>
      <c r="H254" s="52"/>
      <c r="I254" s="52"/>
      <c r="J254" s="52"/>
      <c r="K254" s="52"/>
      <c r="L254" s="52"/>
      <c r="M254" s="52"/>
      <c r="N254" s="52"/>
      <c r="O254" s="52"/>
      <c r="P254" s="52"/>
      <c r="Q254" s="52"/>
      <c r="R254" s="52"/>
      <c r="S254" s="52"/>
      <c r="T254" s="52"/>
      <c r="U254" s="52"/>
      <c r="V254" s="52"/>
      <c r="W254" s="52"/>
      <c r="X254" s="52"/>
      <c r="Y254" s="52"/>
      <c r="Z254" s="52"/>
    </row>
    <row r="255">
      <c r="A255" s="52"/>
      <c r="B255" s="52"/>
      <c r="C255" s="52"/>
      <c r="D255" s="52"/>
      <c r="E255" s="52"/>
      <c r="F255" s="52"/>
      <c r="G255" s="52"/>
      <c r="H255" s="52"/>
      <c r="I255" s="52"/>
      <c r="J255" s="52"/>
      <c r="K255" s="52"/>
      <c r="L255" s="52"/>
      <c r="M255" s="52"/>
      <c r="N255" s="52"/>
      <c r="O255" s="52"/>
      <c r="P255" s="52"/>
      <c r="Q255" s="52"/>
      <c r="R255" s="52"/>
      <c r="S255" s="52"/>
      <c r="T255" s="52"/>
      <c r="U255" s="52"/>
      <c r="V255" s="52"/>
      <c r="W255" s="52"/>
      <c r="X255" s="52"/>
      <c r="Y255" s="52"/>
      <c r="Z255" s="52"/>
    </row>
    <row r="256">
      <c r="A256" s="52"/>
      <c r="B256" s="52"/>
      <c r="C256" s="52"/>
      <c r="D256" s="52"/>
      <c r="E256" s="52"/>
      <c r="F256" s="52"/>
      <c r="G256" s="52"/>
      <c r="H256" s="52"/>
      <c r="I256" s="52"/>
      <c r="J256" s="52"/>
      <c r="K256" s="52"/>
      <c r="L256" s="52"/>
      <c r="M256" s="52"/>
      <c r="N256" s="52"/>
      <c r="O256" s="52"/>
      <c r="P256" s="52"/>
      <c r="Q256" s="52"/>
      <c r="R256" s="52"/>
      <c r="S256" s="52"/>
      <c r="T256" s="52"/>
      <c r="U256" s="52"/>
      <c r="V256" s="52"/>
      <c r="W256" s="52"/>
      <c r="X256" s="52"/>
      <c r="Y256" s="52"/>
      <c r="Z256" s="52"/>
    </row>
    <row r="257">
      <c r="A257" s="52"/>
      <c r="B257" s="52"/>
      <c r="C257" s="52"/>
      <c r="D257" s="52"/>
      <c r="E257" s="52"/>
      <c r="F257" s="52"/>
      <c r="G257" s="52"/>
      <c r="H257" s="52"/>
      <c r="I257" s="52"/>
      <c r="J257" s="52"/>
      <c r="K257" s="52"/>
      <c r="L257" s="52"/>
      <c r="M257" s="52"/>
      <c r="N257" s="52"/>
      <c r="O257" s="52"/>
      <c r="P257" s="52"/>
      <c r="Q257" s="52"/>
      <c r="R257" s="52"/>
      <c r="S257" s="52"/>
      <c r="T257" s="52"/>
      <c r="U257" s="52"/>
      <c r="V257" s="52"/>
      <c r="W257" s="52"/>
      <c r="X257" s="52"/>
      <c r="Y257" s="52"/>
      <c r="Z257" s="52"/>
    </row>
    <row r="258">
      <c r="A258" s="52"/>
      <c r="B258" s="52"/>
      <c r="C258" s="52"/>
      <c r="D258" s="52"/>
      <c r="E258" s="52"/>
      <c r="F258" s="52"/>
      <c r="G258" s="52"/>
      <c r="H258" s="52"/>
      <c r="I258" s="52"/>
      <c r="J258" s="52"/>
      <c r="K258" s="52"/>
      <c r="L258" s="52"/>
      <c r="M258" s="52"/>
      <c r="N258" s="52"/>
      <c r="O258" s="52"/>
      <c r="P258" s="52"/>
      <c r="Q258" s="52"/>
      <c r="R258" s="52"/>
      <c r="S258" s="52"/>
      <c r="T258" s="52"/>
      <c r="U258" s="52"/>
      <c r="V258" s="52"/>
      <c r="W258" s="52"/>
      <c r="X258" s="52"/>
      <c r="Y258" s="52"/>
      <c r="Z258" s="52"/>
    </row>
    <row r="259">
      <c r="A259" s="52"/>
      <c r="B259" s="52"/>
      <c r="C259" s="52"/>
      <c r="D259" s="52"/>
      <c r="E259" s="52"/>
      <c r="F259" s="52"/>
      <c r="G259" s="52"/>
      <c r="H259" s="52"/>
      <c r="I259" s="52"/>
      <c r="J259" s="52"/>
      <c r="K259" s="52"/>
      <c r="L259" s="52"/>
      <c r="M259" s="52"/>
      <c r="N259" s="52"/>
      <c r="O259" s="52"/>
      <c r="P259" s="52"/>
      <c r="Q259" s="52"/>
      <c r="R259" s="52"/>
      <c r="S259" s="52"/>
      <c r="T259" s="52"/>
      <c r="U259" s="52"/>
      <c r="V259" s="52"/>
      <c r="W259" s="52"/>
      <c r="X259" s="52"/>
      <c r="Y259" s="52"/>
      <c r="Z259" s="52"/>
    </row>
    <row r="260">
      <c r="A260" s="52"/>
      <c r="B260" s="52"/>
      <c r="C260" s="52"/>
      <c r="D260" s="52"/>
      <c r="E260" s="52"/>
      <c r="F260" s="52"/>
      <c r="G260" s="52"/>
      <c r="H260" s="52"/>
      <c r="I260" s="52"/>
      <c r="J260" s="52"/>
      <c r="K260" s="52"/>
      <c r="L260" s="52"/>
      <c r="M260" s="52"/>
      <c r="N260" s="52"/>
      <c r="O260" s="52"/>
      <c r="P260" s="52"/>
      <c r="Q260" s="52"/>
      <c r="R260" s="52"/>
      <c r="S260" s="52"/>
      <c r="T260" s="52"/>
      <c r="U260" s="52"/>
      <c r="V260" s="52"/>
      <c r="W260" s="52"/>
      <c r="X260" s="52"/>
      <c r="Y260" s="52"/>
      <c r="Z260" s="52"/>
    </row>
    <row r="261">
      <c r="A261" s="52"/>
      <c r="B261" s="52"/>
      <c r="C261" s="52"/>
      <c r="D261" s="52"/>
      <c r="E261" s="52"/>
      <c r="F261" s="52"/>
      <c r="G261" s="52"/>
      <c r="H261" s="52"/>
      <c r="I261" s="52"/>
      <c r="J261" s="52"/>
      <c r="K261" s="52"/>
      <c r="L261" s="52"/>
      <c r="M261" s="52"/>
      <c r="N261" s="52"/>
      <c r="O261" s="52"/>
      <c r="P261" s="52"/>
      <c r="Q261" s="52"/>
      <c r="R261" s="52"/>
      <c r="S261" s="52"/>
      <c r="T261" s="52"/>
      <c r="U261" s="52"/>
      <c r="V261" s="52"/>
      <c r="W261" s="52"/>
      <c r="X261" s="52"/>
      <c r="Y261" s="52"/>
      <c r="Z261" s="52"/>
    </row>
    <row r="262">
      <c r="A262" s="52"/>
      <c r="B262" s="52"/>
      <c r="C262" s="52"/>
      <c r="D262" s="52"/>
      <c r="E262" s="52"/>
      <c r="F262" s="52"/>
      <c r="G262" s="52"/>
      <c r="H262" s="52"/>
      <c r="I262" s="52"/>
      <c r="J262" s="52"/>
      <c r="K262" s="52"/>
      <c r="L262" s="52"/>
      <c r="M262" s="52"/>
      <c r="N262" s="52"/>
      <c r="O262" s="52"/>
      <c r="P262" s="52"/>
      <c r="Q262" s="52"/>
      <c r="R262" s="52"/>
      <c r="S262" s="52"/>
      <c r="T262" s="52"/>
      <c r="U262" s="52"/>
      <c r="V262" s="52"/>
      <c r="W262" s="52"/>
      <c r="X262" s="52"/>
      <c r="Y262" s="52"/>
      <c r="Z262" s="52"/>
    </row>
    <row r="263">
      <c r="A263" s="52"/>
      <c r="B263" s="52"/>
      <c r="C263" s="52"/>
      <c r="D263" s="52"/>
      <c r="E263" s="52"/>
      <c r="F263" s="52"/>
      <c r="G263" s="52"/>
      <c r="H263" s="52"/>
      <c r="I263" s="52"/>
      <c r="J263" s="52"/>
      <c r="K263" s="52"/>
      <c r="L263" s="52"/>
      <c r="M263" s="52"/>
      <c r="N263" s="52"/>
      <c r="O263" s="52"/>
      <c r="P263" s="52"/>
      <c r="Q263" s="52"/>
      <c r="R263" s="52"/>
      <c r="S263" s="52"/>
      <c r="T263" s="52"/>
      <c r="U263" s="52"/>
      <c r="V263" s="52"/>
      <c r="W263" s="52"/>
      <c r="X263" s="52"/>
      <c r="Y263" s="52"/>
      <c r="Z263" s="52"/>
    </row>
    <row r="264">
      <c r="A264" s="52"/>
      <c r="B264" s="52"/>
      <c r="C264" s="52"/>
      <c r="D264" s="52"/>
      <c r="E264" s="52"/>
      <c r="F264" s="52"/>
      <c r="G264" s="52"/>
      <c r="H264" s="52"/>
      <c r="I264" s="52"/>
      <c r="J264" s="52"/>
      <c r="K264" s="52"/>
      <c r="L264" s="52"/>
      <c r="M264" s="52"/>
      <c r="N264" s="52"/>
      <c r="O264" s="52"/>
      <c r="P264" s="52"/>
      <c r="Q264" s="52"/>
      <c r="R264" s="52"/>
      <c r="S264" s="52"/>
      <c r="T264" s="52"/>
      <c r="U264" s="52"/>
      <c r="V264" s="52"/>
      <c r="W264" s="52"/>
      <c r="X264" s="52"/>
      <c r="Y264" s="52"/>
      <c r="Z264" s="52"/>
    </row>
    <row r="265">
      <c r="A265" s="52"/>
      <c r="B265" s="52"/>
      <c r="C265" s="52"/>
      <c r="D265" s="52"/>
      <c r="E265" s="52"/>
      <c r="F265" s="52"/>
      <c r="G265" s="52"/>
      <c r="H265" s="52"/>
      <c r="I265" s="52"/>
      <c r="J265" s="52"/>
      <c r="K265" s="52"/>
      <c r="L265" s="52"/>
      <c r="M265" s="52"/>
      <c r="N265" s="52"/>
      <c r="O265" s="52"/>
      <c r="P265" s="52"/>
      <c r="Q265" s="52"/>
      <c r="R265" s="52"/>
      <c r="S265" s="52"/>
      <c r="T265" s="52"/>
      <c r="U265" s="52"/>
      <c r="V265" s="52"/>
      <c r="W265" s="52"/>
      <c r="X265" s="52"/>
      <c r="Y265" s="52"/>
      <c r="Z265" s="52"/>
    </row>
    <row r="266">
      <c r="A266" s="52"/>
      <c r="B266" s="52"/>
      <c r="C266" s="52"/>
      <c r="D266" s="52"/>
      <c r="E266" s="52"/>
      <c r="F266" s="52"/>
      <c r="G266" s="52"/>
      <c r="H266" s="52"/>
      <c r="I266" s="52"/>
      <c r="J266" s="52"/>
      <c r="K266" s="52"/>
      <c r="L266" s="52"/>
      <c r="M266" s="52"/>
      <c r="N266" s="52"/>
      <c r="O266" s="52"/>
      <c r="P266" s="52"/>
      <c r="Q266" s="52"/>
      <c r="R266" s="52"/>
      <c r="S266" s="52"/>
      <c r="T266" s="52"/>
      <c r="U266" s="52"/>
      <c r="V266" s="52"/>
      <c r="W266" s="52"/>
      <c r="X266" s="52"/>
      <c r="Y266" s="52"/>
      <c r="Z266" s="52"/>
    </row>
    <row r="267">
      <c r="A267" s="52"/>
      <c r="B267" s="52"/>
      <c r="C267" s="52"/>
      <c r="D267" s="52"/>
      <c r="E267" s="52"/>
      <c r="F267" s="52"/>
      <c r="G267" s="52"/>
      <c r="H267" s="52"/>
      <c r="I267" s="52"/>
      <c r="J267" s="52"/>
      <c r="K267" s="52"/>
      <c r="L267" s="52"/>
      <c r="M267" s="52"/>
      <c r="N267" s="52"/>
      <c r="O267" s="52"/>
      <c r="P267" s="52"/>
      <c r="Q267" s="52"/>
      <c r="R267" s="52"/>
      <c r="S267" s="52"/>
      <c r="T267" s="52"/>
      <c r="U267" s="52"/>
      <c r="V267" s="52"/>
      <c r="W267" s="52"/>
      <c r="X267" s="52"/>
      <c r="Y267" s="52"/>
      <c r="Z267" s="52"/>
    </row>
    <row r="268">
      <c r="A268" s="52"/>
      <c r="B268" s="52"/>
      <c r="C268" s="52"/>
      <c r="D268" s="52"/>
      <c r="E268" s="52"/>
      <c r="F268" s="52"/>
      <c r="G268" s="52"/>
      <c r="H268" s="52"/>
      <c r="I268" s="52"/>
      <c r="J268" s="52"/>
      <c r="K268" s="52"/>
      <c r="L268" s="52"/>
      <c r="M268" s="52"/>
      <c r="N268" s="52"/>
      <c r="O268" s="52"/>
      <c r="P268" s="52"/>
      <c r="Q268" s="52"/>
      <c r="R268" s="52"/>
      <c r="S268" s="52"/>
      <c r="T268" s="52"/>
      <c r="U268" s="52"/>
      <c r="V268" s="52"/>
      <c r="W268" s="52"/>
      <c r="X268" s="52"/>
      <c r="Y268" s="52"/>
      <c r="Z268" s="52"/>
    </row>
    <row r="269">
      <c r="A269" s="52"/>
      <c r="B269" s="52"/>
      <c r="C269" s="52"/>
      <c r="D269" s="52"/>
      <c r="E269" s="52"/>
      <c r="F269" s="52"/>
      <c r="G269" s="52"/>
      <c r="H269" s="52"/>
      <c r="I269" s="52"/>
      <c r="J269" s="52"/>
      <c r="K269" s="52"/>
      <c r="L269" s="52"/>
      <c r="M269" s="52"/>
      <c r="N269" s="52"/>
      <c r="O269" s="52"/>
      <c r="P269" s="52"/>
      <c r="Q269" s="52"/>
      <c r="R269" s="52"/>
      <c r="S269" s="52"/>
      <c r="T269" s="52"/>
      <c r="U269" s="52"/>
      <c r="V269" s="52"/>
      <c r="W269" s="52"/>
      <c r="X269" s="52"/>
      <c r="Y269" s="52"/>
      <c r="Z269" s="52"/>
    </row>
    <row r="270">
      <c r="A270" s="52"/>
      <c r="B270" s="52"/>
      <c r="C270" s="52"/>
      <c r="D270" s="52"/>
      <c r="E270" s="52"/>
      <c r="F270" s="52"/>
      <c r="G270" s="52"/>
      <c r="H270" s="52"/>
      <c r="I270" s="52"/>
      <c r="J270" s="52"/>
      <c r="K270" s="52"/>
      <c r="L270" s="52"/>
      <c r="M270" s="52"/>
      <c r="N270" s="52"/>
      <c r="O270" s="52"/>
      <c r="P270" s="52"/>
      <c r="Q270" s="52"/>
      <c r="R270" s="52"/>
      <c r="S270" s="52"/>
      <c r="T270" s="52"/>
      <c r="U270" s="52"/>
      <c r="V270" s="52"/>
      <c r="W270" s="52"/>
      <c r="X270" s="52"/>
      <c r="Y270" s="52"/>
      <c r="Z270" s="52"/>
    </row>
    <row r="271">
      <c r="A271" s="52"/>
      <c r="B271" s="52"/>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row>
    <row r="272">
      <c r="A272" s="52"/>
      <c r="B272" s="52"/>
      <c r="C272" s="52"/>
      <c r="D272" s="52"/>
      <c r="E272" s="52"/>
      <c r="F272" s="52"/>
      <c r="G272" s="52"/>
      <c r="H272" s="52"/>
      <c r="I272" s="52"/>
      <c r="J272" s="52"/>
      <c r="K272" s="52"/>
      <c r="L272" s="52"/>
      <c r="M272" s="52"/>
      <c r="N272" s="52"/>
      <c r="O272" s="52"/>
      <c r="P272" s="52"/>
      <c r="Q272" s="52"/>
      <c r="R272" s="52"/>
      <c r="S272" s="52"/>
      <c r="T272" s="52"/>
      <c r="U272" s="52"/>
      <c r="V272" s="52"/>
      <c r="W272" s="52"/>
      <c r="X272" s="52"/>
      <c r="Y272" s="52"/>
      <c r="Z272" s="52"/>
    </row>
    <row r="273">
      <c r="A273" s="52"/>
      <c r="B273" s="52"/>
      <c r="C273" s="52"/>
      <c r="D273" s="52"/>
      <c r="E273" s="52"/>
      <c r="F273" s="52"/>
      <c r="G273" s="52"/>
      <c r="H273" s="52"/>
      <c r="I273" s="52"/>
      <c r="J273" s="52"/>
      <c r="K273" s="52"/>
      <c r="L273" s="52"/>
      <c r="M273" s="52"/>
      <c r="N273" s="52"/>
      <c r="O273" s="52"/>
      <c r="P273" s="52"/>
      <c r="Q273" s="52"/>
      <c r="R273" s="52"/>
      <c r="S273" s="52"/>
      <c r="T273" s="52"/>
      <c r="U273" s="52"/>
      <c r="V273" s="52"/>
      <c r="W273" s="52"/>
      <c r="X273" s="52"/>
      <c r="Y273" s="52"/>
      <c r="Z273" s="52"/>
    </row>
    <row r="274">
      <c r="A274" s="52"/>
      <c r="B274" s="52"/>
      <c r="C274" s="52"/>
      <c r="D274" s="52"/>
      <c r="E274" s="52"/>
      <c r="F274" s="52"/>
      <c r="G274" s="52"/>
      <c r="H274" s="52"/>
      <c r="I274" s="52"/>
      <c r="J274" s="52"/>
      <c r="K274" s="52"/>
      <c r="L274" s="52"/>
      <c r="M274" s="52"/>
      <c r="N274" s="52"/>
      <c r="O274" s="52"/>
      <c r="P274" s="52"/>
      <c r="Q274" s="52"/>
      <c r="R274" s="52"/>
      <c r="S274" s="52"/>
      <c r="T274" s="52"/>
      <c r="U274" s="52"/>
      <c r="V274" s="52"/>
      <c r="W274" s="52"/>
      <c r="X274" s="52"/>
      <c r="Y274" s="52"/>
      <c r="Z274" s="52"/>
    </row>
    <row r="275">
      <c r="A275" s="52"/>
      <c r="B275" s="52"/>
      <c r="C275" s="52"/>
      <c r="D275" s="52"/>
      <c r="E275" s="52"/>
      <c r="F275" s="52"/>
      <c r="G275" s="52"/>
      <c r="H275" s="52"/>
      <c r="I275" s="52"/>
      <c r="J275" s="52"/>
      <c r="K275" s="52"/>
      <c r="L275" s="52"/>
      <c r="M275" s="52"/>
      <c r="N275" s="52"/>
      <c r="O275" s="52"/>
      <c r="P275" s="52"/>
      <c r="Q275" s="52"/>
      <c r="R275" s="52"/>
      <c r="S275" s="52"/>
      <c r="T275" s="52"/>
      <c r="U275" s="52"/>
      <c r="V275" s="52"/>
      <c r="W275" s="52"/>
      <c r="X275" s="52"/>
      <c r="Y275" s="52"/>
      <c r="Z275" s="52"/>
    </row>
    <row r="276">
      <c r="A276" s="52"/>
      <c r="B276" s="52"/>
      <c r="C276" s="52"/>
      <c r="D276" s="52"/>
      <c r="E276" s="52"/>
      <c r="F276" s="52"/>
      <c r="G276" s="52"/>
      <c r="H276" s="52"/>
      <c r="I276" s="52"/>
      <c r="J276" s="52"/>
      <c r="K276" s="52"/>
      <c r="L276" s="52"/>
      <c r="M276" s="52"/>
      <c r="N276" s="52"/>
      <c r="O276" s="52"/>
      <c r="P276" s="52"/>
      <c r="Q276" s="52"/>
      <c r="R276" s="52"/>
      <c r="S276" s="52"/>
      <c r="T276" s="52"/>
      <c r="U276" s="52"/>
      <c r="V276" s="52"/>
      <c r="W276" s="52"/>
      <c r="X276" s="52"/>
      <c r="Y276" s="52"/>
      <c r="Z276" s="52"/>
    </row>
    <row r="277">
      <c r="A277" s="52"/>
      <c r="B277" s="52"/>
      <c r="C277" s="52"/>
      <c r="D277" s="52"/>
      <c r="E277" s="52"/>
      <c r="F277" s="52"/>
      <c r="G277" s="52"/>
      <c r="H277" s="52"/>
      <c r="I277" s="52"/>
      <c r="J277" s="52"/>
      <c r="K277" s="52"/>
      <c r="L277" s="52"/>
      <c r="M277" s="52"/>
      <c r="N277" s="52"/>
      <c r="O277" s="52"/>
      <c r="P277" s="52"/>
      <c r="Q277" s="52"/>
      <c r="R277" s="52"/>
      <c r="S277" s="52"/>
      <c r="T277" s="52"/>
      <c r="U277" s="52"/>
      <c r="V277" s="52"/>
      <c r="W277" s="52"/>
      <c r="X277" s="52"/>
      <c r="Y277" s="52"/>
      <c r="Z277" s="52"/>
    </row>
    <row r="278">
      <c r="A278" s="52"/>
      <c r="B278" s="52"/>
      <c r="C278" s="52"/>
      <c r="D278" s="52"/>
      <c r="E278" s="52"/>
      <c r="F278" s="52"/>
      <c r="G278" s="52"/>
      <c r="H278" s="52"/>
      <c r="I278" s="52"/>
      <c r="J278" s="52"/>
      <c r="K278" s="52"/>
      <c r="L278" s="52"/>
      <c r="M278" s="52"/>
      <c r="N278" s="52"/>
      <c r="O278" s="52"/>
      <c r="P278" s="52"/>
      <c r="Q278" s="52"/>
      <c r="R278" s="52"/>
      <c r="S278" s="52"/>
      <c r="T278" s="52"/>
      <c r="U278" s="52"/>
      <c r="V278" s="52"/>
      <c r="W278" s="52"/>
      <c r="X278" s="52"/>
      <c r="Y278" s="52"/>
      <c r="Z278" s="52"/>
    </row>
    <row r="279">
      <c r="A279" s="52"/>
      <c r="B279" s="52"/>
      <c r="C279" s="52"/>
      <c r="D279" s="52"/>
      <c r="E279" s="52"/>
      <c r="F279" s="52"/>
      <c r="G279" s="52"/>
      <c r="H279" s="52"/>
      <c r="I279" s="52"/>
      <c r="J279" s="52"/>
      <c r="K279" s="52"/>
      <c r="L279" s="52"/>
      <c r="M279" s="52"/>
      <c r="N279" s="52"/>
      <c r="O279" s="52"/>
      <c r="P279" s="52"/>
      <c r="Q279" s="52"/>
      <c r="R279" s="52"/>
      <c r="S279" s="52"/>
      <c r="T279" s="52"/>
      <c r="U279" s="52"/>
      <c r="V279" s="52"/>
      <c r="W279" s="52"/>
      <c r="X279" s="52"/>
      <c r="Y279" s="52"/>
      <c r="Z279" s="52"/>
    </row>
    <row r="280">
      <c r="A280" s="52"/>
      <c r="B280" s="52"/>
      <c r="C280" s="52"/>
      <c r="D280" s="52"/>
      <c r="E280" s="52"/>
      <c r="F280" s="52"/>
      <c r="G280" s="52"/>
      <c r="H280" s="52"/>
      <c r="I280" s="52"/>
      <c r="J280" s="52"/>
      <c r="K280" s="52"/>
      <c r="L280" s="52"/>
      <c r="M280" s="52"/>
      <c r="N280" s="52"/>
      <c r="O280" s="52"/>
      <c r="P280" s="52"/>
      <c r="Q280" s="52"/>
      <c r="R280" s="52"/>
      <c r="S280" s="52"/>
      <c r="T280" s="52"/>
      <c r="U280" s="52"/>
      <c r="V280" s="52"/>
      <c r="W280" s="52"/>
      <c r="X280" s="52"/>
      <c r="Y280" s="52"/>
      <c r="Z280" s="52"/>
    </row>
    <row r="281">
      <c r="A281" s="52"/>
      <c r="B281" s="52"/>
      <c r="C281" s="52"/>
      <c r="D281" s="52"/>
      <c r="E281" s="52"/>
      <c r="F281" s="52"/>
      <c r="G281" s="52"/>
      <c r="H281" s="52"/>
      <c r="I281" s="52"/>
      <c r="J281" s="52"/>
      <c r="K281" s="52"/>
      <c r="L281" s="52"/>
      <c r="M281" s="52"/>
      <c r="N281" s="52"/>
      <c r="O281" s="52"/>
      <c r="P281" s="52"/>
      <c r="Q281" s="52"/>
      <c r="R281" s="52"/>
      <c r="S281" s="52"/>
      <c r="T281" s="52"/>
      <c r="U281" s="52"/>
      <c r="V281" s="52"/>
      <c r="W281" s="52"/>
      <c r="X281" s="52"/>
      <c r="Y281" s="52"/>
      <c r="Z281" s="52"/>
    </row>
    <row r="282">
      <c r="A282" s="52"/>
      <c r="B282" s="52"/>
      <c r="C282" s="52"/>
      <c r="D282" s="52"/>
      <c r="E282" s="52"/>
      <c r="F282" s="52"/>
      <c r="G282" s="52"/>
      <c r="H282" s="52"/>
      <c r="I282" s="52"/>
      <c r="J282" s="52"/>
      <c r="K282" s="52"/>
      <c r="L282" s="52"/>
      <c r="M282" s="52"/>
      <c r="N282" s="52"/>
      <c r="O282" s="52"/>
      <c r="P282" s="52"/>
      <c r="Q282" s="52"/>
      <c r="R282" s="52"/>
      <c r="S282" s="52"/>
      <c r="T282" s="52"/>
      <c r="U282" s="52"/>
      <c r="V282" s="52"/>
      <c r="W282" s="52"/>
      <c r="X282" s="52"/>
      <c r="Y282" s="52"/>
      <c r="Z282" s="52"/>
    </row>
    <row r="283">
      <c r="A283" s="52"/>
      <c r="B283" s="52"/>
      <c r="C283" s="52"/>
      <c r="D283" s="52"/>
      <c r="E283" s="52"/>
      <c r="F283" s="52"/>
      <c r="G283" s="52"/>
      <c r="H283" s="52"/>
      <c r="I283" s="52"/>
      <c r="J283" s="52"/>
      <c r="K283" s="52"/>
      <c r="L283" s="52"/>
      <c r="M283" s="52"/>
      <c r="N283" s="52"/>
      <c r="O283" s="52"/>
      <c r="P283" s="52"/>
      <c r="Q283" s="52"/>
      <c r="R283" s="52"/>
      <c r="S283" s="52"/>
      <c r="T283" s="52"/>
      <c r="U283" s="52"/>
      <c r="V283" s="52"/>
      <c r="W283" s="52"/>
      <c r="X283" s="52"/>
      <c r="Y283" s="52"/>
      <c r="Z283" s="52"/>
    </row>
    <row r="284">
      <c r="A284" s="52"/>
      <c r="B284" s="52"/>
      <c r="C284" s="52"/>
      <c r="D284" s="52"/>
      <c r="E284" s="52"/>
      <c r="F284" s="52"/>
      <c r="G284" s="52"/>
      <c r="H284" s="52"/>
      <c r="I284" s="52"/>
      <c r="J284" s="52"/>
      <c r="K284" s="52"/>
      <c r="L284" s="52"/>
      <c r="M284" s="52"/>
      <c r="N284" s="52"/>
      <c r="O284" s="52"/>
      <c r="P284" s="52"/>
      <c r="Q284" s="52"/>
      <c r="R284" s="52"/>
      <c r="S284" s="52"/>
      <c r="T284" s="52"/>
      <c r="U284" s="52"/>
      <c r="V284" s="52"/>
      <c r="W284" s="52"/>
      <c r="X284" s="52"/>
      <c r="Y284" s="52"/>
      <c r="Z284" s="52"/>
    </row>
    <row r="285">
      <c r="A285" s="52"/>
      <c r="B285" s="52"/>
      <c r="C285" s="52"/>
      <c r="D285" s="52"/>
      <c r="E285" s="52"/>
      <c r="F285" s="52"/>
      <c r="G285" s="52"/>
      <c r="H285" s="52"/>
      <c r="I285" s="52"/>
      <c r="J285" s="52"/>
      <c r="K285" s="52"/>
      <c r="L285" s="52"/>
      <c r="M285" s="52"/>
      <c r="N285" s="52"/>
      <c r="O285" s="52"/>
      <c r="P285" s="52"/>
      <c r="Q285" s="52"/>
      <c r="R285" s="52"/>
      <c r="S285" s="52"/>
      <c r="T285" s="52"/>
      <c r="U285" s="52"/>
      <c r="V285" s="52"/>
      <c r="W285" s="52"/>
      <c r="X285" s="52"/>
      <c r="Y285" s="52"/>
      <c r="Z285" s="52"/>
    </row>
    <row r="286">
      <c r="A286" s="52"/>
      <c r="B286" s="52"/>
      <c r="C286" s="52"/>
      <c r="D286" s="52"/>
      <c r="E286" s="52"/>
      <c r="F286" s="52"/>
      <c r="G286" s="52"/>
      <c r="H286" s="52"/>
      <c r="I286" s="52"/>
      <c r="J286" s="52"/>
      <c r="K286" s="52"/>
      <c r="L286" s="52"/>
      <c r="M286" s="52"/>
      <c r="N286" s="52"/>
      <c r="O286" s="52"/>
      <c r="P286" s="52"/>
      <c r="Q286" s="52"/>
      <c r="R286" s="52"/>
      <c r="S286" s="52"/>
      <c r="T286" s="52"/>
      <c r="U286" s="52"/>
      <c r="V286" s="52"/>
      <c r="W286" s="52"/>
      <c r="X286" s="52"/>
      <c r="Y286" s="52"/>
      <c r="Z286" s="52"/>
    </row>
    <row r="287">
      <c r="A287" s="52"/>
      <c r="B287" s="52"/>
      <c r="C287" s="52"/>
      <c r="D287" s="52"/>
      <c r="E287" s="52"/>
      <c r="F287" s="52"/>
      <c r="G287" s="52"/>
      <c r="H287" s="52"/>
      <c r="I287" s="52"/>
      <c r="J287" s="52"/>
      <c r="K287" s="52"/>
      <c r="L287" s="52"/>
      <c r="M287" s="52"/>
      <c r="N287" s="52"/>
      <c r="O287" s="52"/>
      <c r="P287" s="52"/>
      <c r="Q287" s="52"/>
      <c r="R287" s="52"/>
      <c r="S287" s="52"/>
      <c r="T287" s="52"/>
      <c r="U287" s="52"/>
      <c r="V287" s="52"/>
      <c r="W287" s="52"/>
      <c r="X287" s="52"/>
      <c r="Y287" s="52"/>
      <c r="Z287" s="52"/>
    </row>
    <row r="288">
      <c r="A288" s="52"/>
      <c r="B288" s="52"/>
      <c r="C288" s="52"/>
      <c r="D288" s="52"/>
      <c r="E288" s="52"/>
      <c r="F288" s="52"/>
      <c r="G288" s="52"/>
      <c r="H288" s="52"/>
      <c r="I288" s="52"/>
      <c r="J288" s="52"/>
      <c r="K288" s="52"/>
      <c r="L288" s="52"/>
      <c r="M288" s="52"/>
      <c r="N288" s="52"/>
      <c r="O288" s="52"/>
      <c r="P288" s="52"/>
      <c r="Q288" s="52"/>
      <c r="R288" s="52"/>
      <c r="S288" s="52"/>
      <c r="T288" s="52"/>
      <c r="U288" s="52"/>
      <c r="V288" s="52"/>
      <c r="W288" s="52"/>
      <c r="X288" s="52"/>
      <c r="Y288" s="52"/>
      <c r="Z288" s="52"/>
    </row>
    <row r="289">
      <c r="A289" s="52"/>
      <c r="B289" s="52"/>
      <c r="C289" s="52"/>
      <c r="D289" s="52"/>
      <c r="E289" s="52"/>
      <c r="F289" s="52"/>
      <c r="G289" s="52"/>
      <c r="H289" s="52"/>
      <c r="I289" s="52"/>
      <c r="J289" s="52"/>
      <c r="K289" s="52"/>
      <c r="L289" s="52"/>
      <c r="M289" s="52"/>
      <c r="N289" s="52"/>
      <c r="O289" s="52"/>
      <c r="P289" s="52"/>
      <c r="Q289" s="52"/>
      <c r="R289" s="52"/>
      <c r="S289" s="52"/>
      <c r="T289" s="52"/>
      <c r="U289" s="52"/>
      <c r="V289" s="52"/>
      <c r="W289" s="52"/>
      <c r="X289" s="52"/>
      <c r="Y289" s="52"/>
      <c r="Z289" s="52"/>
    </row>
    <row r="290">
      <c r="A290" s="52"/>
      <c r="B290" s="52"/>
      <c r="C290" s="52"/>
      <c r="D290" s="52"/>
      <c r="E290" s="52"/>
      <c r="F290" s="52"/>
      <c r="G290" s="52"/>
      <c r="H290" s="52"/>
      <c r="I290" s="52"/>
      <c r="J290" s="52"/>
      <c r="K290" s="52"/>
      <c r="L290" s="52"/>
      <c r="M290" s="52"/>
      <c r="N290" s="52"/>
      <c r="O290" s="52"/>
      <c r="P290" s="52"/>
      <c r="Q290" s="52"/>
      <c r="R290" s="52"/>
      <c r="S290" s="52"/>
      <c r="T290" s="52"/>
      <c r="U290" s="52"/>
      <c r="V290" s="52"/>
      <c r="W290" s="52"/>
      <c r="X290" s="52"/>
      <c r="Y290" s="52"/>
      <c r="Z290" s="52"/>
    </row>
    <row r="291">
      <c r="A291" s="52"/>
      <c r="B291" s="52"/>
      <c r="C291" s="52"/>
      <c r="D291" s="52"/>
      <c r="E291" s="52"/>
      <c r="F291" s="52"/>
      <c r="G291" s="52"/>
      <c r="H291" s="52"/>
      <c r="I291" s="52"/>
      <c r="J291" s="52"/>
      <c r="K291" s="52"/>
      <c r="L291" s="52"/>
      <c r="M291" s="52"/>
      <c r="N291" s="52"/>
      <c r="O291" s="52"/>
      <c r="P291" s="52"/>
      <c r="Q291" s="52"/>
      <c r="R291" s="52"/>
      <c r="S291" s="52"/>
      <c r="T291" s="52"/>
      <c r="U291" s="52"/>
      <c r="V291" s="52"/>
      <c r="W291" s="52"/>
      <c r="X291" s="52"/>
      <c r="Y291" s="52"/>
      <c r="Z291" s="52"/>
    </row>
    <row r="292">
      <c r="A292" s="52"/>
      <c r="B292" s="52"/>
      <c r="C292" s="52"/>
      <c r="D292" s="52"/>
      <c r="E292" s="52"/>
      <c r="F292" s="52"/>
      <c r="G292" s="52"/>
      <c r="H292" s="52"/>
      <c r="I292" s="52"/>
      <c r="J292" s="52"/>
      <c r="K292" s="52"/>
      <c r="L292" s="52"/>
      <c r="M292" s="52"/>
      <c r="N292" s="52"/>
      <c r="O292" s="52"/>
      <c r="P292" s="52"/>
      <c r="Q292" s="52"/>
      <c r="R292" s="52"/>
      <c r="S292" s="52"/>
      <c r="T292" s="52"/>
      <c r="U292" s="52"/>
      <c r="V292" s="52"/>
      <c r="W292" s="52"/>
      <c r="X292" s="52"/>
      <c r="Y292" s="52"/>
      <c r="Z292" s="52"/>
    </row>
    <row r="293">
      <c r="A293" s="52"/>
      <c r="B293" s="52"/>
      <c r="C293" s="52"/>
      <c r="D293" s="52"/>
      <c r="E293" s="52"/>
      <c r="F293" s="52"/>
      <c r="G293" s="52"/>
      <c r="H293" s="52"/>
      <c r="I293" s="52"/>
      <c r="J293" s="52"/>
      <c r="K293" s="52"/>
      <c r="L293" s="52"/>
      <c r="M293" s="52"/>
      <c r="N293" s="52"/>
      <c r="O293" s="52"/>
      <c r="P293" s="52"/>
      <c r="Q293" s="52"/>
      <c r="R293" s="52"/>
      <c r="S293" s="52"/>
      <c r="T293" s="52"/>
      <c r="U293" s="52"/>
      <c r="V293" s="52"/>
      <c r="W293" s="52"/>
      <c r="X293" s="52"/>
      <c r="Y293" s="52"/>
      <c r="Z293" s="52"/>
    </row>
    <row r="294">
      <c r="A294" s="52"/>
      <c r="B294" s="52"/>
      <c r="C294" s="52"/>
      <c r="D294" s="52"/>
      <c r="E294" s="52"/>
      <c r="F294" s="52"/>
      <c r="G294" s="52"/>
      <c r="H294" s="52"/>
      <c r="I294" s="52"/>
      <c r="J294" s="52"/>
      <c r="K294" s="52"/>
      <c r="L294" s="52"/>
      <c r="M294" s="52"/>
      <c r="N294" s="52"/>
      <c r="O294" s="52"/>
      <c r="P294" s="52"/>
      <c r="Q294" s="52"/>
      <c r="R294" s="52"/>
      <c r="S294" s="52"/>
      <c r="T294" s="52"/>
      <c r="U294" s="52"/>
      <c r="V294" s="52"/>
      <c r="W294" s="52"/>
      <c r="X294" s="52"/>
      <c r="Y294" s="52"/>
      <c r="Z294" s="52"/>
    </row>
    <row r="295">
      <c r="A295" s="52"/>
      <c r="B295" s="52"/>
      <c r="C295" s="52"/>
      <c r="D295" s="52"/>
      <c r="E295" s="52"/>
      <c r="F295" s="52"/>
      <c r="G295" s="52"/>
      <c r="H295" s="52"/>
      <c r="I295" s="52"/>
      <c r="J295" s="52"/>
      <c r="K295" s="52"/>
      <c r="L295" s="52"/>
      <c r="M295" s="52"/>
      <c r="N295" s="52"/>
      <c r="O295" s="52"/>
      <c r="P295" s="52"/>
      <c r="Q295" s="52"/>
      <c r="R295" s="52"/>
      <c r="S295" s="52"/>
      <c r="T295" s="52"/>
      <c r="U295" s="52"/>
      <c r="V295" s="52"/>
      <c r="W295" s="52"/>
      <c r="X295" s="52"/>
      <c r="Y295" s="52"/>
      <c r="Z295" s="52"/>
    </row>
    <row r="296">
      <c r="A296" s="52"/>
      <c r="B296" s="52"/>
      <c r="C296" s="52"/>
      <c r="D296" s="52"/>
      <c r="E296" s="52"/>
      <c r="F296" s="52"/>
      <c r="G296" s="52"/>
      <c r="H296" s="52"/>
      <c r="I296" s="52"/>
      <c r="J296" s="52"/>
      <c r="K296" s="52"/>
      <c r="L296" s="52"/>
      <c r="M296" s="52"/>
      <c r="N296" s="52"/>
      <c r="O296" s="52"/>
      <c r="P296" s="52"/>
      <c r="Q296" s="52"/>
      <c r="R296" s="52"/>
      <c r="S296" s="52"/>
      <c r="T296" s="52"/>
      <c r="U296" s="52"/>
      <c r="V296" s="52"/>
      <c r="W296" s="52"/>
      <c r="X296" s="52"/>
      <c r="Y296" s="52"/>
      <c r="Z296" s="52"/>
    </row>
    <row r="297">
      <c r="A297" s="52"/>
      <c r="B297" s="52"/>
      <c r="C297" s="52"/>
      <c r="D297" s="52"/>
      <c r="E297" s="52"/>
      <c r="F297" s="52"/>
      <c r="G297" s="52"/>
      <c r="H297" s="52"/>
      <c r="I297" s="52"/>
      <c r="J297" s="52"/>
      <c r="K297" s="52"/>
      <c r="L297" s="52"/>
      <c r="M297" s="52"/>
      <c r="N297" s="52"/>
      <c r="O297" s="52"/>
      <c r="P297" s="52"/>
      <c r="Q297" s="52"/>
      <c r="R297" s="52"/>
      <c r="S297" s="52"/>
      <c r="T297" s="52"/>
      <c r="U297" s="52"/>
      <c r="V297" s="52"/>
      <c r="W297" s="52"/>
      <c r="X297" s="52"/>
      <c r="Y297" s="52"/>
      <c r="Z297" s="52"/>
    </row>
    <row r="298">
      <c r="A298" s="52"/>
      <c r="B298" s="52"/>
      <c r="C298" s="52"/>
      <c r="D298" s="52"/>
      <c r="E298" s="52"/>
      <c r="F298" s="52"/>
      <c r="G298" s="52"/>
      <c r="H298" s="52"/>
      <c r="I298" s="52"/>
      <c r="J298" s="52"/>
      <c r="K298" s="52"/>
      <c r="L298" s="52"/>
      <c r="M298" s="52"/>
      <c r="N298" s="52"/>
      <c r="O298" s="52"/>
      <c r="P298" s="52"/>
      <c r="Q298" s="52"/>
      <c r="R298" s="52"/>
      <c r="S298" s="52"/>
      <c r="T298" s="52"/>
      <c r="U298" s="52"/>
      <c r="V298" s="52"/>
      <c r="W298" s="52"/>
      <c r="X298" s="52"/>
      <c r="Y298" s="52"/>
      <c r="Z298" s="52"/>
    </row>
    <row r="299">
      <c r="A299" s="52"/>
      <c r="B299" s="52"/>
      <c r="C299" s="52"/>
      <c r="D299" s="52"/>
      <c r="E299" s="52"/>
      <c r="F299" s="52"/>
      <c r="G299" s="52"/>
      <c r="H299" s="52"/>
      <c r="I299" s="52"/>
      <c r="J299" s="52"/>
      <c r="K299" s="52"/>
      <c r="L299" s="52"/>
      <c r="M299" s="52"/>
      <c r="N299" s="52"/>
      <c r="O299" s="52"/>
      <c r="P299" s="52"/>
      <c r="Q299" s="52"/>
      <c r="R299" s="52"/>
      <c r="S299" s="52"/>
      <c r="T299" s="52"/>
      <c r="U299" s="52"/>
      <c r="V299" s="52"/>
      <c r="W299" s="52"/>
      <c r="X299" s="52"/>
      <c r="Y299" s="52"/>
      <c r="Z299" s="52"/>
    </row>
    <row r="300">
      <c r="A300" s="52"/>
      <c r="B300" s="52"/>
      <c r="C300" s="52"/>
      <c r="D300" s="52"/>
      <c r="E300" s="52"/>
      <c r="F300" s="52"/>
      <c r="G300" s="52"/>
      <c r="H300" s="52"/>
      <c r="I300" s="52"/>
      <c r="J300" s="52"/>
      <c r="K300" s="52"/>
      <c r="L300" s="52"/>
      <c r="M300" s="52"/>
      <c r="N300" s="52"/>
      <c r="O300" s="52"/>
      <c r="P300" s="52"/>
      <c r="Q300" s="52"/>
      <c r="R300" s="52"/>
      <c r="S300" s="52"/>
      <c r="T300" s="52"/>
      <c r="U300" s="52"/>
      <c r="V300" s="52"/>
      <c r="W300" s="52"/>
      <c r="X300" s="52"/>
      <c r="Y300" s="52"/>
      <c r="Z300" s="52"/>
    </row>
    <row r="301">
      <c r="A301" s="52"/>
      <c r="B301" s="52"/>
      <c r="C301" s="52"/>
      <c r="D301" s="52"/>
      <c r="E301" s="52"/>
      <c r="F301" s="52"/>
      <c r="G301" s="52"/>
      <c r="H301" s="52"/>
      <c r="I301" s="52"/>
      <c r="J301" s="52"/>
      <c r="K301" s="52"/>
      <c r="L301" s="52"/>
      <c r="M301" s="52"/>
      <c r="N301" s="52"/>
      <c r="O301" s="52"/>
      <c r="P301" s="52"/>
      <c r="Q301" s="52"/>
      <c r="R301" s="52"/>
      <c r="S301" s="52"/>
      <c r="T301" s="52"/>
      <c r="U301" s="52"/>
      <c r="V301" s="52"/>
      <c r="W301" s="52"/>
      <c r="X301" s="52"/>
      <c r="Y301" s="52"/>
      <c r="Z301" s="52"/>
    </row>
    <row r="302">
      <c r="A302" s="52"/>
      <c r="B302" s="52"/>
      <c r="C302" s="52"/>
      <c r="D302" s="52"/>
      <c r="E302" s="52"/>
      <c r="F302" s="52"/>
      <c r="G302" s="52"/>
      <c r="H302" s="52"/>
      <c r="I302" s="52"/>
      <c r="J302" s="52"/>
      <c r="K302" s="52"/>
      <c r="L302" s="52"/>
      <c r="M302" s="52"/>
      <c r="N302" s="52"/>
      <c r="O302" s="52"/>
      <c r="P302" s="52"/>
      <c r="Q302" s="52"/>
      <c r="R302" s="52"/>
      <c r="S302" s="52"/>
      <c r="T302" s="52"/>
      <c r="U302" s="52"/>
      <c r="V302" s="52"/>
      <c r="W302" s="52"/>
      <c r="X302" s="52"/>
      <c r="Y302" s="52"/>
      <c r="Z302" s="52"/>
    </row>
    <row r="303">
      <c r="A303" s="52"/>
      <c r="B303" s="52"/>
      <c r="C303" s="52"/>
      <c r="D303" s="52"/>
      <c r="E303" s="52"/>
      <c r="F303" s="52"/>
      <c r="G303" s="52"/>
      <c r="H303" s="52"/>
      <c r="I303" s="52"/>
      <c r="J303" s="52"/>
      <c r="K303" s="52"/>
      <c r="L303" s="52"/>
      <c r="M303" s="52"/>
      <c r="N303" s="52"/>
      <c r="O303" s="52"/>
      <c r="P303" s="52"/>
      <c r="Q303" s="52"/>
      <c r="R303" s="52"/>
      <c r="S303" s="52"/>
      <c r="T303" s="52"/>
      <c r="U303" s="52"/>
      <c r="V303" s="52"/>
      <c r="W303" s="52"/>
      <c r="X303" s="52"/>
      <c r="Y303" s="52"/>
      <c r="Z303" s="52"/>
    </row>
    <row r="304">
      <c r="A304" s="52"/>
      <c r="B304" s="52"/>
      <c r="C304" s="52"/>
      <c r="D304" s="52"/>
      <c r="E304" s="52"/>
      <c r="F304" s="52"/>
      <c r="G304" s="52"/>
      <c r="H304" s="52"/>
      <c r="I304" s="52"/>
      <c r="J304" s="52"/>
      <c r="K304" s="52"/>
      <c r="L304" s="52"/>
      <c r="M304" s="52"/>
      <c r="N304" s="52"/>
      <c r="O304" s="52"/>
      <c r="P304" s="52"/>
      <c r="Q304" s="52"/>
      <c r="R304" s="52"/>
      <c r="S304" s="52"/>
      <c r="T304" s="52"/>
      <c r="U304" s="52"/>
      <c r="V304" s="52"/>
      <c r="W304" s="52"/>
      <c r="X304" s="52"/>
      <c r="Y304" s="52"/>
      <c r="Z304" s="52"/>
    </row>
    <row r="305">
      <c r="A305" s="52"/>
      <c r="B305" s="52"/>
      <c r="C305" s="52"/>
      <c r="D305" s="52"/>
      <c r="E305" s="52"/>
      <c r="F305" s="52"/>
      <c r="G305" s="52"/>
      <c r="H305" s="52"/>
      <c r="I305" s="52"/>
      <c r="J305" s="52"/>
      <c r="K305" s="52"/>
      <c r="L305" s="52"/>
      <c r="M305" s="52"/>
      <c r="N305" s="52"/>
      <c r="O305" s="52"/>
      <c r="P305" s="52"/>
      <c r="Q305" s="52"/>
      <c r="R305" s="52"/>
      <c r="S305" s="52"/>
      <c r="T305" s="52"/>
      <c r="U305" s="52"/>
      <c r="V305" s="52"/>
      <c r="W305" s="52"/>
      <c r="X305" s="52"/>
      <c r="Y305" s="52"/>
      <c r="Z305" s="52"/>
    </row>
    <row r="306">
      <c r="A306" s="52"/>
      <c r="B306" s="52"/>
      <c r="C306" s="52"/>
      <c r="D306" s="52"/>
      <c r="E306" s="52"/>
      <c r="F306" s="52"/>
      <c r="G306" s="52"/>
      <c r="H306" s="52"/>
      <c r="I306" s="52"/>
      <c r="J306" s="52"/>
      <c r="K306" s="52"/>
      <c r="L306" s="52"/>
      <c r="M306" s="52"/>
      <c r="N306" s="52"/>
      <c r="O306" s="52"/>
      <c r="P306" s="52"/>
      <c r="Q306" s="52"/>
      <c r="R306" s="52"/>
      <c r="S306" s="52"/>
      <c r="T306" s="52"/>
      <c r="U306" s="52"/>
      <c r="V306" s="52"/>
      <c r="W306" s="52"/>
      <c r="X306" s="52"/>
      <c r="Y306" s="52"/>
      <c r="Z306" s="52"/>
    </row>
    <row r="307">
      <c r="A307" s="52"/>
      <c r="B307" s="52"/>
      <c r="C307" s="52"/>
      <c r="D307" s="52"/>
      <c r="E307" s="52"/>
      <c r="F307" s="52"/>
      <c r="G307" s="52"/>
      <c r="H307" s="52"/>
      <c r="I307" s="52"/>
      <c r="J307" s="52"/>
      <c r="K307" s="52"/>
      <c r="L307" s="52"/>
      <c r="M307" s="52"/>
      <c r="N307" s="52"/>
      <c r="O307" s="52"/>
      <c r="P307" s="52"/>
      <c r="Q307" s="52"/>
      <c r="R307" s="52"/>
      <c r="S307" s="52"/>
      <c r="T307" s="52"/>
      <c r="U307" s="52"/>
      <c r="V307" s="52"/>
      <c r="W307" s="52"/>
      <c r="X307" s="52"/>
      <c r="Y307" s="52"/>
      <c r="Z307" s="52"/>
    </row>
    <row r="308">
      <c r="A308" s="52"/>
      <c r="B308" s="52"/>
      <c r="C308" s="52"/>
      <c r="D308" s="52"/>
      <c r="E308" s="52"/>
      <c r="F308" s="52"/>
      <c r="G308" s="52"/>
      <c r="H308" s="52"/>
      <c r="I308" s="52"/>
      <c r="J308" s="52"/>
      <c r="K308" s="52"/>
      <c r="L308" s="52"/>
      <c r="M308" s="52"/>
      <c r="N308" s="52"/>
      <c r="O308" s="52"/>
      <c r="P308" s="52"/>
      <c r="Q308" s="52"/>
      <c r="R308" s="52"/>
      <c r="S308" s="52"/>
      <c r="T308" s="52"/>
      <c r="U308" s="52"/>
      <c r="V308" s="52"/>
      <c r="W308" s="52"/>
      <c r="X308" s="52"/>
      <c r="Y308" s="52"/>
      <c r="Z308" s="52"/>
    </row>
    <row r="309">
      <c r="A309" s="52"/>
      <c r="B309" s="52"/>
      <c r="C309" s="52"/>
      <c r="D309" s="52"/>
      <c r="E309" s="52"/>
      <c r="F309" s="52"/>
      <c r="G309" s="52"/>
      <c r="H309" s="52"/>
      <c r="I309" s="52"/>
      <c r="J309" s="52"/>
      <c r="K309" s="52"/>
      <c r="L309" s="52"/>
      <c r="M309" s="52"/>
      <c r="N309" s="52"/>
      <c r="O309" s="52"/>
      <c r="P309" s="52"/>
      <c r="Q309" s="52"/>
      <c r="R309" s="52"/>
      <c r="S309" s="52"/>
      <c r="T309" s="52"/>
      <c r="U309" s="52"/>
      <c r="V309" s="52"/>
      <c r="W309" s="52"/>
      <c r="X309" s="52"/>
      <c r="Y309" s="52"/>
      <c r="Z309" s="52"/>
    </row>
    <row r="310">
      <c r="A310" s="52"/>
      <c r="B310" s="52"/>
      <c r="C310" s="52"/>
      <c r="D310" s="52"/>
      <c r="E310" s="52"/>
      <c r="F310" s="52"/>
      <c r="G310" s="52"/>
      <c r="H310" s="52"/>
      <c r="I310" s="52"/>
      <c r="J310" s="52"/>
      <c r="K310" s="52"/>
      <c r="L310" s="52"/>
      <c r="M310" s="52"/>
      <c r="N310" s="52"/>
      <c r="O310" s="52"/>
      <c r="P310" s="52"/>
      <c r="Q310" s="52"/>
      <c r="R310" s="52"/>
      <c r="S310" s="52"/>
      <c r="T310" s="52"/>
      <c r="U310" s="52"/>
      <c r="V310" s="52"/>
      <c r="W310" s="52"/>
      <c r="X310" s="52"/>
      <c r="Y310" s="52"/>
      <c r="Z310" s="52"/>
    </row>
    <row r="311">
      <c r="A311" s="52"/>
      <c r="B311" s="52"/>
      <c r="C311" s="52"/>
      <c r="D311" s="52"/>
      <c r="E311" s="52"/>
      <c r="F311" s="52"/>
      <c r="G311" s="52"/>
      <c r="H311" s="52"/>
      <c r="I311" s="52"/>
      <c r="J311" s="52"/>
      <c r="K311" s="52"/>
      <c r="L311" s="52"/>
      <c r="M311" s="52"/>
      <c r="N311" s="52"/>
      <c r="O311" s="52"/>
      <c r="P311" s="52"/>
      <c r="Q311" s="52"/>
      <c r="R311" s="52"/>
      <c r="S311" s="52"/>
      <c r="T311" s="52"/>
      <c r="U311" s="52"/>
      <c r="V311" s="52"/>
      <c r="W311" s="52"/>
      <c r="X311" s="52"/>
      <c r="Y311" s="52"/>
      <c r="Z311" s="52"/>
    </row>
    <row r="312">
      <c r="A312" s="52"/>
      <c r="B312" s="52"/>
      <c r="C312" s="52"/>
      <c r="D312" s="52"/>
      <c r="E312" s="52"/>
      <c r="F312" s="52"/>
      <c r="G312" s="52"/>
      <c r="H312" s="52"/>
      <c r="I312" s="52"/>
      <c r="J312" s="52"/>
      <c r="K312" s="52"/>
      <c r="L312" s="52"/>
      <c r="M312" s="52"/>
      <c r="N312" s="52"/>
      <c r="O312" s="52"/>
      <c r="P312" s="52"/>
      <c r="Q312" s="52"/>
      <c r="R312" s="52"/>
      <c r="S312" s="52"/>
      <c r="T312" s="52"/>
      <c r="U312" s="52"/>
      <c r="V312" s="52"/>
      <c r="W312" s="52"/>
      <c r="X312" s="52"/>
      <c r="Y312" s="52"/>
      <c r="Z312" s="52"/>
    </row>
    <row r="313">
      <c r="A313" s="52"/>
      <c r="B313" s="52"/>
      <c r="C313" s="52"/>
      <c r="D313" s="52"/>
      <c r="E313" s="52"/>
      <c r="F313" s="52"/>
      <c r="G313" s="52"/>
      <c r="H313" s="52"/>
      <c r="I313" s="52"/>
      <c r="J313" s="52"/>
      <c r="K313" s="52"/>
      <c r="L313" s="52"/>
      <c r="M313" s="52"/>
      <c r="N313" s="52"/>
      <c r="O313" s="52"/>
      <c r="P313" s="52"/>
      <c r="Q313" s="52"/>
      <c r="R313" s="52"/>
      <c r="S313" s="52"/>
      <c r="T313" s="52"/>
      <c r="U313" s="52"/>
      <c r="V313" s="52"/>
      <c r="W313" s="52"/>
      <c r="X313" s="52"/>
      <c r="Y313" s="52"/>
      <c r="Z313" s="52"/>
    </row>
    <row r="314">
      <c r="A314" s="52"/>
      <c r="B314" s="52"/>
      <c r="C314" s="52"/>
      <c r="D314" s="52"/>
      <c r="E314" s="52"/>
      <c r="F314" s="52"/>
      <c r="G314" s="52"/>
      <c r="H314" s="52"/>
      <c r="I314" s="52"/>
      <c r="J314" s="52"/>
      <c r="K314" s="52"/>
      <c r="L314" s="52"/>
      <c r="M314" s="52"/>
      <c r="N314" s="52"/>
      <c r="O314" s="52"/>
      <c r="P314" s="52"/>
      <c r="Q314" s="52"/>
      <c r="R314" s="52"/>
      <c r="S314" s="52"/>
      <c r="T314" s="52"/>
      <c r="U314" s="52"/>
      <c r="V314" s="52"/>
      <c r="W314" s="52"/>
      <c r="X314" s="52"/>
      <c r="Y314" s="52"/>
      <c r="Z314" s="52"/>
    </row>
    <row r="315">
      <c r="A315" s="52"/>
      <c r="B315" s="52"/>
      <c r="C315" s="52"/>
      <c r="D315" s="52"/>
      <c r="E315" s="52"/>
      <c r="F315" s="52"/>
      <c r="G315" s="52"/>
      <c r="H315" s="52"/>
      <c r="I315" s="52"/>
      <c r="J315" s="52"/>
      <c r="K315" s="52"/>
      <c r="L315" s="52"/>
      <c r="M315" s="52"/>
      <c r="N315" s="52"/>
      <c r="O315" s="52"/>
      <c r="P315" s="52"/>
      <c r="Q315" s="52"/>
      <c r="R315" s="52"/>
      <c r="S315" s="52"/>
      <c r="T315" s="52"/>
      <c r="U315" s="52"/>
      <c r="V315" s="52"/>
      <c r="W315" s="52"/>
      <c r="X315" s="52"/>
      <c r="Y315" s="52"/>
      <c r="Z315" s="52"/>
    </row>
    <row r="316">
      <c r="A316" s="52"/>
      <c r="B316" s="52"/>
      <c r="C316" s="52"/>
      <c r="D316" s="52"/>
      <c r="E316" s="52"/>
      <c r="F316" s="52"/>
      <c r="G316" s="52"/>
      <c r="H316" s="52"/>
      <c r="I316" s="52"/>
      <c r="J316" s="52"/>
      <c r="K316" s="52"/>
      <c r="L316" s="52"/>
      <c r="M316" s="52"/>
      <c r="N316" s="52"/>
      <c r="O316" s="52"/>
      <c r="P316" s="52"/>
      <c r="Q316" s="52"/>
      <c r="R316" s="52"/>
      <c r="S316" s="52"/>
      <c r="T316" s="52"/>
      <c r="U316" s="52"/>
      <c r="V316" s="52"/>
      <c r="W316" s="52"/>
      <c r="X316" s="52"/>
      <c r="Y316" s="52"/>
      <c r="Z316" s="52"/>
    </row>
    <row r="317">
      <c r="A317" s="52"/>
      <c r="B317" s="52"/>
      <c r="C317" s="52"/>
      <c r="D317" s="52"/>
      <c r="E317" s="52"/>
      <c r="F317" s="52"/>
      <c r="G317" s="52"/>
      <c r="H317" s="52"/>
      <c r="I317" s="52"/>
      <c r="J317" s="52"/>
      <c r="K317" s="52"/>
      <c r="L317" s="52"/>
      <c r="M317" s="52"/>
      <c r="N317" s="52"/>
      <c r="O317" s="52"/>
      <c r="P317" s="52"/>
      <c r="Q317" s="52"/>
      <c r="R317" s="52"/>
      <c r="S317" s="52"/>
      <c r="T317" s="52"/>
      <c r="U317" s="52"/>
      <c r="V317" s="52"/>
      <c r="W317" s="52"/>
      <c r="X317" s="52"/>
      <c r="Y317" s="52"/>
      <c r="Z317" s="52"/>
    </row>
    <row r="318">
      <c r="A318" s="52"/>
      <c r="B318" s="52"/>
      <c r="C318" s="52"/>
      <c r="D318" s="52"/>
      <c r="E318" s="52"/>
      <c r="F318" s="52"/>
      <c r="G318" s="52"/>
      <c r="H318" s="52"/>
      <c r="I318" s="52"/>
      <c r="J318" s="52"/>
      <c r="K318" s="52"/>
      <c r="L318" s="52"/>
      <c r="M318" s="52"/>
      <c r="N318" s="52"/>
      <c r="O318" s="52"/>
      <c r="P318" s="52"/>
      <c r="Q318" s="52"/>
      <c r="R318" s="52"/>
      <c r="S318" s="52"/>
      <c r="T318" s="52"/>
      <c r="U318" s="52"/>
      <c r="V318" s="52"/>
      <c r="W318" s="52"/>
      <c r="X318" s="52"/>
      <c r="Y318" s="52"/>
      <c r="Z318" s="52"/>
    </row>
    <row r="319">
      <c r="A319" s="52"/>
      <c r="B319" s="52"/>
      <c r="C319" s="52"/>
      <c r="D319" s="52"/>
      <c r="E319" s="52"/>
      <c r="F319" s="52"/>
      <c r="G319" s="52"/>
      <c r="H319" s="52"/>
      <c r="I319" s="52"/>
      <c r="J319" s="52"/>
      <c r="K319" s="52"/>
      <c r="L319" s="52"/>
      <c r="M319" s="52"/>
      <c r="N319" s="52"/>
      <c r="O319" s="52"/>
      <c r="P319" s="52"/>
      <c r="Q319" s="52"/>
      <c r="R319" s="52"/>
      <c r="S319" s="52"/>
      <c r="T319" s="52"/>
      <c r="U319" s="52"/>
      <c r="V319" s="52"/>
      <c r="W319" s="52"/>
      <c r="X319" s="52"/>
      <c r="Y319" s="52"/>
      <c r="Z319" s="52"/>
    </row>
    <row r="320">
      <c r="A320" s="52"/>
      <c r="B320" s="52"/>
      <c r="C320" s="52"/>
      <c r="D320" s="52"/>
      <c r="E320" s="52"/>
      <c r="F320" s="52"/>
      <c r="G320" s="52"/>
      <c r="H320" s="52"/>
      <c r="I320" s="52"/>
      <c r="J320" s="52"/>
      <c r="K320" s="52"/>
      <c r="L320" s="52"/>
      <c r="M320" s="52"/>
      <c r="N320" s="52"/>
      <c r="O320" s="52"/>
      <c r="P320" s="52"/>
      <c r="Q320" s="52"/>
      <c r="R320" s="52"/>
      <c r="S320" s="52"/>
      <c r="T320" s="52"/>
      <c r="U320" s="52"/>
      <c r="V320" s="52"/>
      <c r="W320" s="52"/>
      <c r="X320" s="52"/>
      <c r="Y320" s="52"/>
      <c r="Z320" s="52"/>
    </row>
    <row r="321">
      <c r="A321" s="52"/>
      <c r="B321" s="52"/>
      <c r="C321" s="52"/>
      <c r="D321" s="52"/>
      <c r="E321" s="52"/>
      <c r="F321" s="52"/>
      <c r="G321" s="52"/>
      <c r="H321" s="52"/>
      <c r="I321" s="52"/>
      <c r="J321" s="52"/>
      <c r="K321" s="52"/>
      <c r="L321" s="52"/>
      <c r="M321" s="52"/>
      <c r="N321" s="52"/>
      <c r="O321" s="52"/>
      <c r="P321" s="52"/>
      <c r="Q321" s="52"/>
      <c r="R321" s="52"/>
      <c r="S321" s="52"/>
      <c r="T321" s="52"/>
      <c r="U321" s="52"/>
      <c r="V321" s="52"/>
      <c r="W321" s="52"/>
      <c r="X321" s="52"/>
      <c r="Y321" s="52"/>
      <c r="Z321" s="52"/>
    </row>
    <row r="322">
      <c r="A322" s="52"/>
      <c r="B322" s="52"/>
      <c r="C322" s="52"/>
      <c r="D322" s="52"/>
      <c r="E322" s="52"/>
      <c r="F322" s="52"/>
      <c r="G322" s="52"/>
      <c r="H322" s="52"/>
      <c r="I322" s="52"/>
      <c r="J322" s="52"/>
      <c r="K322" s="52"/>
      <c r="L322" s="52"/>
      <c r="M322" s="52"/>
      <c r="N322" s="52"/>
      <c r="O322" s="52"/>
      <c r="P322" s="52"/>
      <c r="Q322" s="52"/>
      <c r="R322" s="52"/>
      <c r="S322" s="52"/>
      <c r="T322" s="52"/>
      <c r="U322" s="52"/>
      <c r="V322" s="52"/>
      <c r="W322" s="52"/>
      <c r="X322" s="52"/>
      <c r="Y322" s="52"/>
      <c r="Z322" s="52"/>
    </row>
    <row r="323">
      <c r="A323" s="52"/>
      <c r="B323" s="52"/>
      <c r="C323" s="52"/>
      <c r="D323" s="52"/>
      <c r="E323" s="52"/>
      <c r="F323" s="52"/>
      <c r="G323" s="52"/>
      <c r="H323" s="52"/>
      <c r="I323" s="52"/>
      <c r="J323" s="52"/>
      <c r="K323" s="52"/>
      <c r="L323" s="52"/>
      <c r="M323" s="52"/>
      <c r="N323" s="52"/>
      <c r="O323" s="52"/>
      <c r="P323" s="52"/>
      <c r="Q323" s="52"/>
      <c r="R323" s="52"/>
      <c r="S323" s="52"/>
      <c r="T323" s="52"/>
      <c r="U323" s="52"/>
      <c r="V323" s="52"/>
      <c r="W323" s="52"/>
      <c r="X323" s="52"/>
      <c r="Y323" s="52"/>
      <c r="Z323" s="52"/>
    </row>
    <row r="324">
      <c r="A324" s="52"/>
      <c r="B324" s="52"/>
      <c r="C324" s="52"/>
      <c r="D324" s="52"/>
      <c r="E324" s="52"/>
      <c r="F324" s="52"/>
      <c r="G324" s="52"/>
      <c r="H324" s="52"/>
      <c r="I324" s="52"/>
      <c r="J324" s="52"/>
      <c r="K324" s="52"/>
      <c r="L324" s="52"/>
      <c r="M324" s="52"/>
      <c r="N324" s="52"/>
      <c r="O324" s="52"/>
      <c r="P324" s="52"/>
      <c r="Q324" s="52"/>
      <c r="R324" s="52"/>
      <c r="S324" s="52"/>
      <c r="T324" s="52"/>
      <c r="U324" s="52"/>
      <c r="V324" s="52"/>
      <c r="W324" s="52"/>
      <c r="X324" s="52"/>
      <c r="Y324" s="52"/>
      <c r="Z324" s="52"/>
    </row>
    <row r="325">
      <c r="A325" s="52"/>
      <c r="B325" s="52"/>
      <c r="C325" s="52"/>
      <c r="D325" s="52"/>
      <c r="E325" s="52"/>
      <c r="F325" s="52"/>
      <c r="G325" s="52"/>
      <c r="H325" s="52"/>
      <c r="I325" s="52"/>
      <c r="J325" s="52"/>
      <c r="K325" s="52"/>
      <c r="L325" s="52"/>
      <c r="M325" s="52"/>
      <c r="N325" s="52"/>
      <c r="O325" s="52"/>
      <c r="P325" s="52"/>
      <c r="Q325" s="52"/>
      <c r="R325" s="52"/>
      <c r="S325" s="52"/>
      <c r="T325" s="52"/>
      <c r="U325" s="52"/>
      <c r="V325" s="52"/>
      <c r="W325" s="52"/>
      <c r="X325" s="52"/>
      <c r="Y325" s="52"/>
      <c r="Z325" s="52"/>
    </row>
    <row r="326">
      <c r="A326" s="52"/>
      <c r="B326" s="52"/>
      <c r="C326" s="52"/>
      <c r="D326" s="52"/>
      <c r="E326" s="52"/>
      <c r="F326" s="52"/>
      <c r="G326" s="52"/>
      <c r="H326" s="52"/>
      <c r="I326" s="52"/>
      <c r="J326" s="52"/>
      <c r="K326" s="52"/>
      <c r="L326" s="52"/>
      <c r="M326" s="52"/>
      <c r="N326" s="52"/>
      <c r="O326" s="52"/>
      <c r="P326" s="52"/>
      <c r="Q326" s="52"/>
      <c r="R326" s="52"/>
      <c r="S326" s="52"/>
      <c r="T326" s="52"/>
      <c r="U326" s="52"/>
      <c r="V326" s="52"/>
      <c r="W326" s="52"/>
      <c r="X326" s="52"/>
      <c r="Y326" s="52"/>
      <c r="Z326" s="52"/>
    </row>
    <row r="327">
      <c r="A327" s="52"/>
      <c r="B327" s="52"/>
      <c r="C327" s="52"/>
      <c r="D327" s="52"/>
      <c r="E327" s="52"/>
      <c r="F327" s="52"/>
      <c r="G327" s="52"/>
      <c r="H327" s="52"/>
      <c r="I327" s="52"/>
      <c r="J327" s="52"/>
      <c r="K327" s="52"/>
      <c r="L327" s="52"/>
      <c r="M327" s="52"/>
      <c r="N327" s="52"/>
      <c r="O327" s="52"/>
      <c r="P327" s="52"/>
      <c r="Q327" s="52"/>
      <c r="R327" s="52"/>
      <c r="S327" s="52"/>
      <c r="T327" s="52"/>
      <c r="U327" s="52"/>
      <c r="V327" s="52"/>
      <c r="W327" s="52"/>
      <c r="X327" s="52"/>
      <c r="Y327" s="52"/>
      <c r="Z327" s="52"/>
    </row>
    <row r="328">
      <c r="A328" s="52"/>
      <c r="B328" s="52"/>
      <c r="C328" s="52"/>
      <c r="D328" s="52"/>
      <c r="E328" s="52"/>
      <c r="F328" s="52"/>
      <c r="G328" s="52"/>
      <c r="H328" s="52"/>
      <c r="I328" s="52"/>
      <c r="J328" s="52"/>
      <c r="K328" s="52"/>
      <c r="L328" s="52"/>
      <c r="M328" s="52"/>
      <c r="N328" s="52"/>
      <c r="O328" s="52"/>
      <c r="P328" s="52"/>
      <c r="Q328" s="52"/>
      <c r="R328" s="52"/>
      <c r="S328" s="52"/>
      <c r="T328" s="52"/>
      <c r="U328" s="52"/>
      <c r="V328" s="52"/>
      <c r="W328" s="52"/>
      <c r="X328" s="52"/>
      <c r="Y328" s="52"/>
      <c r="Z328" s="52"/>
    </row>
    <row r="329">
      <c r="A329" s="52"/>
      <c r="B329" s="52"/>
      <c r="C329" s="52"/>
      <c r="D329" s="52"/>
      <c r="E329" s="52"/>
      <c r="F329" s="52"/>
      <c r="G329" s="52"/>
      <c r="H329" s="52"/>
      <c r="I329" s="52"/>
      <c r="J329" s="52"/>
      <c r="K329" s="52"/>
      <c r="L329" s="52"/>
      <c r="M329" s="52"/>
      <c r="N329" s="52"/>
      <c r="O329" s="52"/>
      <c r="P329" s="52"/>
      <c r="Q329" s="52"/>
      <c r="R329" s="52"/>
      <c r="S329" s="52"/>
      <c r="T329" s="52"/>
      <c r="U329" s="52"/>
      <c r="V329" s="52"/>
      <c r="W329" s="52"/>
      <c r="X329" s="52"/>
      <c r="Y329" s="52"/>
      <c r="Z329" s="52"/>
    </row>
    <row r="330">
      <c r="A330" s="52"/>
      <c r="B330" s="52"/>
      <c r="C330" s="52"/>
      <c r="D330" s="52"/>
      <c r="E330" s="52"/>
      <c r="F330" s="52"/>
      <c r="G330" s="52"/>
      <c r="H330" s="52"/>
      <c r="I330" s="52"/>
      <c r="J330" s="52"/>
      <c r="K330" s="52"/>
      <c r="L330" s="52"/>
      <c r="M330" s="52"/>
      <c r="N330" s="52"/>
      <c r="O330" s="52"/>
      <c r="P330" s="52"/>
      <c r="Q330" s="52"/>
      <c r="R330" s="52"/>
      <c r="S330" s="52"/>
      <c r="T330" s="52"/>
      <c r="U330" s="52"/>
      <c r="V330" s="52"/>
      <c r="W330" s="52"/>
      <c r="X330" s="52"/>
      <c r="Y330" s="52"/>
      <c r="Z330" s="52"/>
    </row>
    <row r="331">
      <c r="A331" s="52"/>
      <c r="B331" s="52"/>
      <c r="C331" s="52"/>
      <c r="D331" s="52"/>
      <c r="E331" s="52"/>
      <c r="F331" s="52"/>
      <c r="G331" s="52"/>
      <c r="H331" s="52"/>
      <c r="I331" s="52"/>
      <c r="J331" s="52"/>
      <c r="K331" s="52"/>
      <c r="L331" s="52"/>
      <c r="M331" s="52"/>
      <c r="N331" s="52"/>
      <c r="O331" s="52"/>
      <c r="P331" s="52"/>
      <c r="Q331" s="52"/>
      <c r="R331" s="52"/>
      <c r="S331" s="52"/>
      <c r="T331" s="52"/>
      <c r="U331" s="52"/>
      <c r="V331" s="52"/>
      <c r="W331" s="52"/>
      <c r="X331" s="52"/>
      <c r="Y331" s="52"/>
      <c r="Z331" s="52"/>
    </row>
    <row r="332">
      <c r="A332" s="52"/>
      <c r="B332" s="52"/>
      <c r="C332" s="52"/>
      <c r="D332" s="52"/>
      <c r="E332" s="52"/>
      <c r="F332" s="52"/>
      <c r="G332" s="52"/>
      <c r="H332" s="52"/>
      <c r="I332" s="52"/>
      <c r="J332" s="52"/>
      <c r="K332" s="52"/>
      <c r="L332" s="52"/>
      <c r="M332" s="52"/>
      <c r="N332" s="52"/>
      <c r="O332" s="52"/>
      <c r="P332" s="52"/>
      <c r="Q332" s="52"/>
      <c r="R332" s="52"/>
      <c r="S332" s="52"/>
      <c r="T332" s="52"/>
      <c r="U332" s="52"/>
      <c r="V332" s="52"/>
      <c r="W332" s="52"/>
      <c r="X332" s="52"/>
      <c r="Y332" s="52"/>
      <c r="Z332" s="52"/>
    </row>
    <row r="333">
      <c r="A333" s="52"/>
      <c r="B333" s="52"/>
      <c r="C333" s="52"/>
      <c r="D333" s="52"/>
      <c r="E333" s="52"/>
      <c r="F333" s="52"/>
      <c r="G333" s="52"/>
      <c r="H333" s="52"/>
      <c r="I333" s="52"/>
      <c r="J333" s="52"/>
      <c r="K333" s="52"/>
      <c r="L333" s="52"/>
      <c r="M333" s="52"/>
      <c r="N333" s="52"/>
      <c r="O333" s="52"/>
      <c r="P333" s="52"/>
      <c r="Q333" s="52"/>
      <c r="R333" s="52"/>
      <c r="S333" s="52"/>
      <c r="T333" s="52"/>
      <c r="U333" s="52"/>
      <c r="V333" s="52"/>
      <c r="W333" s="52"/>
      <c r="X333" s="52"/>
      <c r="Y333" s="52"/>
      <c r="Z333" s="52"/>
    </row>
    <row r="334">
      <c r="A334" s="52"/>
      <c r="B334" s="52"/>
      <c r="C334" s="52"/>
      <c r="D334" s="52"/>
      <c r="E334" s="52"/>
      <c r="F334" s="52"/>
      <c r="G334" s="52"/>
      <c r="H334" s="52"/>
      <c r="I334" s="52"/>
      <c r="J334" s="52"/>
      <c r="K334" s="52"/>
      <c r="L334" s="52"/>
      <c r="M334" s="52"/>
      <c r="N334" s="52"/>
      <c r="O334" s="52"/>
      <c r="P334" s="52"/>
      <c r="Q334" s="52"/>
      <c r="R334" s="52"/>
      <c r="S334" s="52"/>
      <c r="T334" s="52"/>
      <c r="U334" s="52"/>
      <c r="V334" s="52"/>
      <c r="W334" s="52"/>
      <c r="X334" s="52"/>
      <c r="Y334" s="52"/>
      <c r="Z334" s="52"/>
    </row>
    <row r="335">
      <c r="A335" s="52"/>
      <c r="B335" s="52"/>
      <c r="C335" s="52"/>
      <c r="D335" s="52"/>
      <c r="E335" s="52"/>
      <c r="F335" s="52"/>
      <c r="G335" s="52"/>
      <c r="H335" s="52"/>
      <c r="I335" s="52"/>
      <c r="J335" s="52"/>
      <c r="K335" s="52"/>
      <c r="L335" s="52"/>
      <c r="M335" s="52"/>
      <c r="N335" s="52"/>
      <c r="O335" s="52"/>
      <c r="P335" s="52"/>
      <c r="Q335" s="52"/>
      <c r="R335" s="52"/>
      <c r="S335" s="52"/>
      <c r="T335" s="52"/>
      <c r="U335" s="52"/>
      <c r="V335" s="52"/>
      <c r="W335" s="52"/>
      <c r="X335" s="52"/>
      <c r="Y335" s="52"/>
      <c r="Z335" s="52"/>
    </row>
    <row r="336">
      <c r="A336" s="52"/>
      <c r="B336" s="52"/>
      <c r="C336" s="52"/>
      <c r="D336" s="52"/>
      <c r="E336" s="52"/>
      <c r="F336" s="52"/>
      <c r="G336" s="52"/>
      <c r="H336" s="52"/>
      <c r="I336" s="52"/>
      <c r="J336" s="52"/>
      <c r="K336" s="52"/>
      <c r="L336" s="52"/>
      <c r="M336" s="52"/>
      <c r="N336" s="52"/>
      <c r="O336" s="52"/>
      <c r="P336" s="52"/>
      <c r="Q336" s="52"/>
      <c r="R336" s="52"/>
      <c r="S336" s="52"/>
      <c r="T336" s="52"/>
      <c r="U336" s="52"/>
      <c r="V336" s="52"/>
      <c r="W336" s="52"/>
      <c r="X336" s="52"/>
      <c r="Y336" s="52"/>
      <c r="Z336" s="52"/>
    </row>
    <row r="337">
      <c r="A337" s="52"/>
      <c r="B337" s="52"/>
      <c r="C337" s="52"/>
      <c r="D337" s="52"/>
      <c r="E337" s="52"/>
      <c r="F337" s="52"/>
      <c r="G337" s="52"/>
      <c r="H337" s="52"/>
      <c r="I337" s="52"/>
      <c r="J337" s="52"/>
      <c r="K337" s="52"/>
      <c r="L337" s="52"/>
      <c r="M337" s="52"/>
      <c r="N337" s="52"/>
      <c r="O337" s="52"/>
      <c r="P337" s="52"/>
      <c r="Q337" s="52"/>
      <c r="R337" s="52"/>
      <c r="S337" s="52"/>
      <c r="T337" s="52"/>
      <c r="U337" s="52"/>
      <c r="V337" s="52"/>
      <c r="W337" s="52"/>
      <c r="X337" s="52"/>
      <c r="Y337" s="52"/>
      <c r="Z337" s="52"/>
    </row>
    <row r="338">
      <c r="A338" s="52"/>
      <c r="B338" s="52"/>
      <c r="C338" s="52"/>
      <c r="D338" s="52"/>
      <c r="E338" s="52"/>
      <c r="F338" s="52"/>
      <c r="G338" s="52"/>
      <c r="H338" s="52"/>
      <c r="I338" s="52"/>
      <c r="J338" s="52"/>
      <c r="K338" s="52"/>
      <c r="L338" s="52"/>
      <c r="M338" s="52"/>
      <c r="N338" s="52"/>
      <c r="O338" s="52"/>
      <c r="P338" s="52"/>
      <c r="Q338" s="52"/>
      <c r="R338" s="52"/>
      <c r="S338" s="52"/>
      <c r="T338" s="52"/>
      <c r="U338" s="52"/>
      <c r="V338" s="52"/>
      <c r="W338" s="52"/>
      <c r="X338" s="52"/>
      <c r="Y338" s="52"/>
      <c r="Z338" s="52"/>
    </row>
    <row r="339">
      <c r="A339" s="52"/>
      <c r="B339" s="52"/>
      <c r="C339" s="52"/>
      <c r="D339" s="52"/>
      <c r="E339" s="52"/>
      <c r="F339" s="52"/>
      <c r="G339" s="52"/>
      <c r="H339" s="52"/>
      <c r="I339" s="52"/>
      <c r="J339" s="52"/>
      <c r="K339" s="52"/>
      <c r="L339" s="52"/>
      <c r="M339" s="52"/>
      <c r="N339" s="52"/>
      <c r="O339" s="52"/>
      <c r="P339" s="52"/>
      <c r="Q339" s="52"/>
      <c r="R339" s="52"/>
      <c r="S339" s="52"/>
      <c r="T339" s="52"/>
      <c r="U339" s="52"/>
      <c r="V339" s="52"/>
      <c r="W339" s="52"/>
      <c r="X339" s="52"/>
      <c r="Y339" s="52"/>
      <c r="Z339" s="52"/>
    </row>
    <row r="340">
      <c r="A340" s="52"/>
      <c r="B340" s="52"/>
      <c r="C340" s="52"/>
      <c r="D340" s="52"/>
      <c r="E340" s="52"/>
      <c r="F340" s="52"/>
      <c r="G340" s="52"/>
      <c r="H340" s="52"/>
      <c r="I340" s="52"/>
      <c r="J340" s="52"/>
      <c r="K340" s="52"/>
      <c r="L340" s="52"/>
      <c r="M340" s="52"/>
      <c r="N340" s="52"/>
      <c r="O340" s="52"/>
      <c r="P340" s="52"/>
      <c r="Q340" s="52"/>
      <c r="R340" s="52"/>
      <c r="S340" s="52"/>
      <c r="T340" s="52"/>
      <c r="U340" s="52"/>
      <c r="V340" s="52"/>
      <c r="W340" s="52"/>
      <c r="X340" s="52"/>
      <c r="Y340" s="52"/>
      <c r="Z340" s="52"/>
    </row>
    <row r="341">
      <c r="A341" s="52"/>
      <c r="B341" s="52"/>
      <c r="C341" s="52"/>
      <c r="D341" s="52"/>
      <c r="E341" s="52"/>
      <c r="F341" s="52"/>
      <c r="G341" s="52"/>
      <c r="H341" s="52"/>
      <c r="I341" s="52"/>
      <c r="J341" s="52"/>
      <c r="K341" s="52"/>
      <c r="L341" s="52"/>
      <c r="M341" s="52"/>
      <c r="N341" s="52"/>
      <c r="O341" s="52"/>
      <c r="P341" s="52"/>
      <c r="Q341" s="52"/>
      <c r="R341" s="52"/>
      <c r="S341" s="52"/>
      <c r="T341" s="52"/>
      <c r="U341" s="52"/>
      <c r="V341" s="52"/>
      <c r="W341" s="52"/>
      <c r="X341" s="52"/>
      <c r="Y341" s="52"/>
      <c r="Z341" s="52"/>
    </row>
    <row r="342">
      <c r="A342" s="52"/>
      <c r="B342" s="52"/>
      <c r="C342" s="52"/>
      <c r="D342" s="52"/>
      <c r="E342" s="52"/>
      <c r="F342" s="52"/>
      <c r="G342" s="52"/>
      <c r="H342" s="52"/>
      <c r="I342" s="52"/>
      <c r="J342" s="52"/>
      <c r="K342" s="52"/>
      <c r="L342" s="52"/>
      <c r="M342" s="52"/>
      <c r="N342" s="52"/>
      <c r="O342" s="52"/>
      <c r="P342" s="52"/>
      <c r="Q342" s="52"/>
      <c r="R342" s="52"/>
      <c r="S342" s="52"/>
      <c r="T342" s="52"/>
      <c r="U342" s="52"/>
      <c r="V342" s="52"/>
      <c r="W342" s="52"/>
      <c r="X342" s="52"/>
      <c r="Y342" s="52"/>
      <c r="Z342" s="52"/>
    </row>
    <row r="343">
      <c r="A343" s="52"/>
      <c r="B343" s="52"/>
      <c r="C343" s="52"/>
      <c r="D343" s="52"/>
      <c r="E343" s="52"/>
      <c r="F343" s="52"/>
      <c r="G343" s="52"/>
      <c r="H343" s="52"/>
      <c r="I343" s="52"/>
      <c r="J343" s="52"/>
      <c r="K343" s="52"/>
      <c r="L343" s="52"/>
      <c r="M343" s="52"/>
      <c r="N343" s="52"/>
      <c r="O343" s="52"/>
      <c r="P343" s="52"/>
      <c r="Q343" s="52"/>
      <c r="R343" s="52"/>
      <c r="S343" s="52"/>
      <c r="T343" s="52"/>
      <c r="U343" s="52"/>
      <c r="V343" s="52"/>
      <c r="W343" s="52"/>
      <c r="X343" s="52"/>
      <c r="Y343" s="52"/>
      <c r="Z343" s="52"/>
    </row>
    <row r="344">
      <c r="A344" s="52"/>
      <c r="B344" s="52"/>
      <c r="C344" s="52"/>
      <c r="D344" s="52"/>
      <c r="E344" s="52"/>
      <c r="F344" s="52"/>
      <c r="G344" s="52"/>
      <c r="H344" s="52"/>
      <c r="I344" s="52"/>
      <c r="J344" s="52"/>
      <c r="K344" s="52"/>
      <c r="L344" s="52"/>
      <c r="M344" s="52"/>
      <c r="N344" s="52"/>
      <c r="O344" s="52"/>
      <c r="P344" s="52"/>
      <c r="Q344" s="52"/>
      <c r="R344" s="52"/>
      <c r="S344" s="52"/>
      <c r="T344" s="52"/>
      <c r="U344" s="52"/>
      <c r="V344" s="52"/>
      <c r="W344" s="52"/>
      <c r="X344" s="52"/>
      <c r="Y344" s="52"/>
      <c r="Z344" s="52"/>
    </row>
    <row r="345">
      <c r="A345" s="52"/>
      <c r="B345" s="52"/>
      <c r="C345" s="52"/>
      <c r="D345" s="52"/>
      <c r="E345" s="52"/>
      <c r="F345" s="52"/>
      <c r="G345" s="52"/>
      <c r="H345" s="52"/>
      <c r="I345" s="52"/>
      <c r="J345" s="52"/>
      <c r="K345" s="52"/>
      <c r="L345" s="52"/>
      <c r="M345" s="52"/>
      <c r="N345" s="52"/>
      <c r="O345" s="52"/>
      <c r="P345" s="52"/>
      <c r="Q345" s="52"/>
      <c r="R345" s="52"/>
      <c r="S345" s="52"/>
      <c r="T345" s="52"/>
      <c r="U345" s="52"/>
      <c r="V345" s="52"/>
      <c r="W345" s="52"/>
      <c r="X345" s="52"/>
      <c r="Y345" s="52"/>
      <c r="Z345" s="52"/>
    </row>
    <row r="346">
      <c r="A346" s="52"/>
      <c r="B346" s="52"/>
      <c r="C346" s="52"/>
      <c r="D346" s="52"/>
      <c r="E346" s="52"/>
      <c r="F346" s="52"/>
      <c r="G346" s="52"/>
      <c r="H346" s="52"/>
      <c r="I346" s="52"/>
      <c r="J346" s="52"/>
      <c r="K346" s="52"/>
      <c r="L346" s="52"/>
      <c r="M346" s="52"/>
      <c r="N346" s="52"/>
      <c r="O346" s="52"/>
      <c r="P346" s="52"/>
      <c r="Q346" s="52"/>
      <c r="R346" s="52"/>
      <c r="S346" s="52"/>
      <c r="T346" s="52"/>
      <c r="U346" s="52"/>
      <c r="V346" s="52"/>
      <c r="W346" s="52"/>
      <c r="X346" s="52"/>
      <c r="Y346" s="52"/>
      <c r="Z346" s="52"/>
    </row>
    <row r="347">
      <c r="A347" s="52"/>
      <c r="B347" s="52"/>
      <c r="C347" s="52"/>
      <c r="D347" s="52"/>
      <c r="E347" s="52"/>
      <c r="F347" s="52"/>
      <c r="G347" s="52"/>
      <c r="H347" s="52"/>
      <c r="I347" s="52"/>
      <c r="J347" s="52"/>
      <c r="K347" s="52"/>
      <c r="L347" s="52"/>
      <c r="M347" s="52"/>
      <c r="N347" s="52"/>
      <c r="O347" s="52"/>
      <c r="P347" s="52"/>
      <c r="Q347" s="52"/>
      <c r="R347" s="52"/>
      <c r="S347" s="52"/>
      <c r="T347" s="52"/>
      <c r="U347" s="52"/>
      <c r="V347" s="52"/>
      <c r="W347" s="52"/>
      <c r="X347" s="52"/>
      <c r="Y347" s="52"/>
      <c r="Z347" s="52"/>
    </row>
    <row r="348">
      <c r="A348" s="52"/>
      <c r="B348" s="52"/>
      <c r="C348" s="52"/>
      <c r="D348" s="52"/>
      <c r="E348" s="52"/>
      <c r="F348" s="52"/>
      <c r="G348" s="52"/>
      <c r="H348" s="52"/>
      <c r="I348" s="52"/>
      <c r="J348" s="52"/>
      <c r="K348" s="52"/>
      <c r="L348" s="52"/>
      <c r="M348" s="52"/>
      <c r="N348" s="52"/>
      <c r="O348" s="52"/>
      <c r="P348" s="52"/>
      <c r="Q348" s="52"/>
      <c r="R348" s="52"/>
      <c r="S348" s="52"/>
      <c r="T348" s="52"/>
      <c r="U348" s="52"/>
      <c r="V348" s="52"/>
      <c r="W348" s="52"/>
      <c r="X348" s="52"/>
      <c r="Y348" s="52"/>
      <c r="Z348" s="52"/>
    </row>
    <row r="349">
      <c r="A349" s="52"/>
      <c r="B349" s="52"/>
      <c r="C349" s="52"/>
      <c r="D349" s="52"/>
      <c r="E349" s="52"/>
      <c r="F349" s="52"/>
      <c r="G349" s="52"/>
      <c r="H349" s="52"/>
      <c r="I349" s="52"/>
      <c r="J349" s="52"/>
      <c r="K349" s="52"/>
      <c r="L349" s="52"/>
      <c r="M349" s="52"/>
      <c r="N349" s="52"/>
      <c r="O349" s="52"/>
      <c r="P349" s="52"/>
      <c r="Q349" s="52"/>
      <c r="R349" s="52"/>
      <c r="S349" s="52"/>
      <c r="T349" s="52"/>
      <c r="U349" s="52"/>
      <c r="V349" s="52"/>
      <c r="W349" s="52"/>
      <c r="X349" s="52"/>
      <c r="Y349" s="52"/>
      <c r="Z349" s="52"/>
    </row>
    <row r="350">
      <c r="A350" s="52"/>
      <c r="B350" s="52"/>
      <c r="C350" s="52"/>
      <c r="D350" s="52"/>
      <c r="E350" s="52"/>
      <c r="F350" s="52"/>
      <c r="G350" s="52"/>
      <c r="H350" s="52"/>
      <c r="I350" s="52"/>
      <c r="J350" s="52"/>
      <c r="K350" s="52"/>
      <c r="L350" s="52"/>
      <c r="M350" s="52"/>
      <c r="N350" s="52"/>
      <c r="O350" s="52"/>
      <c r="P350" s="52"/>
      <c r="Q350" s="52"/>
      <c r="R350" s="52"/>
      <c r="S350" s="52"/>
      <c r="T350" s="52"/>
      <c r="U350" s="52"/>
      <c r="V350" s="52"/>
      <c r="W350" s="52"/>
      <c r="X350" s="52"/>
      <c r="Y350" s="52"/>
      <c r="Z350" s="52"/>
    </row>
    <row r="351">
      <c r="A351" s="52"/>
      <c r="B351" s="52"/>
      <c r="C351" s="52"/>
      <c r="D351" s="52"/>
      <c r="E351" s="52"/>
      <c r="F351" s="52"/>
      <c r="G351" s="52"/>
      <c r="H351" s="52"/>
      <c r="I351" s="52"/>
      <c r="J351" s="52"/>
      <c r="K351" s="52"/>
      <c r="L351" s="52"/>
      <c r="M351" s="52"/>
      <c r="N351" s="52"/>
      <c r="O351" s="52"/>
      <c r="P351" s="52"/>
      <c r="Q351" s="52"/>
      <c r="R351" s="52"/>
      <c r="S351" s="52"/>
      <c r="T351" s="52"/>
      <c r="U351" s="52"/>
      <c r="V351" s="52"/>
      <c r="W351" s="52"/>
      <c r="X351" s="52"/>
      <c r="Y351" s="52"/>
      <c r="Z351" s="52"/>
    </row>
    <row r="352">
      <c r="A352" s="52"/>
      <c r="B352" s="52"/>
      <c r="C352" s="52"/>
      <c r="D352" s="52"/>
      <c r="E352" s="52"/>
      <c r="F352" s="52"/>
      <c r="G352" s="52"/>
      <c r="H352" s="52"/>
      <c r="I352" s="52"/>
      <c r="J352" s="52"/>
      <c r="K352" s="52"/>
      <c r="L352" s="52"/>
      <c r="M352" s="52"/>
      <c r="N352" s="52"/>
      <c r="O352" s="52"/>
      <c r="P352" s="52"/>
      <c r="Q352" s="52"/>
      <c r="R352" s="52"/>
      <c r="S352" s="52"/>
      <c r="T352" s="52"/>
      <c r="U352" s="52"/>
      <c r="V352" s="52"/>
      <c r="W352" s="52"/>
      <c r="X352" s="52"/>
      <c r="Y352" s="52"/>
      <c r="Z352" s="52"/>
    </row>
    <row r="353">
      <c r="A353" s="52"/>
      <c r="B353" s="52"/>
      <c r="C353" s="52"/>
      <c r="D353" s="52"/>
      <c r="E353" s="52"/>
      <c r="F353" s="52"/>
      <c r="G353" s="52"/>
      <c r="H353" s="52"/>
      <c r="I353" s="52"/>
      <c r="J353" s="52"/>
      <c r="K353" s="52"/>
      <c r="L353" s="52"/>
      <c r="M353" s="52"/>
      <c r="N353" s="52"/>
      <c r="O353" s="52"/>
      <c r="P353" s="52"/>
      <c r="Q353" s="52"/>
      <c r="R353" s="52"/>
      <c r="S353" s="52"/>
      <c r="T353" s="52"/>
      <c r="U353" s="52"/>
      <c r="V353" s="52"/>
      <c r="W353" s="52"/>
      <c r="X353" s="52"/>
      <c r="Y353" s="52"/>
      <c r="Z353" s="52"/>
    </row>
    <row r="354">
      <c r="A354" s="52"/>
      <c r="B354" s="52"/>
      <c r="C354" s="52"/>
      <c r="D354" s="52"/>
      <c r="E354" s="52"/>
      <c r="F354" s="52"/>
      <c r="G354" s="52"/>
      <c r="H354" s="52"/>
      <c r="I354" s="52"/>
      <c r="J354" s="52"/>
      <c r="K354" s="52"/>
      <c r="L354" s="52"/>
      <c r="M354" s="52"/>
      <c r="N354" s="52"/>
      <c r="O354" s="52"/>
      <c r="P354" s="52"/>
      <c r="Q354" s="52"/>
      <c r="R354" s="52"/>
      <c r="S354" s="52"/>
      <c r="T354" s="52"/>
      <c r="U354" s="52"/>
      <c r="V354" s="52"/>
      <c r="W354" s="52"/>
      <c r="X354" s="52"/>
      <c r="Y354" s="52"/>
      <c r="Z354" s="52"/>
    </row>
    <row r="355">
      <c r="A355" s="52"/>
      <c r="B355" s="52"/>
      <c r="C355" s="52"/>
      <c r="D355" s="52"/>
      <c r="E355" s="52"/>
      <c r="F355" s="52"/>
      <c r="G355" s="52"/>
      <c r="H355" s="52"/>
      <c r="I355" s="52"/>
      <c r="J355" s="52"/>
      <c r="K355" s="52"/>
      <c r="L355" s="52"/>
      <c r="M355" s="52"/>
      <c r="N355" s="52"/>
      <c r="O355" s="52"/>
      <c r="P355" s="52"/>
      <c r="Q355" s="52"/>
      <c r="R355" s="52"/>
      <c r="S355" s="52"/>
      <c r="T355" s="52"/>
      <c r="U355" s="52"/>
      <c r="V355" s="52"/>
      <c r="W355" s="52"/>
      <c r="X355" s="52"/>
      <c r="Y355" s="52"/>
      <c r="Z355" s="52"/>
    </row>
    <row r="356">
      <c r="A356" s="52"/>
      <c r="B356" s="52"/>
      <c r="C356" s="52"/>
      <c r="D356" s="52"/>
      <c r="E356" s="52"/>
      <c r="F356" s="52"/>
      <c r="G356" s="52"/>
      <c r="H356" s="52"/>
      <c r="I356" s="52"/>
      <c r="J356" s="52"/>
      <c r="K356" s="52"/>
      <c r="L356" s="52"/>
      <c r="M356" s="52"/>
      <c r="N356" s="52"/>
      <c r="O356" s="52"/>
      <c r="P356" s="52"/>
      <c r="Q356" s="52"/>
      <c r="R356" s="52"/>
      <c r="S356" s="52"/>
      <c r="T356" s="52"/>
      <c r="U356" s="52"/>
      <c r="V356" s="52"/>
      <c r="W356" s="52"/>
      <c r="X356" s="52"/>
      <c r="Y356" s="52"/>
      <c r="Z356" s="52"/>
    </row>
    <row r="357">
      <c r="A357" s="52"/>
      <c r="B357" s="52"/>
      <c r="C357" s="52"/>
      <c r="D357" s="52"/>
      <c r="E357" s="52"/>
      <c r="F357" s="52"/>
      <c r="G357" s="52"/>
      <c r="H357" s="52"/>
      <c r="I357" s="52"/>
      <c r="J357" s="52"/>
      <c r="K357" s="52"/>
      <c r="L357" s="52"/>
      <c r="M357" s="52"/>
      <c r="N357" s="52"/>
      <c r="O357" s="52"/>
      <c r="P357" s="52"/>
      <c r="Q357" s="52"/>
      <c r="R357" s="52"/>
      <c r="S357" s="52"/>
      <c r="T357" s="52"/>
      <c r="U357" s="52"/>
      <c r="V357" s="52"/>
      <c r="W357" s="52"/>
      <c r="X357" s="52"/>
      <c r="Y357" s="52"/>
      <c r="Z357" s="52"/>
    </row>
    <row r="358">
      <c r="A358" s="52"/>
      <c r="B358" s="52"/>
      <c r="C358" s="52"/>
      <c r="D358" s="52"/>
      <c r="E358" s="52"/>
      <c r="F358" s="52"/>
      <c r="G358" s="52"/>
      <c r="H358" s="52"/>
      <c r="I358" s="52"/>
      <c r="J358" s="52"/>
      <c r="K358" s="52"/>
      <c r="L358" s="52"/>
      <c r="M358" s="52"/>
      <c r="N358" s="52"/>
      <c r="O358" s="52"/>
      <c r="P358" s="52"/>
      <c r="Q358" s="52"/>
      <c r="R358" s="52"/>
      <c r="S358" s="52"/>
      <c r="T358" s="52"/>
      <c r="U358" s="52"/>
      <c r="V358" s="52"/>
      <c r="W358" s="52"/>
      <c r="X358" s="52"/>
      <c r="Y358" s="52"/>
      <c r="Z358" s="52"/>
    </row>
    <row r="359">
      <c r="A359" s="52"/>
      <c r="B359" s="52"/>
      <c r="C359" s="52"/>
      <c r="D359" s="52"/>
      <c r="E359" s="52"/>
      <c r="F359" s="52"/>
      <c r="G359" s="52"/>
      <c r="H359" s="52"/>
      <c r="I359" s="52"/>
      <c r="J359" s="52"/>
      <c r="K359" s="52"/>
      <c r="L359" s="52"/>
      <c r="M359" s="52"/>
      <c r="N359" s="52"/>
      <c r="O359" s="52"/>
      <c r="P359" s="52"/>
      <c r="Q359" s="52"/>
      <c r="R359" s="52"/>
      <c r="S359" s="52"/>
      <c r="T359" s="52"/>
      <c r="U359" s="52"/>
      <c r="V359" s="52"/>
      <c r="W359" s="52"/>
      <c r="X359" s="52"/>
      <c r="Y359" s="52"/>
      <c r="Z359" s="52"/>
    </row>
    <row r="360">
      <c r="A360" s="52"/>
      <c r="B360" s="52"/>
      <c r="C360" s="52"/>
      <c r="D360" s="52"/>
      <c r="E360" s="52"/>
      <c r="F360" s="52"/>
      <c r="G360" s="52"/>
      <c r="H360" s="52"/>
      <c r="I360" s="52"/>
      <c r="J360" s="52"/>
      <c r="K360" s="52"/>
      <c r="L360" s="52"/>
      <c r="M360" s="52"/>
      <c r="N360" s="52"/>
      <c r="O360" s="52"/>
      <c r="P360" s="52"/>
      <c r="Q360" s="52"/>
      <c r="R360" s="52"/>
      <c r="S360" s="52"/>
      <c r="T360" s="52"/>
      <c r="U360" s="52"/>
      <c r="V360" s="52"/>
      <c r="W360" s="52"/>
      <c r="X360" s="52"/>
      <c r="Y360" s="52"/>
      <c r="Z360" s="52"/>
    </row>
    <row r="361">
      <c r="A361" s="52"/>
      <c r="B361" s="52"/>
      <c r="C361" s="52"/>
      <c r="D361" s="52"/>
      <c r="E361" s="52"/>
      <c r="F361" s="52"/>
      <c r="G361" s="52"/>
      <c r="H361" s="52"/>
      <c r="I361" s="52"/>
      <c r="J361" s="52"/>
      <c r="K361" s="52"/>
      <c r="L361" s="52"/>
      <c r="M361" s="52"/>
      <c r="N361" s="52"/>
      <c r="O361" s="52"/>
      <c r="P361" s="52"/>
      <c r="Q361" s="52"/>
      <c r="R361" s="52"/>
      <c r="S361" s="52"/>
      <c r="T361" s="52"/>
      <c r="U361" s="52"/>
      <c r="V361" s="52"/>
      <c r="W361" s="52"/>
      <c r="X361" s="52"/>
      <c r="Y361" s="52"/>
      <c r="Z361" s="52"/>
    </row>
    <row r="362">
      <c r="A362" s="52"/>
      <c r="B362" s="52"/>
      <c r="C362" s="52"/>
      <c r="D362" s="52"/>
      <c r="E362" s="52"/>
      <c r="F362" s="52"/>
      <c r="G362" s="52"/>
      <c r="H362" s="52"/>
      <c r="I362" s="52"/>
      <c r="J362" s="52"/>
      <c r="K362" s="52"/>
      <c r="L362" s="52"/>
      <c r="M362" s="52"/>
      <c r="N362" s="52"/>
      <c r="O362" s="52"/>
      <c r="P362" s="52"/>
      <c r="Q362" s="52"/>
      <c r="R362" s="52"/>
      <c r="S362" s="52"/>
      <c r="T362" s="52"/>
      <c r="U362" s="52"/>
      <c r="V362" s="52"/>
      <c r="W362" s="52"/>
      <c r="X362" s="52"/>
      <c r="Y362" s="52"/>
      <c r="Z362" s="52"/>
    </row>
    <row r="363">
      <c r="A363" s="52"/>
      <c r="B363" s="52"/>
      <c r="C363" s="52"/>
      <c r="D363" s="52"/>
      <c r="E363" s="52"/>
      <c r="F363" s="52"/>
      <c r="G363" s="52"/>
      <c r="H363" s="52"/>
      <c r="I363" s="52"/>
      <c r="J363" s="52"/>
      <c r="K363" s="52"/>
      <c r="L363" s="52"/>
      <c r="M363" s="52"/>
      <c r="N363" s="52"/>
      <c r="O363" s="52"/>
      <c r="P363" s="52"/>
      <c r="Q363" s="52"/>
      <c r="R363" s="52"/>
      <c r="S363" s="52"/>
      <c r="T363" s="52"/>
      <c r="U363" s="52"/>
      <c r="V363" s="52"/>
      <c r="W363" s="52"/>
      <c r="X363" s="52"/>
      <c r="Y363" s="52"/>
      <c r="Z363" s="52"/>
    </row>
    <row r="364">
      <c r="A364" s="52"/>
      <c r="B364" s="52"/>
      <c r="C364" s="52"/>
      <c r="D364" s="52"/>
      <c r="E364" s="52"/>
      <c r="F364" s="52"/>
      <c r="G364" s="52"/>
      <c r="H364" s="52"/>
      <c r="I364" s="52"/>
      <c r="J364" s="52"/>
      <c r="K364" s="52"/>
      <c r="L364" s="52"/>
      <c r="M364" s="52"/>
      <c r="N364" s="52"/>
      <c r="O364" s="52"/>
      <c r="P364" s="52"/>
      <c r="Q364" s="52"/>
      <c r="R364" s="52"/>
      <c r="S364" s="52"/>
      <c r="T364" s="52"/>
      <c r="U364" s="52"/>
      <c r="V364" s="52"/>
      <c r="W364" s="52"/>
      <c r="X364" s="52"/>
      <c r="Y364" s="52"/>
      <c r="Z364" s="52"/>
    </row>
    <row r="365">
      <c r="A365" s="52"/>
      <c r="B365" s="52"/>
      <c r="C365" s="52"/>
      <c r="D365" s="52"/>
      <c r="E365" s="52"/>
      <c r="F365" s="52"/>
      <c r="G365" s="52"/>
      <c r="H365" s="52"/>
      <c r="I365" s="52"/>
      <c r="J365" s="52"/>
      <c r="K365" s="52"/>
      <c r="L365" s="52"/>
      <c r="M365" s="52"/>
      <c r="N365" s="52"/>
      <c r="O365" s="52"/>
      <c r="P365" s="52"/>
      <c r="Q365" s="52"/>
      <c r="R365" s="52"/>
      <c r="S365" s="52"/>
      <c r="T365" s="52"/>
      <c r="U365" s="52"/>
      <c r="V365" s="52"/>
      <c r="W365" s="52"/>
      <c r="X365" s="52"/>
      <c r="Y365" s="52"/>
      <c r="Z365" s="52"/>
    </row>
    <row r="366">
      <c r="A366" s="52"/>
      <c r="B366" s="52"/>
      <c r="C366" s="52"/>
      <c r="D366" s="52"/>
      <c r="E366" s="52"/>
      <c r="F366" s="52"/>
      <c r="G366" s="52"/>
      <c r="H366" s="52"/>
      <c r="I366" s="52"/>
      <c r="J366" s="52"/>
      <c r="K366" s="52"/>
      <c r="L366" s="52"/>
      <c r="M366" s="52"/>
      <c r="N366" s="52"/>
      <c r="O366" s="52"/>
      <c r="P366" s="52"/>
      <c r="Q366" s="52"/>
      <c r="R366" s="52"/>
      <c r="S366" s="52"/>
      <c r="T366" s="52"/>
      <c r="U366" s="52"/>
      <c r="V366" s="52"/>
      <c r="W366" s="52"/>
      <c r="X366" s="52"/>
      <c r="Y366" s="52"/>
      <c r="Z366" s="52"/>
    </row>
    <row r="367">
      <c r="A367" s="52"/>
      <c r="B367" s="52"/>
      <c r="C367" s="52"/>
      <c r="D367" s="52"/>
      <c r="E367" s="52"/>
      <c r="F367" s="52"/>
      <c r="G367" s="52"/>
      <c r="H367" s="52"/>
      <c r="I367" s="52"/>
      <c r="J367" s="52"/>
      <c r="K367" s="52"/>
      <c r="L367" s="52"/>
      <c r="M367" s="52"/>
      <c r="N367" s="52"/>
      <c r="O367" s="52"/>
      <c r="P367" s="52"/>
      <c r="Q367" s="52"/>
      <c r="R367" s="52"/>
      <c r="S367" s="52"/>
      <c r="T367" s="52"/>
      <c r="U367" s="52"/>
      <c r="V367" s="52"/>
      <c r="W367" s="52"/>
      <c r="X367" s="52"/>
      <c r="Y367" s="52"/>
      <c r="Z367" s="52"/>
    </row>
    <row r="368">
      <c r="A368" s="52"/>
      <c r="B368" s="52"/>
      <c r="C368" s="52"/>
      <c r="D368" s="52"/>
      <c r="E368" s="52"/>
      <c r="F368" s="52"/>
      <c r="G368" s="52"/>
      <c r="H368" s="52"/>
      <c r="I368" s="52"/>
      <c r="J368" s="52"/>
      <c r="K368" s="52"/>
      <c r="L368" s="52"/>
      <c r="M368" s="52"/>
      <c r="N368" s="52"/>
      <c r="O368" s="52"/>
      <c r="P368" s="52"/>
      <c r="Q368" s="52"/>
      <c r="R368" s="52"/>
      <c r="S368" s="52"/>
      <c r="T368" s="52"/>
      <c r="U368" s="52"/>
      <c r="V368" s="52"/>
      <c r="W368" s="52"/>
      <c r="X368" s="52"/>
      <c r="Y368" s="52"/>
      <c r="Z368" s="52"/>
    </row>
    <row r="369">
      <c r="A369" s="52"/>
      <c r="B369" s="52"/>
      <c r="C369" s="52"/>
      <c r="D369" s="52"/>
      <c r="E369" s="52"/>
      <c r="F369" s="52"/>
      <c r="G369" s="52"/>
      <c r="H369" s="52"/>
      <c r="I369" s="52"/>
      <c r="J369" s="52"/>
      <c r="K369" s="52"/>
      <c r="L369" s="52"/>
      <c r="M369" s="52"/>
      <c r="N369" s="52"/>
      <c r="O369" s="52"/>
      <c r="P369" s="52"/>
      <c r="Q369" s="52"/>
      <c r="R369" s="52"/>
      <c r="S369" s="52"/>
      <c r="T369" s="52"/>
      <c r="U369" s="52"/>
      <c r="V369" s="52"/>
      <c r="W369" s="52"/>
      <c r="X369" s="52"/>
      <c r="Y369" s="52"/>
      <c r="Z369" s="52"/>
    </row>
    <row r="370">
      <c r="A370" s="52"/>
      <c r="B370" s="52"/>
      <c r="C370" s="52"/>
      <c r="D370" s="52"/>
      <c r="E370" s="52"/>
      <c r="F370" s="52"/>
      <c r="G370" s="52"/>
      <c r="H370" s="52"/>
      <c r="I370" s="52"/>
      <c r="J370" s="52"/>
      <c r="K370" s="52"/>
      <c r="L370" s="52"/>
      <c r="M370" s="52"/>
      <c r="N370" s="52"/>
      <c r="O370" s="52"/>
      <c r="P370" s="52"/>
      <c r="Q370" s="52"/>
      <c r="R370" s="52"/>
      <c r="S370" s="52"/>
      <c r="T370" s="52"/>
      <c r="U370" s="52"/>
      <c r="V370" s="52"/>
      <c r="W370" s="52"/>
      <c r="X370" s="52"/>
      <c r="Y370" s="52"/>
      <c r="Z370" s="52"/>
    </row>
    <row r="371">
      <c r="A371" s="52"/>
      <c r="B371" s="52"/>
      <c r="C371" s="52"/>
      <c r="D371" s="52"/>
      <c r="E371" s="52"/>
      <c r="F371" s="52"/>
      <c r="G371" s="52"/>
      <c r="H371" s="52"/>
      <c r="I371" s="52"/>
      <c r="J371" s="52"/>
      <c r="K371" s="52"/>
      <c r="L371" s="52"/>
      <c r="M371" s="52"/>
      <c r="N371" s="52"/>
      <c r="O371" s="52"/>
      <c r="P371" s="52"/>
      <c r="Q371" s="52"/>
      <c r="R371" s="52"/>
      <c r="S371" s="52"/>
      <c r="T371" s="52"/>
      <c r="U371" s="52"/>
      <c r="V371" s="52"/>
      <c r="W371" s="52"/>
      <c r="X371" s="52"/>
      <c r="Y371" s="52"/>
      <c r="Z371" s="52"/>
    </row>
    <row r="372">
      <c r="A372" s="52"/>
      <c r="B372" s="52"/>
      <c r="C372" s="52"/>
      <c r="D372" s="52"/>
      <c r="E372" s="52"/>
      <c r="F372" s="52"/>
      <c r="G372" s="52"/>
      <c r="H372" s="52"/>
      <c r="I372" s="52"/>
      <c r="J372" s="52"/>
      <c r="K372" s="52"/>
      <c r="L372" s="52"/>
      <c r="M372" s="52"/>
      <c r="N372" s="52"/>
      <c r="O372" s="52"/>
      <c r="P372" s="52"/>
      <c r="Q372" s="52"/>
      <c r="R372" s="52"/>
      <c r="S372" s="52"/>
      <c r="T372" s="52"/>
      <c r="U372" s="52"/>
      <c r="V372" s="52"/>
      <c r="W372" s="52"/>
      <c r="X372" s="52"/>
      <c r="Y372" s="52"/>
      <c r="Z372" s="52"/>
    </row>
    <row r="373">
      <c r="A373" s="52"/>
      <c r="B373" s="52"/>
      <c r="C373" s="52"/>
      <c r="D373" s="52"/>
      <c r="E373" s="52"/>
      <c r="F373" s="52"/>
      <c r="G373" s="52"/>
      <c r="H373" s="52"/>
      <c r="I373" s="52"/>
      <c r="J373" s="52"/>
      <c r="K373" s="52"/>
      <c r="L373" s="52"/>
      <c r="M373" s="52"/>
      <c r="N373" s="52"/>
      <c r="O373" s="52"/>
      <c r="P373" s="52"/>
      <c r="Q373" s="52"/>
      <c r="R373" s="52"/>
      <c r="S373" s="52"/>
      <c r="T373" s="52"/>
      <c r="U373" s="52"/>
      <c r="V373" s="52"/>
      <c r="W373" s="52"/>
      <c r="X373" s="52"/>
      <c r="Y373" s="52"/>
      <c r="Z373" s="52"/>
    </row>
    <row r="374">
      <c r="A374" s="52"/>
      <c r="B374" s="52"/>
      <c r="C374" s="52"/>
      <c r="D374" s="52"/>
      <c r="E374" s="52"/>
      <c r="F374" s="52"/>
      <c r="G374" s="52"/>
      <c r="H374" s="52"/>
      <c r="I374" s="52"/>
      <c r="J374" s="52"/>
      <c r="K374" s="52"/>
      <c r="L374" s="52"/>
      <c r="M374" s="52"/>
      <c r="N374" s="52"/>
      <c r="O374" s="52"/>
      <c r="P374" s="52"/>
      <c r="Q374" s="52"/>
      <c r="R374" s="52"/>
      <c r="S374" s="52"/>
      <c r="T374" s="52"/>
      <c r="U374" s="52"/>
      <c r="V374" s="52"/>
      <c r="W374" s="52"/>
      <c r="X374" s="52"/>
      <c r="Y374" s="52"/>
      <c r="Z374" s="52"/>
    </row>
    <row r="375">
      <c r="A375" s="52"/>
      <c r="B375" s="52"/>
      <c r="C375" s="52"/>
      <c r="D375" s="52"/>
      <c r="E375" s="52"/>
      <c r="F375" s="52"/>
      <c r="G375" s="52"/>
      <c r="H375" s="52"/>
      <c r="I375" s="52"/>
      <c r="J375" s="52"/>
      <c r="K375" s="52"/>
      <c r="L375" s="52"/>
      <c r="M375" s="52"/>
      <c r="N375" s="52"/>
      <c r="O375" s="52"/>
      <c r="P375" s="52"/>
      <c r="Q375" s="52"/>
      <c r="R375" s="52"/>
      <c r="S375" s="52"/>
      <c r="T375" s="52"/>
      <c r="U375" s="52"/>
      <c r="V375" s="52"/>
      <c r="W375" s="52"/>
      <c r="X375" s="52"/>
      <c r="Y375" s="52"/>
      <c r="Z375" s="52"/>
    </row>
    <row r="376">
      <c r="A376" s="52"/>
      <c r="B376" s="52"/>
      <c r="C376" s="52"/>
      <c r="D376" s="52"/>
      <c r="E376" s="52"/>
      <c r="F376" s="52"/>
      <c r="G376" s="52"/>
      <c r="H376" s="52"/>
      <c r="I376" s="52"/>
      <c r="J376" s="52"/>
      <c r="K376" s="52"/>
      <c r="L376" s="52"/>
      <c r="M376" s="52"/>
      <c r="N376" s="52"/>
      <c r="O376" s="52"/>
      <c r="P376" s="52"/>
      <c r="Q376" s="52"/>
      <c r="R376" s="52"/>
      <c r="S376" s="52"/>
      <c r="T376" s="52"/>
      <c r="U376" s="52"/>
      <c r="V376" s="52"/>
      <c r="W376" s="52"/>
      <c r="X376" s="52"/>
      <c r="Y376" s="52"/>
      <c r="Z376" s="52"/>
    </row>
    <row r="377">
      <c r="A377" s="52"/>
      <c r="B377" s="52"/>
      <c r="C377" s="52"/>
      <c r="D377" s="52"/>
      <c r="E377" s="52"/>
      <c r="F377" s="52"/>
      <c r="G377" s="52"/>
      <c r="H377" s="52"/>
      <c r="I377" s="52"/>
      <c r="J377" s="52"/>
      <c r="K377" s="52"/>
      <c r="L377" s="52"/>
      <c r="M377" s="52"/>
      <c r="N377" s="52"/>
      <c r="O377" s="52"/>
      <c r="P377" s="52"/>
      <c r="Q377" s="52"/>
      <c r="R377" s="52"/>
      <c r="S377" s="52"/>
      <c r="T377" s="52"/>
      <c r="U377" s="52"/>
      <c r="V377" s="52"/>
      <c r="W377" s="52"/>
      <c r="X377" s="52"/>
      <c r="Y377" s="52"/>
      <c r="Z377" s="52"/>
    </row>
    <row r="378">
      <c r="A378" s="52"/>
      <c r="B378" s="52"/>
      <c r="C378" s="52"/>
      <c r="D378" s="52"/>
      <c r="E378" s="52"/>
      <c r="F378" s="52"/>
      <c r="G378" s="52"/>
      <c r="H378" s="52"/>
      <c r="I378" s="52"/>
      <c r="J378" s="52"/>
      <c r="K378" s="52"/>
      <c r="L378" s="52"/>
      <c r="M378" s="52"/>
      <c r="N378" s="52"/>
      <c r="O378" s="52"/>
      <c r="P378" s="52"/>
      <c r="Q378" s="52"/>
      <c r="R378" s="52"/>
      <c r="S378" s="52"/>
      <c r="T378" s="52"/>
      <c r="U378" s="52"/>
      <c r="V378" s="52"/>
      <c r="W378" s="52"/>
      <c r="X378" s="52"/>
      <c r="Y378" s="52"/>
      <c r="Z378" s="52"/>
    </row>
    <row r="379">
      <c r="A379" s="52"/>
      <c r="B379" s="52"/>
      <c r="C379" s="52"/>
      <c r="D379" s="52"/>
      <c r="E379" s="52"/>
      <c r="F379" s="52"/>
      <c r="G379" s="52"/>
      <c r="H379" s="52"/>
      <c r="I379" s="52"/>
      <c r="J379" s="52"/>
      <c r="K379" s="52"/>
      <c r="L379" s="52"/>
      <c r="M379" s="52"/>
      <c r="N379" s="52"/>
      <c r="O379" s="52"/>
      <c r="P379" s="52"/>
      <c r="Q379" s="52"/>
      <c r="R379" s="52"/>
      <c r="S379" s="52"/>
      <c r="T379" s="52"/>
      <c r="U379" s="52"/>
      <c r="V379" s="52"/>
      <c r="W379" s="52"/>
      <c r="X379" s="52"/>
      <c r="Y379" s="52"/>
      <c r="Z379" s="52"/>
    </row>
    <row r="380">
      <c r="A380" s="52"/>
      <c r="B380" s="52"/>
      <c r="C380" s="52"/>
      <c r="D380" s="52"/>
      <c r="E380" s="52"/>
      <c r="F380" s="52"/>
      <c r="G380" s="52"/>
      <c r="H380" s="52"/>
      <c r="I380" s="52"/>
      <c r="J380" s="52"/>
      <c r="K380" s="52"/>
      <c r="L380" s="52"/>
      <c r="M380" s="52"/>
      <c r="N380" s="52"/>
      <c r="O380" s="52"/>
      <c r="P380" s="52"/>
      <c r="Q380" s="52"/>
      <c r="R380" s="52"/>
      <c r="S380" s="52"/>
      <c r="T380" s="52"/>
      <c r="U380" s="52"/>
      <c r="V380" s="52"/>
      <c r="W380" s="52"/>
      <c r="X380" s="52"/>
      <c r="Y380" s="52"/>
      <c r="Z380" s="52"/>
    </row>
    <row r="381">
      <c r="A381" s="52"/>
      <c r="B381" s="52"/>
      <c r="C381" s="52"/>
      <c r="D381" s="52"/>
      <c r="E381" s="52"/>
      <c r="F381" s="52"/>
      <c r="G381" s="52"/>
      <c r="H381" s="52"/>
      <c r="I381" s="52"/>
      <c r="J381" s="52"/>
      <c r="K381" s="52"/>
      <c r="L381" s="52"/>
      <c r="M381" s="52"/>
      <c r="N381" s="52"/>
      <c r="O381" s="52"/>
      <c r="P381" s="52"/>
      <c r="Q381" s="52"/>
      <c r="R381" s="52"/>
      <c r="S381" s="52"/>
      <c r="T381" s="52"/>
      <c r="U381" s="52"/>
      <c r="V381" s="52"/>
      <c r="W381" s="52"/>
      <c r="X381" s="52"/>
      <c r="Y381" s="52"/>
      <c r="Z381" s="52"/>
    </row>
    <row r="382">
      <c r="A382" s="52"/>
      <c r="B382" s="52"/>
      <c r="C382" s="52"/>
      <c r="D382" s="52"/>
      <c r="E382" s="52"/>
      <c r="F382" s="52"/>
      <c r="G382" s="52"/>
      <c r="H382" s="52"/>
      <c r="I382" s="52"/>
      <c r="J382" s="52"/>
      <c r="K382" s="52"/>
      <c r="L382" s="52"/>
      <c r="M382" s="52"/>
      <c r="N382" s="52"/>
      <c r="O382" s="52"/>
      <c r="P382" s="52"/>
      <c r="Q382" s="52"/>
      <c r="R382" s="52"/>
      <c r="S382" s="52"/>
      <c r="T382" s="52"/>
      <c r="U382" s="52"/>
      <c r="V382" s="52"/>
      <c r="W382" s="52"/>
      <c r="X382" s="52"/>
      <c r="Y382" s="52"/>
      <c r="Z382" s="52"/>
    </row>
    <row r="383">
      <c r="A383" s="52"/>
      <c r="B383" s="52"/>
      <c r="C383" s="52"/>
      <c r="D383" s="52"/>
      <c r="E383" s="52"/>
      <c r="F383" s="52"/>
      <c r="G383" s="52"/>
      <c r="H383" s="52"/>
      <c r="I383" s="52"/>
      <c r="J383" s="52"/>
      <c r="K383" s="52"/>
      <c r="L383" s="52"/>
      <c r="M383" s="52"/>
      <c r="N383" s="52"/>
      <c r="O383" s="52"/>
      <c r="P383" s="52"/>
      <c r="Q383" s="52"/>
      <c r="R383" s="52"/>
      <c r="S383" s="52"/>
      <c r="T383" s="52"/>
      <c r="U383" s="52"/>
      <c r="V383" s="52"/>
      <c r="W383" s="52"/>
      <c r="X383" s="52"/>
      <c r="Y383" s="52"/>
      <c r="Z383" s="52"/>
    </row>
    <row r="384">
      <c r="A384" s="52"/>
      <c r="B384" s="52"/>
      <c r="C384" s="52"/>
      <c r="D384" s="52"/>
      <c r="E384" s="52"/>
      <c r="F384" s="52"/>
      <c r="G384" s="52"/>
      <c r="H384" s="52"/>
      <c r="I384" s="52"/>
      <c r="J384" s="52"/>
      <c r="K384" s="52"/>
      <c r="L384" s="52"/>
      <c r="M384" s="52"/>
      <c r="N384" s="52"/>
      <c r="O384" s="52"/>
      <c r="P384" s="52"/>
      <c r="Q384" s="52"/>
      <c r="R384" s="52"/>
      <c r="S384" s="52"/>
      <c r="T384" s="52"/>
      <c r="U384" s="52"/>
      <c r="V384" s="52"/>
      <c r="W384" s="52"/>
      <c r="X384" s="52"/>
      <c r="Y384" s="52"/>
      <c r="Z384" s="52"/>
    </row>
    <row r="385">
      <c r="A385" s="52"/>
      <c r="B385" s="52"/>
      <c r="C385" s="52"/>
      <c r="D385" s="52"/>
      <c r="E385" s="52"/>
      <c r="F385" s="52"/>
      <c r="G385" s="52"/>
      <c r="H385" s="52"/>
      <c r="I385" s="52"/>
      <c r="J385" s="52"/>
      <c r="K385" s="52"/>
      <c r="L385" s="52"/>
      <c r="M385" s="52"/>
      <c r="N385" s="52"/>
      <c r="O385" s="52"/>
      <c r="P385" s="52"/>
      <c r="Q385" s="52"/>
      <c r="R385" s="52"/>
      <c r="S385" s="52"/>
      <c r="T385" s="52"/>
      <c r="U385" s="52"/>
      <c r="V385" s="52"/>
      <c r="W385" s="52"/>
      <c r="X385" s="52"/>
      <c r="Y385" s="52"/>
      <c r="Z385" s="52"/>
    </row>
    <row r="386">
      <c r="A386" s="52"/>
      <c r="B386" s="52"/>
      <c r="C386" s="52"/>
      <c r="D386" s="52"/>
      <c r="E386" s="52"/>
      <c r="F386" s="52"/>
      <c r="G386" s="52"/>
      <c r="H386" s="52"/>
      <c r="I386" s="52"/>
      <c r="J386" s="52"/>
      <c r="K386" s="52"/>
      <c r="L386" s="52"/>
      <c r="M386" s="52"/>
      <c r="N386" s="52"/>
      <c r="O386" s="52"/>
      <c r="P386" s="52"/>
      <c r="Q386" s="52"/>
      <c r="R386" s="52"/>
      <c r="S386" s="52"/>
      <c r="T386" s="52"/>
      <c r="U386" s="52"/>
      <c r="V386" s="52"/>
      <c r="W386" s="52"/>
      <c r="X386" s="52"/>
      <c r="Y386" s="52"/>
      <c r="Z386" s="52"/>
    </row>
    <row r="387">
      <c r="A387" s="52"/>
      <c r="B387" s="52"/>
      <c r="C387" s="52"/>
      <c r="D387" s="52"/>
      <c r="E387" s="52"/>
      <c r="F387" s="52"/>
      <c r="G387" s="52"/>
      <c r="H387" s="52"/>
      <c r="I387" s="52"/>
      <c r="J387" s="52"/>
      <c r="K387" s="52"/>
      <c r="L387" s="52"/>
      <c r="M387" s="52"/>
      <c r="N387" s="52"/>
      <c r="O387" s="52"/>
      <c r="P387" s="52"/>
      <c r="Q387" s="52"/>
      <c r="R387" s="52"/>
      <c r="S387" s="52"/>
      <c r="T387" s="52"/>
      <c r="U387" s="52"/>
      <c r="V387" s="52"/>
      <c r="W387" s="52"/>
      <c r="X387" s="52"/>
      <c r="Y387" s="52"/>
      <c r="Z387" s="52"/>
    </row>
    <row r="388">
      <c r="A388" s="52"/>
      <c r="B388" s="52"/>
      <c r="C388" s="52"/>
      <c r="D388" s="52"/>
      <c r="E388" s="52"/>
      <c r="F388" s="52"/>
      <c r="G388" s="52"/>
      <c r="H388" s="52"/>
      <c r="I388" s="52"/>
      <c r="J388" s="52"/>
      <c r="K388" s="52"/>
      <c r="L388" s="52"/>
      <c r="M388" s="52"/>
      <c r="N388" s="52"/>
      <c r="O388" s="52"/>
      <c r="P388" s="52"/>
      <c r="Q388" s="52"/>
      <c r="R388" s="52"/>
      <c r="S388" s="52"/>
      <c r="T388" s="52"/>
      <c r="U388" s="52"/>
      <c r="V388" s="52"/>
      <c r="W388" s="52"/>
      <c r="X388" s="52"/>
      <c r="Y388" s="52"/>
      <c r="Z388" s="52"/>
    </row>
    <row r="389">
      <c r="A389" s="52"/>
      <c r="B389" s="52"/>
      <c r="C389" s="52"/>
      <c r="D389" s="52"/>
      <c r="E389" s="52"/>
      <c r="F389" s="52"/>
      <c r="G389" s="52"/>
      <c r="H389" s="52"/>
      <c r="I389" s="52"/>
      <c r="J389" s="52"/>
      <c r="K389" s="52"/>
      <c r="L389" s="52"/>
      <c r="M389" s="52"/>
      <c r="N389" s="52"/>
      <c r="O389" s="52"/>
      <c r="P389" s="52"/>
      <c r="Q389" s="52"/>
      <c r="R389" s="52"/>
      <c r="S389" s="52"/>
      <c r="T389" s="52"/>
      <c r="U389" s="52"/>
      <c r="V389" s="52"/>
      <c r="W389" s="52"/>
      <c r="X389" s="52"/>
      <c r="Y389" s="52"/>
      <c r="Z389" s="52"/>
    </row>
    <row r="390">
      <c r="A390" s="52"/>
      <c r="B390" s="52"/>
      <c r="C390" s="52"/>
      <c r="D390" s="52"/>
      <c r="E390" s="52"/>
      <c r="F390" s="52"/>
      <c r="G390" s="52"/>
      <c r="H390" s="52"/>
      <c r="I390" s="52"/>
      <c r="J390" s="52"/>
      <c r="K390" s="52"/>
      <c r="L390" s="52"/>
      <c r="M390" s="52"/>
      <c r="N390" s="52"/>
      <c r="O390" s="52"/>
      <c r="P390" s="52"/>
      <c r="Q390" s="52"/>
      <c r="R390" s="52"/>
      <c r="S390" s="52"/>
      <c r="T390" s="52"/>
      <c r="U390" s="52"/>
      <c r="V390" s="52"/>
      <c r="W390" s="52"/>
      <c r="X390" s="52"/>
      <c r="Y390" s="52"/>
      <c r="Z390" s="52"/>
    </row>
    <row r="391">
      <c r="A391" s="52"/>
      <c r="B391" s="52"/>
      <c r="C391" s="52"/>
      <c r="D391" s="52"/>
      <c r="E391" s="52"/>
      <c r="F391" s="52"/>
      <c r="G391" s="52"/>
      <c r="H391" s="52"/>
      <c r="I391" s="52"/>
      <c r="J391" s="52"/>
      <c r="K391" s="52"/>
      <c r="L391" s="52"/>
      <c r="M391" s="52"/>
      <c r="N391" s="52"/>
      <c r="O391" s="52"/>
      <c r="P391" s="52"/>
      <c r="Q391" s="52"/>
      <c r="R391" s="52"/>
      <c r="S391" s="52"/>
      <c r="T391" s="52"/>
      <c r="U391" s="52"/>
      <c r="V391" s="52"/>
      <c r="W391" s="52"/>
      <c r="X391" s="52"/>
      <c r="Y391" s="52"/>
      <c r="Z391" s="52"/>
    </row>
    <row r="392">
      <c r="A392" s="52"/>
      <c r="B392" s="52"/>
      <c r="C392" s="52"/>
      <c r="D392" s="52"/>
      <c r="E392" s="52"/>
      <c r="F392" s="52"/>
      <c r="G392" s="52"/>
      <c r="H392" s="52"/>
      <c r="I392" s="52"/>
      <c r="J392" s="52"/>
      <c r="K392" s="52"/>
      <c r="L392" s="52"/>
      <c r="M392" s="52"/>
      <c r="N392" s="52"/>
      <c r="O392" s="52"/>
      <c r="P392" s="52"/>
      <c r="Q392" s="52"/>
      <c r="R392" s="52"/>
      <c r="S392" s="52"/>
      <c r="T392" s="52"/>
      <c r="U392" s="52"/>
      <c r="V392" s="52"/>
      <c r="W392" s="52"/>
      <c r="X392" s="52"/>
      <c r="Y392" s="52"/>
      <c r="Z392" s="52"/>
    </row>
    <row r="393">
      <c r="A393" s="52"/>
      <c r="B393" s="52"/>
      <c r="C393" s="52"/>
      <c r="D393" s="52"/>
      <c r="E393" s="52"/>
      <c r="F393" s="52"/>
      <c r="G393" s="52"/>
      <c r="H393" s="52"/>
      <c r="I393" s="52"/>
      <c r="J393" s="52"/>
      <c r="K393" s="52"/>
      <c r="L393" s="52"/>
      <c r="M393" s="52"/>
      <c r="N393" s="52"/>
      <c r="O393" s="52"/>
      <c r="P393" s="52"/>
      <c r="Q393" s="52"/>
      <c r="R393" s="52"/>
      <c r="S393" s="52"/>
      <c r="T393" s="52"/>
      <c r="U393" s="52"/>
      <c r="V393" s="52"/>
      <c r="W393" s="52"/>
      <c r="X393" s="52"/>
      <c r="Y393" s="52"/>
      <c r="Z393" s="52"/>
    </row>
    <row r="394">
      <c r="A394" s="52"/>
      <c r="B394" s="52"/>
      <c r="C394" s="52"/>
      <c r="D394" s="52"/>
      <c r="E394" s="52"/>
      <c r="F394" s="52"/>
      <c r="G394" s="52"/>
      <c r="H394" s="52"/>
      <c r="I394" s="52"/>
      <c r="J394" s="52"/>
      <c r="K394" s="52"/>
      <c r="L394" s="52"/>
      <c r="M394" s="52"/>
      <c r="N394" s="52"/>
      <c r="O394" s="52"/>
      <c r="P394" s="52"/>
      <c r="Q394" s="52"/>
      <c r="R394" s="52"/>
      <c r="S394" s="52"/>
      <c r="T394" s="52"/>
      <c r="U394" s="52"/>
      <c r="V394" s="52"/>
      <c r="W394" s="52"/>
      <c r="X394" s="52"/>
      <c r="Y394" s="52"/>
      <c r="Z394" s="52"/>
    </row>
    <row r="395">
      <c r="A395" s="52"/>
      <c r="B395" s="52"/>
      <c r="C395" s="52"/>
      <c r="D395" s="52"/>
      <c r="E395" s="52"/>
      <c r="F395" s="52"/>
      <c r="G395" s="52"/>
      <c r="H395" s="52"/>
      <c r="I395" s="52"/>
      <c r="J395" s="52"/>
      <c r="K395" s="52"/>
      <c r="L395" s="52"/>
      <c r="M395" s="52"/>
      <c r="N395" s="52"/>
      <c r="O395" s="52"/>
      <c r="P395" s="52"/>
      <c r="Q395" s="52"/>
      <c r="R395" s="52"/>
      <c r="S395" s="52"/>
      <c r="T395" s="52"/>
      <c r="U395" s="52"/>
      <c r="V395" s="52"/>
      <c r="W395" s="52"/>
      <c r="X395" s="52"/>
      <c r="Y395" s="52"/>
      <c r="Z395" s="52"/>
    </row>
    <row r="396">
      <c r="A396" s="52"/>
      <c r="B396" s="52"/>
      <c r="C396" s="52"/>
      <c r="D396" s="52"/>
      <c r="E396" s="52"/>
      <c r="F396" s="52"/>
      <c r="G396" s="52"/>
      <c r="H396" s="52"/>
      <c r="I396" s="52"/>
      <c r="J396" s="52"/>
      <c r="K396" s="52"/>
      <c r="L396" s="52"/>
      <c r="M396" s="52"/>
      <c r="N396" s="52"/>
      <c r="O396" s="52"/>
      <c r="P396" s="52"/>
      <c r="Q396" s="52"/>
      <c r="R396" s="52"/>
      <c r="S396" s="52"/>
      <c r="T396" s="52"/>
      <c r="U396" s="52"/>
      <c r="V396" s="52"/>
      <c r="W396" s="52"/>
      <c r="X396" s="52"/>
      <c r="Y396" s="52"/>
      <c r="Z396" s="52"/>
    </row>
    <row r="397">
      <c r="A397" s="52"/>
      <c r="B397" s="52"/>
      <c r="C397" s="52"/>
      <c r="D397" s="52"/>
      <c r="E397" s="52"/>
      <c r="F397" s="52"/>
      <c r="G397" s="52"/>
      <c r="H397" s="52"/>
      <c r="I397" s="52"/>
      <c r="J397" s="52"/>
      <c r="K397" s="52"/>
      <c r="L397" s="52"/>
      <c r="M397" s="52"/>
      <c r="N397" s="52"/>
      <c r="O397" s="52"/>
      <c r="P397" s="52"/>
      <c r="Q397" s="52"/>
      <c r="R397" s="52"/>
      <c r="S397" s="52"/>
      <c r="T397" s="52"/>
      <c r="U397" s="52"/>
      <c r="V397" s="52"/>
      <c r="W397" s="52"/>
      <c r="X397" s="52"/>
      <c r="Y397" s="52"/>
      <c r="Z397" s="52"/>
    </row>
    <row r="398">
      <c r="A398" s="52"/>
      <c r="B398" s="52"/>
      <c r="C398" s="52"/>
      <c r="D398" s="52"/>
      <c r="E398" s="52"/>
      <c r="F398" s="52"/>
      <c r="G398" s="52"/>
      <c r="H398" s="52"/>
      <c r="I398" s="52"/>
      <c r="J398" s="52"/>
      <c r="K398" s="52"/>
      <c r="L398" s="52"/>
      <c r="M398" s="52"/>
      <c r="N398" s="52"/>
      <c r="O398" s="52"/>
      <c r="P398" s="52"/>
      <c r="Q398" s="52"/>
      <c r="R398" s="52"/>
      <c r="S398" s="52"/>
      <c r="T398" s="52"/>
      <c r="U398" s="52"/>
      <c r="V398" s="52"/>
      <c r="W398" s="52"/>
      <c r="X398" s="52"/>
      <c r="Y398" s="52"/>
      <c r="Z398" s="52"/>
    </row>
    <row r="399">
      <c r="A399" s="52"/>
      <c r="B399" s="52"/>
      <c r="C399" s="52"/>
      <c r="D399" s="52"/>
      <c r="E399" s="52"/>
      <c r="F399" s="52"/>
      <c r="G399" s="52"/>
      <c r="H399" s="52"/>
      <c r="I399" s="52"/>
      <c r="J399" s="52"/>
      <c r="K399" s="52"/>
      <c r="L399" s="52"/>
      <c r="M399" s="52"/>
      <c r="N399" s="52"/>
      <c r="O399" s="52"/>
      <c r="P399" s="52"/>
      <c r="Q399" s="52"/>
      <c r="R399" s="52"/>
      <c r="S399" s="52"/>
      <c r="T399" s="52"/>
      <c r="U399" s="52"/>
      <c r="V399" s="52"/>
      <c r="W399" s="52"/>
      <c r="X399" s="52"/>
      <c r="Y399" s="52"/>
      <c r="Z399" s="52"/>
    </row>
    <row r="400">
      <c r="A400" s="52"/>
      <c r="B400" s="52"/>
      <c r="C400" s="52"/>
      <c r="D400" s="52"/>
      <c r="E400" s="52"/>
      <c r="F400" s="52"/>
      <c r="G400" s="52"/>
      <c r="H400" s="52"/>
      <c r="I400" s="52"/>
      <c r="J400" s="52"/>
      <c r="K400" s="52"/>
      <c r="L400" s="52"/>
      <c r="M400" s="52"/>
      <c r="N400" s="52"/>
      <c r="O400" s="52"/>
      <c r="P400" s="52"/>
      <c r="Q400" s="52"/>
      <c r="R400" s="52"/>
      <c r="S400" s="52"/>
      <c r="T400" s="52"/>
      <c r="U400" s="52"/>
      <c r="V400" s="52"/>
      <c r="W400" s="52"/>
      <c r="X400" s="52"/>
      <c r="Y400" s="52"/>
      <c r="Z400" s="52"/>
    </row>
    <row r="401">
      <c r="A401" s="52"/>
      <c r="B401" s="52"/>
      <c r="C401" s="52"/>
      <c r="D401" s="52"/>
      <c r="E401" s="52"/>
      <c r="F401" s="52"/>
      <c r="G401" s="52"/>
      <c r="H401" s="52"/>
      <c r="I401" s="52"/>
      <c r="J401" s="52"/>
      <c r="K401" s="52"/>
      <c r="L401" s="52"/>
      <c r="M401" s="52"/>
      <c r="N401" s="52"/>
      <c r="O401" s="52"/>
      <c r="P401" s="52"/>
      <c r="Q401" s="52"/>
      <c r="R401" s="52"/>
      <c r="S401" s="52"/>
      <c r="T401" s="52"/>
      <c r="U401" s="52"/>
      <c r="V401" s="52"/>
      <c r="W401" s="52"/>
      <c r="X401" s="52"/>
      <c r="Y401" s="52"/>
      <c r="Z401" s="52"/>
    </row>
    <row r="402">
      <c r="A402" s="52"/>
      <c r="B402" s="52"/>
      <c r="C402" s="52"/>
      <c r="D402" s="52"/>
      <c r="E402" s="52"/>
      <c r="F402" s="52"/>
      <c r="G402" s="52"/>
      <c r="H402" s="52"/>
      <c r="I402" s="52"/>
      <c r="J402" s="52"/>
      <c r="K402" s="52"/>
      <c r="L402" s="52"/>
      <c r="M402" s="52"/>
      <c r="N402" s="52"/>
      <c r="O402" s="52"/>
      <c r="P402" s="52"/>
      <c r="Q402" s="52"/>
      <c r="R402" s="52"/>
      <c r="S402" s="52"/>
      <c r="T402" s="52"/>
      <c r="U402" s="52"/>
      <c r="V402" s="52"/>
      <c r="W402" s="52"/>
      <c r="X402" s="52"/>
      <c r="Y402" s="52"/>
      <c r="Z402" s="52"/>
    </row>
    <row r="403">
      <c r="A403" s="52"/>
      <c r="B403" s="52"/>
      <c r="C403" s="52"/>
      <c r="D403" s="52"/>
      <c r="E403" s="52"/>
      <c r="F403" s="52"/>
      <c r="G403" s="52"/>
      <c r="H403" s="52"/>
      <c r="I403" s="52"/>
      <c r="J403" s="52"/>
      <c r="K403" s="52"/>
      <c r="L403" s="52"/>
      <c r="M403" s="52"/>
      <c r="N403" s="52"/>
      <c r="O403" s="52"/>
      <c r="P403" s="52"/>
      <c r="Q403" s="52"/>
      <c r="R403" s="52"/>
      <c r="S403" s="52"/>
      <c r="T403" s="52"/>
      <c r="U403" s="52"/>
      <c r="V403" s="52"/>
      <c r="W403" s="52"/>
      <c r="X403" s="52"/>
      <c r="Y403" s="52"/>
      <c r="Z403" s="52"/>
    </row>
    <row r="404">
      <c r="A404" s="52"/>
      <c r="B404" s="52"/>
      <c r="C404" s="52"/>
      <c r="D404" s="52"/>
      <c r="E404" s="52"/>
      <c r="F404" s="52"/>
      <c r="G404" s="52"/>
      <c r="H404" s="52"/>
      <c r="I404" s="52"/>
      <c r="J404" s="52"/>
      <c r="K404" s="52"/>
      <c r="L404" s="52"/>
      <c r="M404" s="52"/>
      <c r="N404" s="52"/>
      <c r="O404" s="52"/>
      <c r="P404" s="52"/>
      <c r="Q404" s="52"/>
      <c r="R404" s="52"/>
      <c r="S404" s="52"/>
      <c r="T404" s="52"/>
      <c r="U404" s="52"/>
      <c r="V404" s="52"/>
      <c r="W404" s="52"/>
      <c r="X404" s="52"/>
      <c r="Y404" s="52"/>
      <c r="Z404" s="52"/>
    </row>
    <row r="405">
      <c r="A405" s="52"/>
      <c r="B405" s="52"/>
      <c r="C405" s="52"/>
      <c r="D405" s="52"/>
      <c r="E405" s="52"/>
      <c r="F405" s="52"/>
      <c r="G405" s="52"/>
      <c r="H405" s="52"/>
      <c r="I405" s="52"/>
      <c r="J405" s="52"/>
      <c r="K405" s="52"/>
      <c r="L405" s="52"/>
      <c r="M405" s="52"/>
      <c r="N405" s="52"/>
      <c r="O405" s="52"/>
      <c r="P405" s="52"/>
      <c r="Q405" s="52"/>
      <c r="R405" s="52"/>
      <c r="S405" s="52"/>
      <c r="T405" s="52"/>
      <c r="U405" s="52"/>
      <c r="V405" s="52"/>
      <c r="W405" s="52"/>
      <c r="X405" s="52"/>
      <c r="Y405" s="52"/>
      <c r="Z405" s="52"/>
    </row>
    <row r="406">
      <c r="A406" s="52"/>
      <c r="B406" s="52"/>
      <c r="C406" s="52"/>
      <c r="D406" s="52"/>
      <c r="E406" s="52"/>
      <c r="F406" s="52"/>
      <c r="G406" s="52"/>
      <c r="H406" s="52"/>
      <c r="I406" s="52"/>
      <c r="J406" s="52"/>
      <c r="K406" s="52"/>
      <c r="L406" s="52"/>
      <c r="M406" s="52"/>
      <c r="N406" s="52"/>
      <c r="O406" s="52"/>
      <c r="P406" s="52"/>
      <c r="Q406" s="52"/>
      <c r="R406" s="52"/>
      <c r="S406" s="52"/>
      <c r="T406" s="52"/>
      <c r="U406" s="52"/>
      <c r="V406" s="52"/>
      <c r="W406" s="52"/>
      <c r="X406" s="52"/>
      <c r="Y406" s="52"/>
      <c r="Z406" s="52"/>
    </row>
    <row r="407">
      <c r="A407" s="52"/>
      <c r="B407" s="52"/>
      <c r="C407" s="52"/>
      <c r="D407" s="52"/>
      <c r="E407" s="52"/>
      <c r="F407" s="52"/>
      <c r="G407" s="52"/>
      <c r="H407" s="52"/>
      <c r="I407" s="52"/>
      <c r="J407" s="52"/>
      <c r="K407" s="52"/>
      <c r="L407" s="52"/>
      <c r="M407" s="52"/>
      <c r="N407" s="52"/>
      <c r="O407" s="52"/>
      <c r="P407" s="52"/>
      <c r="Q407" s="52"/>
      <c r="R407" s="52"/>
      <c r="S407" s="52"/>
      <c r="T407" s="52"/>
      <c r="U407" s="52"/>
      <c r="V407" s="52"/>
      <c r="W407" s="52"/>
      <c r="X407" s="52"/>
      <c r="Y407" s="52"/>
      <c r="Z407" s="52"/>
    </row>
    <row r="408">
      <c r="A408" s="52"/>
      <c r="B408" s="52"/>
      <c r="C408" s="52"/>
      <c r="D408" s="52"/>
      <c r="E408" s="52"/>
      <c r="F408" s="52"/>
      <c r="G408" s="52"/>
      <c r="H408" s="52"/>
      <c r="I408" s="52"/>
      <c r="J408" s="52"/>
      <c r="K408" s="52"/>
      <c r="L408" s="52"/>
      <c r="M408" s="52"/>
      <c r="N408" s="52"/>
      <c r="O408" s="52"/>
      <c r="P408" s="52"/>
      <c r="Q408" s="52"/>
      <c r="R408" s="52"/>
      <c r="S408" s="52"/>
      <c r="T408" s="52"/>
      <c r="U408" s="52"/>
      <c r="V408" s="52"/>
      <c r="W408" s="52"/>
      <c r="X408" s="52"/>
      <c r="Y408" s="52"/>
      <c r="Z408" s="52"/>
    </row>
    <row r="409">
      <c r="A409" s="52"/>
      <c r="B409" s="52"/>
      <c r="C409" s="52"/>
      <c r="D409" s="52"/>
      <c r="E409" s="52"/>
      <c r="F409" s="52"/>
      <c r="G409" s="52"/>
      <c r="H409" s="52"/>
      <c r="I409" s="52"/>
      <c r="J409" s="52"/>
      <c r="K409" s="52"/>
      <c r="L409" s="52"/>
      <c r="M409" s="52"/>
      <c r="N409" s="52"/>
      <c r="O409" s="52"/>
      <c r="P409" s="52"/>
      <c r="Q409" s="52"/>
      <c r="R409" s="52"/>
      <c r="S409" s="52"/>
      <c r="T409" s="52"/>
      <c r="U409" s="52"/>
      <c r="V409" s="52"/>
      <c r="W409" s="52"/>
      <c r="X409" s="52"/>
      <c r="Y409" s="52"/>
      <c r="Z409" s="52"/>
    </row>
    <row r="410">
      <c r="A410" s="52"/>
      <c r="B410" s="52"/>
      <c r="C410" s="52"/>
      <c r="D410" s="52"/>
      <c r="E410" s="52"/>
      <c r="F410" s="52"/>
      <c r="G410" s="52"/>
      <c r="H410" s="52"/>
      <c r="I410" s="52"/>
      <c r="J410" s="52"/>
      <c r="K410" s="52"/>
      <c r="L410" s="52"/>
      <c r="M410" s="52"/>
      <c r="N410" s="52"/>
      <c r="O410" s="52"/>
      <c r="P410" s="52"/>
      <c r="Q410" s="52"/>
      <c r="R410" s="52"/>
      <c r="S410" s="52"/>
      <c r="T410" s="52"/>
      <c r="U410" s="52"/>
      <c r="V410" s="52"/>
      <c r="W410" s="52"/>
      <c r="X410" s="52"/>
      <c r="Y410" s="52"/>
      <c r="Z410" s="52"/>
    </row>
    <row r="411">
      <c r="A411" s="52"/>
      <c r="B411" s="52"/>
      <c r="C411" s="52"/>
      <c r="D411" s="52"/>
      <c r="E411" s="52"/>
      <c r="F411" s="52"/>
      <c r="G411" s="52"/>
      <c r="H411" s="52"/>
      <c r="I411" s="52"/>
      <c r="J411" s="52"/>
      <c r="K411" s="52"/>
      <c r="L411" s="52"/>
      <c r="M411" s="52"/>
      <c r="N411" s="52"/>
      <c r="O411" s="52"/>
      <c r="P411" s="52"/>
      <c r="Q411" s="52"/>
      <c r="R411" s="52"/>
      <c r="S411" s="52"/>
      <c r="T411" s="52"/>
      <c r="U411" s="52"/>
      <c r="V411" s="52"/>
      <c r="W411" s="52"/>
      <c r="X411" s="52"/>
      <c r="Y411" s="52"/>
      <c r="Z411" s="52"/>
    </row>
    <row r="412">
      <c r="A412" s="52"/>
      <c r="B412" s="52"/>
      <c r="C412" s="52"/>
      <c r="D412" s="52"/>
      <c r="E412" s="52"/>
      <c r="F412" s="52"/>
      <c r="G412" s="52"/>
      <c r="H412" s="52"/>
      <c r="I412" s="52"/>
      <c r="J412" s="52"/>
      <c r="K412" s="52"/>
      <c r="L412" s="52"/>
      <c r="M412" s="52"/>
      <c r="N412" s="52"/>
      <c r="O412" s="52"/>
      <c r="P412" s="52"/>
      <c r="Q412" s="52"/>
      <c r="R412" s="52"/>
      <c r="S412" s="52"/>
      <c r="T412" s="52"/>
      <c r="U412" s="52"/>
      <c r="V412" s="52"/>
      <c r="W412" s="52"/>
      <c r="X412" s="52"/>
      <c r="Y412" s="52"/>
      <c r="Z412" s="52"/>
    </row>
    <row r="413">
      <c r="A413" s="52"/>
      <c r="B413" s="52"/>
      <c r="C413" s="52"/>
      <c r="D413" s="52"/>
      <c r="E413" s="52"/>
      <c r="F413" s="52"/>
      <c r="G413" s="52"/>
      <c r="H413" s="52"/>
      <c r="I413" s="52"/>
      <c r="J413" s="52"/>
      <c r="K413" s="52"/>
      <c r="L413" s="52"/>
      <c r="M413" s="52"/>
      <c r="N413" s="52"/>
      <c r="O413" s="52"/>
      <c r="P413" s="52"/>
      <c r="Q413" s="52"/>
      <c r="R413" s="52"/>
      <c r="S413" s="52"/>
      <c r="T413" s="52"/>
      <c r="U413" s="52"/>
      <c r="V413" s="52"/>
      <c r="W413" s="52"/>
      <c r="X413" s="52"/>
      <c r="Y413" s="52"/>
      <c r="Z413" s="52"/>
    </row>
    <row r="414">
      <c r="A414" s="52"/>
      <c r="B414" s="52"/>
      <c r="C414" s="52"/>
      <c r="D414" s="52"/>
      <c r="E414" s="52"/>
      <c r="F414" s="52"/>
      <c r="G414" s="52"/>
      <c r="H414" s="52"/>
      <c r="I414" s="52"/>
      <c r="J414" s="52"/>
      <c r="K414" s="52"/>
      <c r="L414" s="52"/>
      <c r="M414" s="52"/>
      <c r="N414" s="52"/>
      <c r="O414" s="52"/>
      <c r="P414" s="52"/>
      <c r="Q414" s="52"/>
      <c r="R414" s="52"/>
      <c r="S414" s="52"/>
      <c r="T414" s="52"/>
      <c r="U414" s="52"/>
      <c r="V414" s="52"/>
      <c r="W414" s="52"/>
      <c r="X414" s="52"/>
      <c r="Y414" s="52"/>
      <c r="Z414" s="52"/>
    </row>
    <row r="415">
      <c r="A415" s="52"/>
      <c r="B415" s="52"/>
      <c r="C415" s="52"/>
      <c r="D415" s="52"/>
      <c r="E415" s="52"/>
      <c r="F415" s="52"/>
      <c r="G415" s="52"/>
      <c r="H415" s="52"/>
      <c r="I415" s="52"/>
      <c r="J415" s="52"/>
      <c r="K415" s="52"/>
      <c r="L415" s="52"/>
      <c r="M415" s="52"/>
      <c r="N415" s="52"/>
      <c r="O415" s="52"/>
      <c r="P415" s="52"/>
      <c r="Q415" s="52"/>
      <c r="R415" s="52"/>
      <c r="S415" s="52"/>
      <c r="T415" s="52"/>
      <c r="U415" s="52"/>
      <c r="V415" s="52"/>
      <c r="W415" s="52"/>
      <c r="X415" s="52"/>
      <c r="Y415" s="52"/>
      <c r="Z415" s="52"/>
    </row>
    <row r="416">
      <c r="A416" s="52"/>
      <c r="B416" s="52"/>
      <c r="C416" s="52"/>
      <c r="D416" s="52"/>
      <c r="E416" s="52"/>
      <c r="F416" s="52"/>
      <c r="G416" s="52"/>
      <c r="H416" s="52"/>
      <c r="I416" s="52"/>
      <c r="J416" s="52"/>
      <c r="K416" s="52"/>
      <c r="L416" s="52"/>
      <c r="M416" s="52"/>
      <c r="N416" s="52"/>
      <c r="O416" s="52"/>
      <c r="P416" s="52"/>
      <c r="Q416" s="52"/>
      <c r="R416" s="52"/>
      <c r="S416" s="52"/>
      <c r="T416" s="52"/>
      <c r="U416" s="52"/>
      <c r="V416" s="52"/>
      <c r="W416" s="52"/>
      <c r="X416" s="52"/>
      <c r="Y416" s="52"/>
      <c r="Z416" s="52"/>
    </row>
    <row r="417">
      <c r="A417" s="52"/>
      <c r="B417" s="52"/>
      <c r="C417" s="52"/>
      <c r="D417" s="52"/>
      <c r="E417" s="52"/>
      <c r="F417" s="52"/>
      <c r="G417" s="52"/>
      <c r="H417" s="52"/>
      <c r="I417" s="52"/>
      <c r="J417" s="52"/>
      <c r="K417" s="52"/>
      <c r="L417" s="52"/>
      <c r="M417" s="52"/>
      <c r="N417" s="52"/>
      <c r="O417" s="52"/>
      <c r="P417" s="52"/>
      <c r="Q417" s="52"/>
      <c r="R417" s="52"/>
      <c r="S417" s="52"/>
      <c r="T417" s="52"/>
      <c r="U417" s="52"/>
      <c r="V417" s="52"/>
      <c r="W417" s="52"/>
      <c r="X417" s="52"/>
      <c r="Y417" s="52"/>
      <c r="Z417" s="52"/>
    </row>
    <row r="418">
      <c r="A418" s="52"/>
      <c r="B418" s="52"/>
      <c r="C418" s="52"/>
      <c r="D418" s="52"/>
      <c r="E418" s="52"/>
      <c r="F418" s="52"/>
      <c r="G418" s="52"/>
      <c r="H418" s="52"/>
      <c r="I418" s="52"/>
      <c r="J418" s="52"/>
      <c r="K418" s="52"/>
      <c r="L418" s="52"/>
      <c r="M418" s="52"/>
      <c r="N418" s="52"/>
      <c r="O418" s="52"/>
      <c r="P418" s="52"/>
      <c r="Q418" s="52"/>
      <c r="R418" s="52"/>
      <c r="S418" s="52"/>
      <c r="T418" s="52"/>
      <c r="U418" s="52"/>
      <c r="V418" s="52"/>
      <c r="W418" s="52"/>
      <c r="X418" s="52"/>
      <c r="Y418" s="52"/>
      <c r="Z418" s="52"/>
    </row>
    <row r="419">
      <c r="A419" s="52"/>
      <c r="B419" s="52"/>
      <c r="C419" s="52"/>
      <c r="D419" s="52"/>
      <c r="E419" s="52"/>
      <c r="F419" s="52"/>
      <c r="G419" s="52"/>
      <c r="H419" s="52"/>
      <c r="I419" s="52"/>
      <c r="J419" s="52"/>
      <c r="K419" s="52"/>
      <c r="L419" s="52"/>
      <c r="M419" s="52"/>
      <c r="N419" s="52"/>
      <c r="O419" s="52"/>
      <c r="P419" s="52"/>
      <c r="Q419" s="52"/>
      <c r="R419" s="52"/>
      <c r="S419" s="52"/>
      <c r="T419" s="52"/>
      <c r="U419" s="52"/>
      <c r="V419" s="52"/>
      <c r="W419" s="52"/>
      <c r="X419" s="52"/>
      <c r="Y419" s="52"/>
      <c r="Z419" s="52"/>
    </row>
    <row r="420">
      <c r="A420" s="52"/>
      <c r="B420" s="52"/>
      <c r="C420" s="52"/>
      <c r="D420" s="52"/>
      <c r="E420" s="52"/>
      <c r="F420" s="52"/>
      <c r="G420" s="52"/>
      <c r="H420" s="52"/>
      <c r="I420" s="52"/>
      <c r="J420" s="52"/>
      <c r="K420" s="52"/>
      <c r="L420" s="52"/>
      <c r="M420" s="52"/>
      <c r="N420" s="52"/>
      <c r="O420" s="52"/>
      <c r="P420" s="52"/>
      <c r="Q420" s="52"/>
      <c r="R420" s="52"/>
      <c r="S420" s="52"/>
      <c r="T420" s="52"/>
      <c r="U420" s="52"/>
      <c r="V420" s="52"/>
      <c r="W420" s="52"/>
      <c r="X420" s="52"/>
      <c r="Y420" s="52"/>
      <c r="Z420" s="52"/>
    </row>
    <row r="421">
      <c r="A421" s="52"/>
      <c r="B421" s="52"/>
      <c r="C421" s="52"/>
      <c r="D421" s="52"/>
      <c r="E421" s="52"/>
      <c r="F421" s="52"/>
      <c r="G421" s="52"/>
      <c r="H421" s="52"/>
      <c r="I421" s="52"/>
      <c r="J421" s="52"/>
      <c r="K421" s="52"/>
      <c r="L421" s="52"/>
      <c r="M421" s="52"/>
      <c r="N421" s="52"/>
      <c r="O421" s="52"/>
      <c r="P421" s="52"/>
      <c r="Q421" s="52"/>
      <c r="R421" s="52"/>
      <c r="S421" s="52"/>
      <c r="T421" s="52"/>
      <c r="U421" s="52"/>
      <c r="V421" s="52"/>
      <c r="W421" s="52"/>
      <c r="X421" s="52"/>
      <c r="Y421" s="52"/>
      <c r="Z421" s="52"/>
    </row>
    <row r="422">
      <c r="A422" s="52"/>
      <c r="B422" s="52"/>
      <c r="C422" s="52"/>
      <c r="D422" s="52"/>
      <c r="E422" s="52"/>
      <c r="F422" s="52"/>
      <c r="G422" s="52"/>
      <c r="H422" s="52"/>
      <c r="I422" s="52"/>
      <c r="J422" s="52"/>
      <c r="K422" s="52"/>
      <c r="L422" s="52"/>
      <c r="M422" s="52"/>
      <c r="N422" s="52"/>
      <c r="O422" s="52"/>
      <c r="P422" s="52"/>
      <c r="Q422" s="52"/>
      <c r="R422" s="52"/>
      <c r="S422" s="52"/>
      <c r="T422" s="52"/>
      <c r="U422" s="52"/>
      <c r="V422" s="52"/>
      <c r="W422" s="52"/>
      <c r="X422" s="52"/>
      <c r="Y422" s="52"/>
      <c r="Z422" s="52"/>
    </row>
    <row r="423">
      <c r="A423" s="52"/>
      <c r="B423" s="52"/>
      <c r="C423" s="52"/>
      <c r="D423" s="52"/>
      <c r="E423" s="52"/>
      <c r="F423" s="52"/>
      <c r="G423" s="52"/>
      <c r="H423" s="52"/>
      <c r="I423" s="52"/>
      <c r="J423" s="52"/>
      <c r="K423" s="52"/>
      <c r="L423" s="52"/>
      <c r="M423" s="52"/>
      <c r="N423" s="52"/>
      <c r="O423" s="52"/>
      <c r="P423" s="52"/>
      <c r="Q423" s="52"/>
      <c r="R423" s="52"/>
      <c r="S423" s="52"/>
      <c r="T423" s="52"/>
      <c r="U423" s="52"/>
      <c r="V423" s="52"/>
      <c r="W423" s="52"/>
      <c r="X423" s="52"/>
      <c r="Y423" s="52"/>
      <c r="Z423" s="52"/>
    </row>
    <row r="424">
      <c r="A424" s="52"/>
      <c r="B424" s="52"/>
      <c r="C424" s="52"/>
      <c r="D424" s="52"/>
      <c r="E424" s="52"/>
      <c r="F424" s="52"/>
      <c r="G424" s="52"/>
      <c r="H424" s="52"/>
      <c r="I424" s="52"/>
      <c r="J424" s="52"/>
      <c r="K424" s="52"/>
      <c r="L424" s="52"/>
      <c r="M424" s="52"/>
      <c r="N424" s="52"/>
      <c r="O424" s="52"/>
      <c r="P424" s="52"/>
      <c r="Q424" s="52"/>
      <c r="R424" s="52"/>
      <c r="S424" s="52"/>
      <c r="T424" s="52"/>
      <c r="U424" s="52"/>
      <c r="V424" s="52"/>
      <c r="W424" s="52"/>
      <c r="X424" s="52"/>
      <c r="Y424" s="52"/>
      <c r="Z424" s="52"/>
    </row>
    <row r="425">
      <c r="A425" s="52"/>
      <c r="B425" s="52"/>
      <c r="C425" s="52"/>
      <c r="D425" s="52"/>
      <c r="E425" s="52"/>
      <c r="F425" s="52"/>
      <c r="G425" s="52"/>
      <c r="H425" s="52"/>
      <c r="I425" s="52"/>
      <c r="J425" s="52"/>
      <c r="K425" s="52"/>
      <c r="L425" s="52"/>
      <c r="M425" s="52"/>
      <c r="N425" s="52"/>
      <c r="O425" s="52"/>
      <c r="P425" s="52"/>
      <c r="Q425" s="52"/>
      <c r="R425" s="52"/>
      <c r="S425" s="52"/>
      <c r="T425" s="52"/>
      <c r="U425" s="52"/>
      <c r="V425" s="52"/>
      <c r="W425" s="52"/>
      <c r="X425" s="52"/>
      <c r="Y425" s="52"/>
      <c r="Z425" s="52"/>
    </row>
    <row r="426">
      <c r="A426" s="52"/>
      <c r="B426" s="52"/>
      <c r="C426" s="52"/>
      <c r="D426" s="52"/>
      <c r="E426" s="52"/>
      <c r="F426" s="52"/>
      <c r="G426" s="52"/>
      <c r="H426" s="52"/>
      <c r="I426" s="52"/>
      <c r="J426" s="52"/>
      <c r="K426" s="52"/>
      <c r="L426" s="52"/>
      <c r="M426" s="52"/>
      <c r="N426" s="52"/>
      <c r="O426" s="52"/>
      <c r="P426" s="52"/>
      <c r="Q426" s="52"/>
      <c r="R426" s="52"/>
      <c r="S426" s="52"/>
      <c r="T426" s="52"/>
      <c r="U426" s="52"/>
      <c r="V426" s="52"/>
      <c r="W426" s="52"/>
      <c r="X426" s="52"/>
      <c r="Y426" s="52"/>
      <c r="Z426" s="52"/>
    </row>
    <row r="427">
      <c r="A427" s="52"/>
      <c r="B427" s="52"/>
      <c r="C427" s="52"/>
      <c r="D427" s="52"/>
      <c r="E427" s="52"/>
      <c r="F427" s="52"/>
      <c r="G427" s="52"/>
      <c r="H427" s="52"/>
      <c r="I427" s="52"/>
      <c r="J427" s="52"/>
      <c r="K427" s="52"/>
      <c r="L427" s="52"/>
      <c r="M427" s="52"/>
      <c r="N427" s="52"/>
      <c r="O427" s="52"/>
      <c r="P427" s="52"/>
      <c r="Q427" s="52"/>
      <c r="R427" s="52"/>
      <c r="S427" s="52"/>
      <c r="T427" s="52"/>
      <c r="U427" s="52"/>
      <c r="V427" s="52"/>
      <c r="W427" s="52"/>
      <c r="X427" s="52"/>
      <c r="Y427" s="52"/>
      <c r="Z427" s="52"/>
    </row>
    <row r="428">
      <c r="A428" s="52"/>
      <c r="B428" s="52"/>
      <c r="C428" s="52"/>
      <c r="D428" s="52"/>
      <c r="E428" s="52"/>
      <c r="F428" s="52"/>
      <c r="G428" s="52"/>
      <c r="H428" s="52"/>
      <c r="I428" s="52"/>
      <c r="J428" s="52"/>
      <c r="K428" s="52"/>
      <c r="L428" s="52"/>
      <c r="M428" s="52"/>
      <c r="N428" s="52"/>
      <c r="O428" s="52"/>
      <c r="P428" s="52"/>
      <c r="Q428" s="52"/>
      <c r="R428" s="52"/>
      <c r="S428" s="52"/>
      <c r="T428" s="52"/>
      <c r="U428" s="52"/>
      <c r="V428" s="52"/>
      <c r="W428" s="52"/>
      <c r="X428" s="52"/>
      <c r="Y428" s="52"/>
      <c r="Z428" s="52"/>
    </row>
    <row r="429">
      <c r="A429" s="52"/>
      <c r="B429" s="52"/>
      <c r="C429" s="52"/>
      <c r="D429" s="52"/>
      <c r="E429" s="52"/>
      <c r="F429" s="52"/>
      <c r="G429" s="52"/>
      <c r="H429" s="52"/>
      <c r="I429" s="52"/>
      <c r="J429" s="52"/>
      <c r="K429" s="52"/>
      <c r="L429" s="52"/>
      <c r="M429" s="52"/>
      <c r="N429" s="52"/>
      <c r="O429" s="52"/>
      <c r="P429" s="52"/>
      <c r="Q429" s="52"/>
      <c r="R429" s="52"/>
      <c r="S429" s="52"/>
      <c r="T429" s="52"/>
      <c r="U429" s="52"/>
      <c r="V429" s="52"/>
      <c r="W429" s="52"/>
      <c r="X429" s="52"/>
      <c r="Y429" s="52"/>
      <c r="Z429" s="52"/>
    </row>
    <row r="430">
      <c r="A430" s="52"/>
      <c r="B430" s="52"/>
      <c r="C430" s="52"/>
      <c r="D430" s="52"/>
      <c r="E430" s="52"/>
      <c r="F430" s="52"/>
      <c r="G430" s="52"/>
      <c r="H430" s="52"/>
      <c r="I430" s="52"/>
      <c r="J430" s="52"/>
      <c r="K430" s="52"/>
      <c r="L430" s="52"/>
      <c r="M430" s="52"/>
      <c r="N430" s="52"/>
      <c r="O430" s="52"/>
      <c r="P430" s="52"/>
      <c r="Q430" s="52"/>
      <c r="R430" s="52"/>
      <c r="S430" s="52"/>
      <c r="T430" s="52"/>
      <c r="U430" s="52"/>
      <c r="V430" s="52"/>
      <c r="W430" s="52"/>
      <c r="X430" s="52"/>
      <c r="Y430" s="52"/>
      <c r="Z430" s="52"/>
    </row>
    <row r="431">
      <c r="A431" s="52"/>
      <c r="B431" s="52"/>
      <c r="C431" s="52"/>
      <c r="D431" s="52"/>
      <c r="E431" s="52"/>
      <c r="F431" s="52"/>
      <c r="G431" s="52"/>
      <c r="H431" s="52"/>
      <c r="I431" s="52"/>
      <c r="J431" s="52"/>
      <c r="K431" s="52"/>
      <c r="L431" s="52"/>
      <c r="M431" s="52"/>
      <c r="N431" s="52"/>
      <c r="O431" s="52"/>
      <c r="P431" s="52"/>
      <c r="Q431" s="52"/>
      <c r="R431" s="52"/>
      <c r="S431" s="52"/>
      <c r="T431" s="52"/>
      <c r="U431" s="52"/>
      <c r="V431" s="52"/>
      <c r="W431" s="52"/>
      <c r="X431" s="52"/>
      <c r="Y431" s="52"/>
      <c r="Z431" s="52"/>
    </row>
    <row r="432">
      <c r="A432" s="52"/>
      <c r="B432" s="52"/>
      <c r="C432" s="52"/>
      <c r="D432" s="52"/>
      <c r="E432" s="52"/>
      <c r="F432" s="52"/>
      <c r="G432" s="52"/>
      <c r="H432" s="52"/>
      <c r="I432" s="52"/>
      <c r="J432" s="52"/>
      <c r="K432" s="52"/>
      <c r="L432" s="52"/>
      <c r="M432" s="52"/>
      <c r="N432" s="52"/>
      <c r="O432" s="52"/>
      <c r="P432" s="52"/>
      <c r="Q432" s="52"/>
      <c r="R432" s="52"/>
      <c r="S432" s="52"/>
      <c r="T432" s="52"/>
      <c r="U432" s="52"/>
      <c r="V432" s="52"/>
      <c r="W432" s="52"/>
      <c r="X432" s="52"/>
      <c r="Y432" s="52"/>
      <c r="Z432" s="52"/>
    </row>
    <row r="433">
      <c r="A433" s="52"/>
      <c r="B433" s="52"/>
      <c r="C433" s="52"/>
      <c r="D433" s="52"/>
      <c r="E433" s="52"/>
      <c r="F433" s="52"/>
      <c r="G433" s="52"/>
      <c r="H433" s="52"/>
      <c r="I433" s="52"/>
      <c r="J433" s="52"/>
      <c r="K433" s="52"/>
      <c r="L433" s="52"/>
      <c r="M433" s="52"/>
      <c r="N433" s="52"/>
      <c r="O433" s="52"/>
      <c r="P433" s="52"/>
      <c r="Q433" s="52"/>
      <c r="R433" s="52"/>
      <c r="S433" s="52"/>
      <c r="T433" s="52"/>
      <c r="U433" s="52"/>
      <c r="V433" s="52"/>
      <c r="W433" s="52"/>
      <c r="X433" s="52"/>
      <c r="Y433" s="52"/>
      <c r="Z433" s="52"/>
    </row>
    <row r="434">
      <c r="A434" s="52"/>
      <c r="B434" s="52"/>
      <c r="C434" s="52"/>
      <c r="D434" s="52"/>
      <c r="E434" s="52"/>
      <c r="F434" s="52"/>
      <c r="G434" s="52"/>
      <c r="H434" s="52"/>
      <c r="I434" s="52"/>
      <c r="J434" s="52"/>
      <c r="K434" s="52"/>
      <c r="L434" s="52"/>
      <c r="M434" s="52"/>
      <c r="N434" s="52"/>
      <c r="O434" s="52"/>
      <c r="P434" s="52"/>
      <c r="Q434" s="52"/>
      <c r="R434" s="52"/>
      <c r="S434" s="52"/>
      <c r="T434" s="52"/>
      <c r="U434" s="52"/>
      <c r="V434" s="52"/>
      <c r="W434" s="52"/>
      <c r="X434" s="52"/>
      <c r="Y434" s="52"/>
      <c r="Z434" s="52"/>
    </row>
    <row r="435">
      <c r="A435" s="52"/>
      <c r="B435" s="52"/>
      <c r="C435" s="52"/>
      <c r="D435" s="52"/>
      <c r="E435" s="52"/>
      <c r="F435" s="52"/>
      <c r="G435" s="52"/>
      <c r="H435" s="52"/>
      <c r="I435" s="52"/>
      <c r="J435" s="52"/>
      <c r="K435" s="52"/>
      <c r="L435" s="52"/>
      <c r="M435" s="52"/>
      <c r="N435" s="52"/>
      <c r="O435" s="52"/>
      <c r="P435" s="52"/>
      <c r="Q435" s="52"/>
      <c r="R435" s="52"/>
      <c r="S435" s="52"/>
      <c r="T435" s="52"/>
      <c r="U435" s="52"/>
      <c r="V435" s="52"/>
      <c r="W435" s="52"/>
      <c r="X435" s="52"/>
      <c r="Y435" s="52"/>
      <c r="Z435" s="52"/>
    </row>
    <row r="436">
      <c r="A436" s="52"/>
      <c r="B436" s="52"/>
      <c r="C436" s="52"/>
      <c r="D436" s="52"/>
      <c r="E436" s="52"/>
      <c r="F436" s="52"/>
      <c r="G436" s="52"/>
      <c r="H436" s="52"/>
      <c r="I436" s="52"/>
      <c r="J436" s="52"/>
      <c r="K436" s="52"/>
      <c r="L436" s="52"/>
      <c r="M436" s="52"/>
      <c r="N436" s="52"/>
      <c r="O436" s="52"/>
      <c r="P436" s="52"/>
      <c r="Q436" s="52"/>
      <c r="R436" s="52"/>
      <c r="S436" s="52"/>
      <c r="T436" s="52"/>
      <c r="U436" s="52"/>
      <c r="V436" s="52"/>
      <c r="W436" s="52"/>
      <c r="X436" s="52"/>
      <c r="Y436" s="52"/>
      <c r="Z436" s="52"/>
    </row>
    <row r="437">
      <c r="A437" s="52"/>
      <c r="B437" s="52"/>
      <c r="C437" s="52"/>
      <c r="D437" s="52"/>
      <c r="E437" s="52"/>
      <c r="F437" s="52"/>
      <c r="G437" s="52"/>
      <c r="H437" s="52"/>
      <c r="I437" s="52"/>
      <c r="J437" s="52"/>
      <c r="K437" s="52"/>
      <c r="L437" s="52"/>
      <c r="M437" s="52"/>
      <c r="N437" s="52"/>
      <c r="O437" s="52"/>
      <c r="P437" s="52"/>
      <c r="Q437" s="52"/>
      <c r="R437" s="52"/>
      <c r="S437" s="52"/>
      <c r="T437" s="52"/>
      <c r="U437" s="52"/>
      <c r="V437" s="52"/>
      <c r="W437" s="52"/>
      <c r="X437" s="52"/>
      <c r="Y437" s="52"/>
      <c r="Z437" s="52"/>
    </row>
    <row r="438">
      <c r="A438" s="52"/>
      <c r="B438" s="52"/>
      <c r="C438" s="52"/>
      <c r="D438" s="52"/>
      <c r="E438" s="52"/>
      <c r="F438" s="52"/>
      <c r="G438" s="52"/>
      <c r="H438" s="52"/>
      <c r="I438" s="52"/>
      <c r="J438" s="52"/>
      <c r="K438" s="52"/>
      <c r="L438" s="52"/>
      <c r="M438" s="52"/>
      <c r="N438" s="52"/>
      <c r="O438" s="52"/>
      <c r="P438" s="52"/>
      <c r="Q438" s="52"/>
      <c r="R438" s="52"/>
      <c r="S438" s="52"/>
      <c r="T438" s="52"/>
      <c r="U438" s="52"/>
      <c r="V438" s="52"/>
      <c r="W438" s="52"/>
      <c r="X438" s="52"/>
      <c r="Y438" s="52"/>
      <c r="Z438" s="52"/>
    </row>
    <row r="439">
      <c r="A439" s="52"/>
      <c r="B439" s="52"/>
      <c r="C439" s="52"/>
      <c r="D439" s="52"/>
      <c r="E439" s="52"/>
      <c r="F439" s="52"/>
      <c r="G439" s="52"/>
      <c r="H439" s="52"/>
      <c r="I439" s="52"/>
      <c r="J439" s="52"/>
      <c r="K439" s="52"/>
      <c r="L439" s="52"/>
      <c r="M439" s="52"/>
      <c r="N439" s="52"/>
      <c r="O439" s="52"/>
      <c r="P439" s="52"/>
      <c r="Q439" s="52"/>
      <c r="R439" s="52"/>
      <c r="S439" s="52"/>
      <c r="T439" s="52"/>
      <c r="U439" s="52"/>
      <c r="V439" s="52"/>
      <c r="W439" s="52"/>
      <c r="X439" s="52"/>
      <c r="Y439" s="52"/>
      <c r="Z439" s="52"/>
    </row>
    <row r="440">
      <c r="A440" s="52"/>
      <c r="B440" s="52"/>
      <c r="C440" s="52"/>
      <c r="D440" s="52"/>
      <c r="E440" s="52"/>
      <c r="F440" s="52"/>
      <c r="G440" s="52"/>
      <c r="H440" s="52"/>
      <c r="I440" s="52"/>
      <c r="J440" s="52"/>
      <c r="K440" s="52"/>
      <c r="L440" s="52"/>
      <c r="M440" s="52"/>
      <c r="N440" s="52"/>
      <c r="O440" s="52"/>
      <c r="P440" s="52"/>
      <c r="Q440" s="52"/>
      <c r="R440" s="52"/>
      <c r="S440" s="52"/>
      <c r="T440" s="52"/>
      <c r="U440" s="52"/>
      <c r="V440" s="52"/>
      <c r="W440" s="52"/>
      <c r="X440" s="52"/>
      <c r="Y440" s="52"/>
      <c r="Z440" s="52"/>
    </row>
    <row r="441">
      <c r="A441" s="52"/>
      <c r="B441" s="52"/>
      <c r="C441" s="52"/>
      <c r="D441" s="52"/>
      <c r="E441" s="52"/>
      <c r="F441" s="52"/>
      <c r="G441" s="52"/>
      <c r="H441" s="52"/>
      <c r="I441" s="52"/>
      <c r="J441" s="52"/>
      <c r="K441" s="52"/>
      <c r="L441" s="52"/>
      <c r="M441" s="52"/>
      <c r="N441" s="52"/>
      <c r="O441" s="52"/>
      <c r="P441" s="52"/>
      <c r="Q441" s="52"/>
      <c r="R441" s="52"/>
      <c r="S441" s="52"/>
      <c r="T441" s="52"/>
      <c r="U441" s="52"/>
      <c r="V441" s="52"/>
      <c r="W441" s="52"/>
      <c r="X441" s="52"/>
      <c r="Y441" s="52"/>
      <c r="Z441" s="52"/>
    </row>
    <row r="442">
      <c r="A442" s="52"/>
      <c r="B442" s="52"/>
      <c r="C442" s="52"/>
      <c r="D442" s="52"/>
      <c r="E442" s="52"/>
      <c r="F442" s="52"/>
      <c r="G442" s="52"/>
      <c r="H442" s="52"/>
      <c r="I442" s="52"/>
      <c r="J442" s="52"/>
      <c r="K442" s="52"/>
      <c r="L442" s="52"/>
      <c r="M442" s="52"/>
      <c r="N442" s="52"/>
      <c r="O442" s="52"/>
      <c r="P442" s="52"/>
      <c r="Q442" s="52"/>
      <c r="R442" s="52"/>
      <c r="S442" s="52"/>
      <c r="T442" s="52"/>
      <c r="U442" s="52"/>
      <c r="V442" s="52"/>
      <c r="W442" s="52"/>
      <c r="X442" s="52"/>
      <c r="Y442" s="52"/>
      <c r="Z442" s="52"/>
    </row>
    <row r="443">
      <c r="A443" s="52"/>
      <c r="B443" s="52"/>
      <c r="C443" s="52"/>
      <c r="D443" s="52"/>
      <c r="E443" s="52"/>
      <c r="F443" s="52"/>
      <c r="G443" s="52"/>
      <c r="H443" s="52"/>
      <c r="I443" s="52"/>
      <c r="J443" s="52"/>
      <c r="K443" s="52"/>
      <c r="L443" s="52"/>
      <c r="M443" s="52"/>
      <c r="N443" s="52"/>
      <c r="O443" s="52"/>
      <c r="P443" s="52"/>
      <c r="Q443" s="52"/>
      <c r="R443" s="52"/>
      <c r="S443" s="52"/>
      <c r="T443" s="52"/>
      <c r="U443" s="52"/>
      <c r="V443" s="52"/>
      <c r="W443" s="52"/>
      <c r="X443" s="52"/>
      <c r="Y443" s="52"/>
      <c r="Z443" s="52"/>
    </row>
    <row r="444">
      <c r="A444" s="52"/>
      <c r="B444" s="52"/>
      <c r="C444" s="52"/>
      <c r="D444" s="52"/>
      <c r="E444" s="52"/>
      <c r="F444" s="52"/>
      <c r="G444" s="52"/>
      <c r="H444" s="52"/>
      <c r="I444" s="52"/>
      <c r="J444" s="52"/>
      <c r="K444" s="52"/>
      <c r="L444" s="52"/>
      <c r="M444" s="52"/>
      <c r="N444" s="52"/>
      <c r="O444" s="52"/>
      <c r="P444" s="52"/>
      <c r="Q444" s="52"/>
      <c r="R444" s="52"/>
      <c r="S444" s="52"/>
      <c r="T444" s="52"/>
      <c r="U444" s="52"/>
      <c r="V444" s="52"/>
      <c r="W444" s="52"/>
      <c r="X444" s="52"/>
      <c r="Y444" s="52"/>
      <c r="Z444" s="52"/>
    </row>
    <row r="445">
      <c r="A445" s="52"/>
      <c r="B445" s="52"/>
      <c r="C445" s="52"/>
      <c r="D445" s="52"/>
      <c r="E445" s="52"/>
      <c r="F445" s="52"/>
      <c r="G445" s="52"/>
      <c r="H445" s="52"/>
      <c r="I445" s="52"/>
      <c r="J445" s="52"/>
      <c r="K445" s="52"/>
      <c r="L445" s="52"/>
      <c r="M445" s="52"/>
      <c r="N445" s="52"/>
      <c r="O445" s="52"/>
      <c r="P445" s="52"/>
      <c r="Q445" s="52"/>
      <c r="R445" s="52"/>
      <c r="S445" s="52"/>
      <c r="T445" s="52"/>
      <c r="U445" s="52"/>
      <c r="V445" s="52"/>
      <c r="W445" s="52"/>
      <c r="X445" s="52"/>
      <c r="Y445" s="52"/>
      <c r="Z445" s="52"/>
    </row>
    <row r="446">
      <c r="A446" s="52"/>
      <c r="B446" s="52"/>
      <c r="C446" s="52"/>
      <c r="D446" s="52"/>
      <c r="E446" s="52"/>
      <c r="F446" s="52"/>
      <c r="G446" s="52"/>
      <c r="H446" s="52"/>
      <c r="I446" s="52"/>
      <c r="J446" s="52"/>
      <c r="K446" s="52"/>
      <c r="L446" s="52"/>
      <c r="M446" s="52"/>
      <c r="N446" s="52"/>
      <c r="O446" s="52"/>
      <c r="P446" s="52"/>
      <c r="Q446" s="52"/>
      <c r="R446" s="52"/>
      <c r="S446" s="52"/>
      <c r="T446" s="52"/>
      <c r="U446" s="52"/>
      <c r="V446" s="52"/>
      <c r="W446" s="52"/>
      <c r="X446" s="52"/>
      <c r="Y446" s="52"/>
      <c r="Z446" s="52"/>
    </row>
    <row r="447">
      <c r="A447" s="52"/>
      <c r="B447" s="52"/>
      <c r="C447" s="52"/>
      <c r="D447" s="52"/>
      <c r="E447" s="52"/>
      <c r="F447" s="52"/>
      <c r="G447" s="52"/>
      <c r="H447" s="52"/>
      <c r="I447" s="52"/>
      <c r="J447" s="52"/>
      <c r="K447" s="52"/>
      <c r="L447" s="52"/>
      <c r="M447" s="52"/>
      <c r="N447" s="52"/>
      <c r="O447" s="52"/>
      <c r="P447" s="52"/>
      <c r="Q447" s="52"/>
      <c r="R447" s="52"/>
      <c r="S447" s="52"/>
      <c r="T447" s="52"/>
      <c r="U447" s="52"/>
      <c r="V447" s="52"/>
      <c r="W447" s="52"/>
      <c r="X447" s="52"/>
      <c r="Y447" s="52"/>
      <c r="Z447" s="52"/>
    </row>
    <row r="448">
      <c r="A448" s="52"/>
      <c r="B448" s="52"/>
      <c r="C448" s="52"/>
      <c r="D448" s="52"/>
      <c r="E448" s="52"/>
      <c r="F448" s="52"/>
      <c r="G448" s="52"/>
      <c r="H448" s="52"/>
      <c r="I448" s="52"/>
      <c r="J448" s="52"/>
      <c r="K448" s="52"/>
      <c r="L448" s="52"/>
      <c r="M448" s="52"/>
      <c r="N448" s="52"/>
      <c r="O448" s="52"/>
      <c r="P448" s="52"/>
      <c r="Q448" s="52"/>
      <c r="R448" s="52"/>
      <c r="S448" s="52"/>
      <c r="T448" s="52"/>
      <c r="U448" s="52"/>
      <c r="V448" s="52"/>
      <c r="W448" s="52"/>
      <c r="X448" s="52"/>
      <c r="Y448" s="52"/>
      <c r="Z448" s="52"/>
    </row>
    <row r="449">
      <c r="A449" s="52"/>
      <c r="B449" s="52"/>
      <c r="C449" s="52"/>
      <c r="D449" s="52"/>
      <c r="E449" s="52"/>
      <c r="F449" s="52"/>
      <c r="G449" s="52"/>
      <c r="H449" s="52"/>
      <c r="I449" s="52"/>
      <c r="J449" s="52"/>
      <c r="K449" s="52"/>
      <c r="L449" s="52"/>
      <c r="M449" s="52"/>
      <c r="N449" s="52"/>
      <c r="O449" s="52"/>
      <c r="P449" s="52"/>
      <c r="Q449" s="52"/>
      <c r="R449" s="52"/>
      <c r="S449" s="52"/>
      <c r="T449" s="52"/>
      <c r="U449" s="52"/>
      <c r="V449" s="52"/>
      <c r="W449" s="52"/>
      <c r="X449" s="52"/>
      <c r="Y449" s="52"/>
      <c r="Z449" s="52"/>
    </row>
    <row r="450">
      <c r="A450" s="52"/>
      <c r="B450" s="52"/>
      <c r="C450" s="52"/>
      <c r="D450" s="52"/>
      <c r="E450" s="52"/>
      <c r="F450" s="52"/>
      <c r="G450" s="52"/>
      <c r="H450" s="52"/>
      <c r="I450" s="52"/>
      <c r="J450" s="52"/>
      <c r="K450" s="52"/>
      <c r="L450" s="52"/>
      <c r="M450" s="52"/>
      <c r="N450" s="52"/>
      <c r="O450" s="52"/>
      <c r="P450" s="52"/>
      <c r="Q450" s="52"/>
      <c r="R450" s="52"/>
      <c r="S450" s="52"/>
      <c r="T450" s="52"/>
      <c r="U450" s="52"/>
      <c r="V450" s="52"/>
      <c r="W450" s="52"/>
      <c r="X450" s="52"/>
      <c r="Y450" s="52"/>
      <c r="Z450" s="52"/>
    </row>
    <row r="451">
      <c r="A451" s="52"/>
      <c r="B451" s="52"/>
      <c r="C451" s="52"/>
      <c r="D451" s="52"/>
      <c r="E451" s="52"/>
      <c r="F451" s="52"/>
      <c r="G451" s="52"/>
      <c r="H451" s="52"/>
      <c r="I451" s="52"/>
      <c r="J451" s="52"/>
      <c r="K451" s="52"/>
      <c r="L451" s="52"/>
      <c r="M451" s="52"/>
      <c r="N451" s="52"/>
      <c r="O451" s="52"/>
      <c r="P451" s="52"/>
      <c r="Q451" s="52"/>
      <c r="R451" s="52"/>
      <c r="S451" s="52"/>
      <c r="T451" s="52"/>
      <c r="U451" s="52"/>
      <c r="V451" s="52"/>
      <c r="W451" s="52"/>
      <c r="X451" s="52"/>
      <c r="Y451" s="52"/>
      <c r="Z451" s="52"/>
    </row>
    <row r="452">
      <c r="A452" s="52"/>
      <c r="B452" s="52"/>
      <c r="C452" s="52"/>
      <c r="D452" s="52"/>
      <c r="E452" s="52"/>
      <c r="F452" s="52"/>
      <c r="G452" s="52"/>
      <c r="H452" s="52"/>
      <c r="I452" s="52"/>
      <c r="J452" s="52"/>
      <c r="K452" s="52"/>
      <c r="L452" s="52"/>
      <c r="M452" s="52"/>
      <c r="N452" s="52"/>
      <c r="O452" s="52"/>
      <c r="P452" s="52"/>
      <c r="Q452" s="52"/>
      <c r="R452" s="52"/>
      <c r="S452" s="52"/>
      <c r="T452" s="52"/>
      <c r="U452" s="52"/>
      <c r="V452" s="52"/>
      <c r="W452" s="52"/>
      <c r="X452" s="52"/>
      <c r="Y452" s="52"/>
      <c r="Z452" s="52"/>
    </row>
    <row r="453">
      <c r="A453" s="52"/>
      <c r="B453" s="52"/>
      <c r="C453" s="52"/>
      <c r="D453" s="52"/>
      <c r="E453" s="52"/>
      <c r="F453" s="52"/>
      <c r="G453" s="52"/>
      <c r="H453" s="52"/>
      <c r="I453" s="52"/>
      <c r="J453" s="52"/>
      <c r="K453" s="52"/>
      <c r="L453" s="52"/>
      <c r="M453" s="52"/>
      <c r="N453" s="52"/>
      <c r="O453" s="52"/>
      <c r="P453" s="52"/>
      <c r="Q453" s="52"/>
      <c r="R453" s="52"/>
      <c r="S453" s="52"/>
      <c r="T453" s="52"/>
      <c r="U453" s="52"/>
      <c r="V453" s="52"/>
      <c r="W453" s="52"/>
      <c r="X453" s="52"/>
      <c r="Y453" s="52"/>
      <c r="Z453" s="52"/>
    </row>
    <row r="454">
      <c r="A454" s="52"/>
      <c r="B454" s="52"/>
      <c r="C454" s="52"/>
      <c r="D454" s="52"/>
      <c r="E454" s="52"/>
      <c r="F454" s="52"/>
      <c r="G454" s="52"/>
      <c r="H454" s="52"/>
      <c r="I454" s="52"/>
      <c r="J454" s="52"/>
      <c r="K454" s="52"/>
      <c r="L454" s="52"/>
      <c r="M454" s="52"/>
      <c r="N454" s="52"/>
      <c r="O454" s="52"/>
      <c r="P454" s="52"/>
      <c r="Q454" s="52"/>
      <c r="R454" s="52"/>
      <c r="S454" s="52"/>
      <c r="T454" s="52"/>
      <c r="U454" s="52"/>
      <c r="V454" s="52"/>
      <c r="W454" s="52"/>
      <c r="X454" s="52"/>
      <c r="Y454" s="52"/>
      <c r="Z454" s="52"/>
    </row>
    <row r="455">
      <c r="A455" s="52"/>
      <c r="B455" s="52"/>
      <c r="C455" s="52"/>
      <c r="D455" s="52"/>
      <c r="E455" s="52"/>
      <c r="F455" s="52"/>
      <c r="G455" s="52"/>
      <c r="H455" s="52"/>
      <c r="I455" s="52"/>
      <c r="J455" s="52"/>
      <c r="K455" s="52"/>
      <c r="L455" s="52"/>
      <c r="M455" s="52"/>
      <c r="N455" s="52"/>
      <c r="O455" s="52"/>
      <c r="P455" s="52"/>
      <c r="Q455" s="52"/>
      <c r="R455" s="52"/>
      <c r="S455" s="52"/>
      <c r="T455" s="52"/>
      <c r="U455" s="52"/>
      <c r="V455" s="52"/>
      <c r="W455" s="52"/>
      <c r="X455" s="52"/>
      <c r="Y455" s="52"/>
      <c r="Z455" s="52"/>
    </row>
    <row r="456">
      <c r="A456" s="52"/>
      <c r="B456" s="52"/>
      <c r="C456" s="52"/>
      <c r="D456" s="52"/>
      <c r="E456" s="52"/>
      <c r="F456" s="52"/>
      <c r="G456" s="52"/>
      <c r="H456" s="52"/>
      <c r="I456" s="52"/>
      <c r="J456" s="52"/>
      <c r="K456" s="52"/>
      <c r="L456" s="52"/>
      <c r="M456" s="52"/>
      <c r="N456" s="52"/>
      <c r="O456" s="52"/>
      <c r="P456" s="52"/>
      <c r="Q456" s="52"/>
      <c r="R456" s="52"/>
      <c r="S456" s="52"/>
      <c r="T456" s="52"/>
      <c r="U456" s="52"/>
      <c r="V456" s="52"/>
      <c r="W456" s="52"/>
      <c r="X456" s="52"/>
      <c r="Y456" s="52"/>
      <c r="Z456" s="52"/>
    </row>
    <row r="457">
      <c r="A457" s="52"/>
      <c r="B457" s="52"/>
      <c r="C457" s="52"/>
      <c r="D457" s="52"/>
      <c r="E457" s="52"/>
      <c r="F457" s="52"/>
      <c r="G457" s="52"/>
      <c r="H457" s="52"/>
      <c r="I457" s="52"/>
      <c r="J457" s="52"/>
      <c r="K457" s="52"/>
      <c r="L457" s="52"/>
      <c r="M457" s="52"/>
      <c r="N457" s="52"/>
      <c r="O457" s="52"/>
      <c r="P457" s="52"/>
      <c r="Q457" s="52"/>
      <c r="R457" s="52"/>
      <c r="S457" s="52"/>
      <c r="T457" s="52"/>
      <c r="U457" s="52"/>
      <c r="V457" s="52"/>
      <c r="W457" s="52"/>
      <c r="X457" s="52"/>
      <c r="Y457" s="52"/>
      <c r="Z457" s="52"/>
    </row>
    <row r="458">
      <c r="A458" s="52"/>
      <c r="B458" s="52"/>
      <c r="C458" s="52"/>
      <c r="D458" s="52"/>
      <c r="E458" s="52"/>
      <c r="F458" s="52"/>
      <c r="G458" s="52"/>
      <c r="H458" s="52"/>
      <c r="I458" s="52"/>
      <c r="J458" s="52"/>
      <c r="K458" s="52"/>
      <c r="L458" s="52"/>
      <c r="M458" s="52"/>
      <c r="N458" s="52"/>
      <c r="O458" s="52"/>
      <c r="P458" s="52"/>
      <c r="Q458" s="52"/>
      <c r="R458" s="52"/>
      <c r="S458" s="52"/>
      <c r="T458" s="52"/>
      <c r="U458" s="52"/>
      <c r="V458" s="52"/>
      <c r="W458" s="52"/>
      <c r="X458" s="52"/>
      <c r="Y458" s="52"/>
      <c r="Z458" s="52"/>
    </row>
    <row r="459">
      <c r="A459" s="52"/>
      <c r="B459" s="52"/>
      <c r="C459" s="52"/>
      <c r="D459" s="52"/>
      <c r="E459" s="52"/>
      <c r="F459" s="52"/>
      <c r="G459" s="52"/>
      <c r="H459" s="52"/>
      <c r="I459" s="52"/>
      <c r="J459" s="52"/>
      <c r="K459" s="52"/>
      <c r="L459" s="52"/>
      <c r="M459" s="52"/>
      <c r="N459" s="52"/>
      <c r="O459" s="52"/>
      <c r="P459" s="52"/>
      <c r="Q459" s="52"/>
      <c r="R459" s="52"/>
      <c r="S459" s="52"/>
      <c r="T459" s="52"/>
      <c r="U459" s="52"/>
      <c r="V459" s="52"/>
      <c r="W459" s="52"/>
      <c r="X459" s="52"/>
      <c r="Y459" s="52"/>
      <c r="Z459" s="52"/>
    </row>
    <row r="460">
      <c r="A460" s="52"/>
      <c r="B460" s="52"/>
      <c r="C460" s="52"/>
      <c r="D460" s="52"/>
      <c r="E460" s="52"/>
      <c r="F460" s="52"/>
      <c r="G460" s="52"/>
      <c r="H460" s="52"/>
      <c r="I460" s="52"/>
      <c r="J460" s="52"/>
      <c r="K460" s="52"/>
      <c r="L460" s="52"/>
      <c r="M460" s="52"/>
      <c r="N460" s="52"/>
      <c r="O460" s="52"/>
      <c r="P460" s="52"/>
      <c r="Q460" s="52"/>
      <c r="R460" s="52"/>
      <c r="S460" s="52"/>
      <c r="T460" s="52"/>
      <c r="U460" s="52"/>
      <c r="V460" s="52"/>
      <c r="W460" s="52"/>
      <c r="X460" s="52"/>
      <c r="Y460" s="52"/>
      <c r="Z460" s="52"/>
    </row>
    <row r="461">
      <c r="A461" s="52"/>
      <c r="B461" s="52"/>
      <c r="C461" s="52"/>
      <c r="D461" s="52"/>
      <c r="E461" s="52"/>
      <c r="F461" s="52"/>
      <c r="G461" s="52"/>
      <c r="H461" s="52"/>
      <c r="I461" s="52"/>
      <c r="J461" s="52"/>
      <c r="K461" s="52"/>
      <c r="L461" s="52"/>
      <c r="M461" s="52"/>
      <c r="N461" s="52"/>
      <c r="O461" s="52"/>
      <c r="P461" s="52"/>
      <c r="Q461" s="52"/>
      <c r="R461" s="52"/>
      <c r="S461" s="52"/>
      <c r="T461" s="52"/>
      <c r="U461" s="52"/>
      <c r="V461" s="52"/>
      <c r="W461" s="52"/>
      <c r="X461" s="52"/>
      <c r="Y461" s="52"/>
      <c r="Z461" s="52"/>
    </row>
    <row r="462">
      <c r="A462" s="52"/>
      <c r="B462" s="52"/>
      <c r="C462" s="52"/>
      <c r="D462" s="52"/>
      <c r="E462" s="52"/>
      <c r="F462" s="52"/>
      <c r="G462" s="52"/>
      <c r="H462" s="52"/>
      <c r="I462" s="52"/>
      <c r="J462" s="52"/>
      <c r="K462" s="52"/>
      <c r="L462" s="52"/>
      <c r="M462" s="52"/>
      <c r="N462" s="52"/>
      <c r="O462" s="52"/>
      <c r="P462" s="52"/>
      <c r="Q462" s="52"/>
      <c r="R462" s="52"/>
      <c r="S462" s="52"/>
      <c r="T462" s="52"/>
      <c r="U462" s="52"/>
      <c r="V462" s="52"/>
      <c r="W462" s="52"/>
      <c r="X462" s="52"/>
      <c r="Y462" s="52"/>
      <c r="Z462" s="52"/>
    </row>
    <row r="463">
      <c r="A463" s="52"/>
      <c r="B463" s="52"/>
      <c r="C463" s="52"/>
      <c r="D463" s="52"/>
      <c r="E463" s="52"/>
      <c r="F463" s="52"/>
      <c r="G463" s="52"/>
      <c r="H463" s="52"/>
      <c r="I463" s="52"/>
      <c r="J463" s="52"/>
      <c r="K463" s="52"/>
      <c r="L463" s="52"/>
      <c r="M463" s="52"/>
      <c r="N463" s="52"/>
      <c r="O463" s="52"/>
      <c r="P463" s="52"/>
      <c r="Q463" s="52"/>
      <c r="R463" s="52"/>
      <c r="S463" s="52"/>
      <c r="T463" s="52"/>
      <c r="U463" s="52"/>
      <c r="V463" s="52"/>
      <c r="W463" s="52"/>
      <c r="X463" s="52"/>
      <c r="Y463" s="52"/>
      <c r="Z463" s="52"/>
    </row>
    <row r="464">
      <c r="A464" s="52"/>
      <c r="B464" s="52"/>
      <c r="C464" s="52"/>
      <c r="D464" s="52"/>
      <c r="E464" s="52"/>
      <c r="F464" s="52"/>
      <c r="G464" s="52"/>
      <c r="H464" s="52"/>
      <c r="I464" s="52"/>
      <c r="J464" s="52"/>
      <c r="K464" s="52"/>
      <c r="L464" s="52"/>
      <c r="M464" s="52"/>
      <c r="N464" s="52"/>
      <c r="O464" s="52"/>
      <c r="P464" s="52"/>
      <c r="Q464" s="52"/>
      <c r="R464" s="52"/>
      <c r="S464" s="52"/>
      <c r="T464" s="52"/>
      <c r="U464" s="52"/>
      <c r="V464" s="52"/>
      <c r="W464" s="52"/>
      <c r="X464" s="52"/>
      <c r="Y464" s="52"/>
      <c r="Z464" s="52"/>
    </row>
    <row r="465">
      <c r="A465" s="52"/>
      <c r="B465" s="52"/>
      <c r="C465" s="52"/>
      <c r="D465" s="52"/>
      <c r="E465" s="52"/>
      <c r="F465" s="52"/>
      <c r="G465" s="52"/>
      <c r="H465" s="52"/>
      <c r="I465" s="52"/>
      <c r="J465" s="52"/>
      <c r="K465" s="52"/>
      <c r="L465" s="52"/>
      <c r="M465" s="52"/>
      <c r="N465" s="52"/>
      <c r="O465" s="52"/>
      <c r="P465" s="52"/>
      <c r="Q465" s="52"/>
      <c r="R465" s="52"/>
      <c r="S465" s="52"/>
      <c r="T465" s="52"/>
      <c r="U465" s="52"/>
      <c r="V465" s="52"/>
      <c r="W465" s="52"/>
      <c r="X465" s="52"/>
      <c r="Y465" s="52"/>
      <c r="Z465" s="52"/>
    </row>
    <row r="466">
      <c r="A466" s="52"/>
      <c r="B466" s="52"/>
      <c r="C466" s="52"/>
      <c r="D466" s="52"/>
      <c r="E466" s="52"/>
      <c r="F466" s="52"/>
      <c r="G466" s="52"/>
      <c r="H466" s="52"/>
      <c r="I466" s="52"/>
      <c r="J466" s="52"/>
      <c r="K466" s="52"/>
      <c r="L466" s="52"/>
      <c r="M466" s="52"/>
      <c r="N466" s="52"/>
      <c r="O466" s="52"/>
      <c r="P466" s="52"/>
      <c r="Q466" s="52"/>
      <c r="R466" s="52"/>
      <c r="S466" s="52"/>
      <c r="T466" s="52"/>
      <c r="U466" s="52"/>
      <c r="V466" s="52"/>
      <c r="W466" s="52"/>
      <c r="X466" s="52"/>
      <c r="Y466" s="52"/>
      <c r="Z466" s="52"/>
    </row>
    <row r="467">
      <c r="A467" s="52"/>
      <c r="B467" s="52"/>
      <c r="C467" s="52"/>
      <c r="D467" s="52"/>
      <c r="E467" s="52"/>
      <c r="F467" s="52"/>
      <c r="G467" s="52"/>
      <c r="H467" s="52"/>
      <c r="I467" s="52"/>
      <c r="J467" s="52"/>
      <c r="K467" s="52"/>
      <c r="L467" s="52"/>
      <c r="M467" s="52"/>
      <c r="N467" s="52"/>
      <c r="O467" s="52"/>
      <c r="P467" s="52"/>
      <c r="Q467" s="52"/>
      <c r="R467" s="52"/>
      <c r="S467" s="52"/>
      <c r="T467" s="52"/>
      <c r="U467" s="52"/>
      <c r="V467" s="52"/>
      <c r="W467" s="52"/>
      <c r="X467" s="52"/>
      <c r="Y467" s="52"/>
      <c r="Z467" s="52"/>
    </row>
    <row r="468">
      <c r="A468" s="52"/>
      <c r="B468" s="52"/>
      <c r="C468" s="52"/>
      <c r="D468" s="52"/>
      <c r="E468" s="52"/>
      <c r="F468" s="52"/>
      <c r="G468" s="52"/>
      <c r="H468" s="52"/>
      <c r="I468" s="52"/>
      <c r="J468" s="52"/>
      <c r="K468" s="52"/>
      <c r="L468" s="52"/>
      <c r="M468" s="52"/>
      <c r="N468" s="52"/>
      <c r="O468" s="52"/>
      <c r="P468" s="52"/>
      <c r="Q468" s="52"/>
      <c r="R468" s="52"/>
      <c r="S468" s="52"/>
      <c r="T468" s="52"/>
      <c r="U468" s="52"/>
      <c r="V468" s="52"/>
      <c r="W468" s="52"/>
      <c r="X468" s="52"/>
      <c r="Y468" s="52"/>
      <c r="Z468" s="52"/>
    </row>
    <row r="469">
      <c r="A469" s="52"/>
      <c r="B469" s="52"/>
      <c r="C469" s="52"/>
      <c r="D469" s="52"/>
      <c r="E469" s="52"/>
      <c r="F469" s="52"/>
      <c r="G469" s="52"/>
      <c r="H469" s="52"/>
      <c r="I469" s="52"/>
      <c r="J469" s="52"/>
      <c r="K469" s="52"/>
      <c r="L469" s="52"/>
      <c r="M469" s="52"/>
      <c r="N469" s="52"/>
      <c r="O469" s="52"/>
      <c r="P469" s="52"/>
      <c r="Q469" s="52"/>
      <c r="R469" s="52"/>
      <c r="S469" s="52"/>
      <c r="T469" s="52"/>
      <c r="U469" s="52"/>
      <c r="V469" s="52"/>
      <c r="W469" s="52"/>
      <c r="X469" s="52"/>
      <c r="Y469" s="52"/>
      <c r="Z469" s="52"/>
    </row>
    <row r="470">
      <c r="A470" s="52"/>
      <c r="B470" s="52"/>
      <c r="C470" s="52"/>
      <c r="D470" s="52"/>
      <c r="E470" s="52"/>
      <c r="F470" s="52"/>
      <c r="G470" s="52"/>
      <c r="H470" s="52"/>
      <c r="I470" s="52"/>
      <c r="J470" s="52"/>
      <c r="K470" s="52"/>
      <c r="L470" s="52"/>
      <c r="M470" s="52"/>
      <c r="N470" s="52"/>
      <c r="O470" s="52"/>
      <c r="P470" s="52"/>
      <c r="Q470" s="52"/>
      <c r="R470" s="52"/>
      <c r="S470" s="52"/>
      <c r="T470" s="52"/>
      <c r="U470" s="52"/>
      <c r="V470" s="52"/>
      <c r="W470" s="52"/>
      <c r="X470" s="52"/>
      <c r="Y470" s="52"/>
      <c r="Z470" s="52"/>
    </row>
    <row r="471">
      <c r="A471" s="52"/>
      <c r="B471" s="52"/>
      <c r="C471" s="52"/>
      <c r="D471" s="52"/>
      <c r="E471" s="52"/>
      <c r="F471" s="52"/>
      <c r="G471" s="52"/>
      <c r="H471" s="52"/>
      <c r="I471" s="52"/>
      <c r="J471" s="52"/>
      <c r="K471" s="52"/>
      <c r="L471" s="52"/>
      <c r="M471" s="52"/>
      <c r="N471" s="52"/>
      <c r="O471" s="52"/>
      <c r="P471" s="52"/>
      <c r="Q471" s="52"/>
      <c r="R471" s="52"/>
      <c r="S471" s="52"/>
      <c r="T471" s="52"/>
      <c r="U471" s="52"/>
      <c r="V471" s="52"/>
      <c r="W471" s="52"/>
      <c r="X471" s="52"/>
      <c r="Y471" s="52"/>
      <c r="Z471" s="52"/>
    </row>
    <row r="472">
      <c r="A472" s="52"/>
      <c r="B472" s="52"/>
      <c r="C472" s="52"/>
      <c r="D472" s="52"/>
      <c r="E472" s="52"/>
      <c r="F472" s="52"/>
      <c r="G472" s="52"/>
      <c r="H472" s="52"/>
      <c r="I472" s="52"/>
      <c r="J472" s="52"/>
      <c r="K472" s="52"/>
      <c r="L472" s="52"/>
      <c r="M472" s="52"/>
      <c r="N472" s="52"/>
      <c r="O472" s="52"/>
      <c r="P472" s="52"/>
      <c r="Q472" s="52"/>
      <c r="R472" s="52"/>
      <c r="S472" s="52"/>
      <c r="T472" s="52"/>
      <c r="U472" s="52"/>
      <c r="V472" s="52"/>
      <c r="W472" s="52"/>
      <c r="X472" s="52"/>
      <c r="Y472" s="52"/>
      <c r="Z472" s="52"/>
    </row>
    <row r="473">
      <c r="A473" s="52"/>
      <c r="B473" s="52"/>
      <c r="C473" s="52"/>
      <c r="D473" s="52"/>
      <c r="E473" s="52"/>
      <c r="F473" s="52"/>
      <c r="G473" s="52"/>
      <c r="H473" s="52"/>
      <c r="I473" s="52"/>
      <c r="J473" s="52"/>
      <c r="K473" s="52"/>
      <c r="L473" s="52"/>
      <c r="M473" s="52"/>
      <c r="N473" s="52"/>
      <c r="O473" s="52"/>
      <c r="P473" s="52"/>
      <c r="Q473" s="52"/>
      <c r="R473" s="52"/>
      <c r="S473" s="52"/>
      <c r="T473" s="52"/>
      <c r="U473" s="52"/>
      <c r="V473" s="52"/>
      <c r="W473" s="52"/>
      <c r="X473" s="52"/>
      <c r="Y473" s="52"/>
      <c r="Z473" s="52"/>
    </row>
    <row r="474">
      <c r="A474" s="52"/>
      <c r="B474" s="52"/>
      <c r="C474" s="52"/>
      <c r="D474" s="52"/>
      <c r="E474" s="52"/>
      <c r="F474" s="52"/>
      <c r="G474" s="52"/>
      <c r="H474" s="52"/>
      <c r="I474" s="52"/>
      <c r="J474" s="52"/>
      <c r="K474" s="52"/>
      <c r="L474" s="52"/>
      <c r="M474" s="52"/>
      <c r="N474" s="52"/>
      <c r="O474" s="52"/>
      <c r="P474" s="52"/>
      <c r="Q474" s="52"/>
      <c r="R474" s="52"/>
      <c r="S474" s="52"/>
      <c r="T474" s="52"/>
      <c r="U474" s="52"/>
      <c r="V474" s="52"/>
      <c r="W474" s="52"/>
      <c r="X474" s="52"/>
      <c r="Y474" s="52"/>
      <c r="Z474" s="52"/>
    </row>
    <row r="475">
      <c r="A475" s="52"/>
      <c r="B475" s="52"/>
      <c r="C475" s="52"/>
      <c r="D475" s="52"/>
      <c r="E475" s="52"/>
      <c r="F475" s="52"/>
      <c r="G475" s="52"/>
      <c r="H475" s="52"/>
      <c r="I475" s="52"/>
      <c r="J475" s="52"/>
      <c r="K475" s="52"/>
      <c r="L475" s="52"/>
      <c r="M475" s="52"/>
      <c r="N475" s="52"/>
      <c r="O475" s="52"/>
      <c r="P475" s="52"/>
      <c r="Q475" s="52"/>
      <c r="R475" s="52"/>
      <c r="S475" s="52"/>
      <c r="T475" s="52"/>
      <c r="U475" s="52"/>
      <c r="V475" s="52"/>
      <c r="W475" s="52"/>
      <c r="X475" s="52"/>
      <c r="Y475" s="52"/>
      <c r="Z475" s="52"/>
    </row>
    <row r="476">
      <c r="A476" s="52"/>
      <c r="B476" s="52"/>
      <c r="C476" s="52"/>
      <c r="D476" s="52"/>
      <c r="E476" s="52"/>
      <c r="F476" s="52"/>
      <c r="G476" s="52"/>
      <c r="H476" s="52"/>
      <c r="I476" s="52"/>
      <c r="J476" s="52"/>
      <c r="K476" s="52"/>
      <c r="L476" s="52"/>
      <c r="M476" s="52"/>
      <c r="N476" s="52"/>
      <c r="O476" s="52"/>
      <c r="P476" s="52"/>
      <c r="Q476" s="52"/>
      <c r="R476" s="52"/>
      <c r="S476" s="52"/>
      <c r="T476" s="52"/>
      <c r="U476" s="52"/>
      <c r="V476" s="52"/>
      <c r="W476" s="52"/>
      <c r="X476" s="52"/>
      <c r="Y476" s="52"/>
      <c r="Z476" s="52"/>
    </row>
    <row r="477">
      <c r="A477" s="52"/>
      <c r="B477" s="52"/>
      <c r="C477" s="52"/>
      <c r="D477" s="52"/>
      <c r="E477" s="52"/>
      <c r="F477" s="52"/>
      <c r="G477" s="52"/>
      <c r="H477" s="52"/>
      <c r="I477" s="52"/>
      <c r="J477" s="52"/>
      <c r="K477" s="52"/>
      <c r="L477" s="52"/>
      <c r="M477" s="52"/>
      <c r="N477" s="52"/>
      <c r="O477" s="52"/>
      <c r="P477" s="52"/>
      <c r="Q477" s="52"/>
      <c r="R477" s="52"/>
      <c r="S477" s="52"/>
      <c r="T477" s="52"/>
      <c r="U477" s="52"/>
      <c r="V477" s="52"/>
      <c r="W477" s="52"/>
      <c r="X477" s="52"/>
      <c r="Y477" s="52"/>
      <c r="Z477" s="52"/>
    </row>
    <row r="478">
      <c r="A478" s="52"/>
      <c r="B478" s="52"/>
      <c r="C478" s="52"/>
      <c r="D478" s="52"/>
      <c r="E478" s="52"/>
      <c r="F478" s="52"/>
      <c r="G478" s="52"/>
      <c r="H478" s="52"/>
      <c r="I478" s="52"/>
      <c r="J478" s="52"/>
      <c r="K478" s="52"/>
      <c r="L478" s="52"/>
      <c r="M478" s="52"/>
      <c r="N478" s="52"/>
      <c r="O478" s="52"/>
      <c r="P478" s="52"/>
      <c r="Q478" s="52"/>
      <c r="R478" s="52"/>
      <c r="S478" s="52"/>
      <c r="T478" s="52"/>
      <c r="U478" s="52"/>
      <c r="V478" s="52"/>
      <c r="W478" s="52"/>
      <c r="X478" s="52"/>
      <c r="Y478" s="52"/>
      <c r="Z478" s="52"/>
    </row>
    <row r="479">
      <c r="A479" s="52"/>
      <c r="B479" s="52"/>
      <c r="C479" s="52"/>
      <c r="D479" s="52"/>
      <c r="E479" s="52"/>
      <c r="F479" s="52"/>
      <c r="G479" s="52"/>
      <c r="H479" s="52"/>
      <c r="I479" s="52"/>
      <c r="J479" s="52"/>
      <c r="K479" s="52"/>
      <c r="L479" s="52"/>
      <c r="M479" s="52"/>
      <c r="N479" s="52"/>
      <c r="O479" s="52"/>
      <c r="P479" s="52"/>
      <c r="Q479" s="52"/>
      <c r="R479" s="52"/>
      <c r="S479" s="52"/>
      <c r="T479" s="52"/>
      <c r="U479" s="52"/>
      <c r="V479" s="52"/>
      <c r="W479" s="52"/>
      <c r="X479" s="52"/>
      <c r="Y479" s="52"/>
      <c r="Z479" s="52"/>
    </row>
    <row r="480">
      <c r="A480" s="52"/>
      <c r="B480" s="52"/>
      <c r="C480" s="52"/>
      <c r="D480" s="52"/>
      <c r="E480" s="52"/>
      <c r="F480" s="52"/>
      <c r="G480" s="52"/>
      <c r="H480" s="52"/>
      <c r="I480" s="52"/>
      <c r="J480" s="52"/>
      <c r="K480" s="52"/>
      <c r="L480" s="52"/>
      <c r="M480" s="52"/>
      <c r="N480" s="52"/>
      <c r="O480" s="52"/>
      <c r="P480" s="52"/>
      <c r="Q480" s="52"/>
      <c r="R480" s="52"/>
      <c r="S480" s="52"/>
      <c r="T480" s="52"/>
      <c r="U480" s="52"/>
      <c r="V480" s="52"/>
      <c r="W480" s="52"/>
      <c r="X480" s="52"/>
      <c r="Y480" s="52"/>
      <c r="Z480" s="52"/>
    </row>
    <row r="481">
      <c r="A481" s="52"/>
      <c r="B481" s="52"/>
      <c r="C481" s="52"/>
      <c r="D481" s="52"/>
      <c r="E481" s="52"/>
      <c r="F481" s="52"/>
      <c r="G481" s="52"/>
      <c r="H481" s="52"/>
      <c r="I481" s="52"/>
      <c r="J481" s="52"/>
      <c r="K481" s="52"/>
      <c r="L481" s="52"/>
      <c r="M481" s="52"/>
      <c r="N481" s="52"/>
      <c r="O481" s="52"/>
      <c r="P481" s="52"/>
      <c r="Q481" s="52"/>
      <c r="R481" s="52"/>
      <c r="S481" s="52"/>
      <c r="T481" s="52"/>
      <c r="U481" s="52"/>
      <c r="V481" s="52"/>
      <c r="W481" s="52"/>
      <c r="X481" s="52"/>
      <c r="Y481" s="52"/>
      <c r="Z481" s="52"/>
    </row>
    <row r="482">
      <c r="A482" s="52"/>
      <c r="B482" s="52"/>
      <c r="C482" s="52"/>
      <c r="D482" s="52"/>
      <c r="E482" s="52"/>
      <c r="F482" s="52"/>
      <c r="G482" s="52"/>
      <c r="H482" s="52"/>
      <c r="I482" s="52"/>
      <c r="J482" s="52"/>
      <c r="K482" s="52"/>
      <c r="L482" s="52"/>
      <c r="M482" s="52"/>
      <c r="N482" s="52"/>
      <c r="O482" s="52"/>
      <c r="P482" s="52"/>
      <c r="Q482" s="52"/>
      <c r="R482" s="52"/>
      <c r="S482" s="52"/>
      <c r="T482" s="52"/>
      <c r="U482" s="52"/>
      <c r="V482" s="52"/>
      <c r="W482" s="52"/>
      <c r="X482" s="52"/>
      <c r="Y482" s="52"/>
      <c r="Z482" s="52"/>
    </row>
    <row r="483">
      <c r="A483" s="52"/>
      <c r="B483" s="52"/>
      <c r="C483" s="52"/>
      <c r="D483" s="52"/>
      <c r="E483" s="52"/>
      <c r="F483" s="52"/>
      <c r="G483" s="52"/>
      <c r="H483" s="52"/>
      <c r="I483" s="52"/>
      <c r="J483" s="52"/>
      <c r="K483" s="52"/>
      <c r="L483" s="52"/>
      <c r="M483" s="52"/>
      <c r="N483" s="52"/>
      <c r="O483" s="52"/>
      <c r="P483" s="52"/>
      <c r="Q483" s="52"/>
      <c r="R483" s="52"/>
      <c r="S483" s="52"/>
      <c r="T483" s="52"/>
      <c r="U483" s="52"/>
      <c r="V483" s="52"/>
      <c r="W483" s="52"/>
      <c r="X483" s="52"/>
      <c r="Y483" s="52"/>
      <c r="Z483" s="52"/>
    </row>
    <row r="484">
      <c r="A484" s="52"/>
      <c r="B484" s="52"/>
      <c r="C484" s="52"/>
      <c r="D484" s="52"/>
      <c r="E484" s="52"/>
      <c r="F484" s="52"/>
      <c r="G484" s="52"/>
      <c r="H484" s="52"/>
      <c r="I484" s="52"/>
      <c r="J484" s="52"/>
      <c r="K484" s="52"/>
      <c r="L484" s="52"/>
      <c r="M484" s="52"/>
      <c r="N484" s="52"/>
      <c r="O484" s="52"/>
      <c r="P484" s="52"/>
      <c r="Q484" s="52"/>
      <c r="R484" s="52"/>
      <c r="S484" s="52"/>
      <c r="T484" s="52"/>
      <c r="U484" s="52"/>
      <c r="V484" s="52"/>
      <c r="W484" s="52"/>
      <c r="X484" s="52"/>
      <c r="Y484" s="52"/>
      <c r="Z484" s="52"/>
    </row>
    <row r="485">
      <c r="A485" s="52"/>
      <c r="B485" s="52"/>
      <c r="C485" s="52"/>
      <c r="D485" s="52"/>
      <c r="E485" s="52"/>
      <c r="F485" s="52"/>
      <c r="G485" s="52"/>
      <c r="H485" s="52"/>
      <c r="I485" s="52"/>
      <c r="J485" s="52"/>
      <c r="K485" s="52"/>
      <c r="L485" s="52"/>
      <c r="M485" s="52"/>
      <c r="N485" s="52"/>
      <c r="O485" s="52"/>
      <c r="P485" s="52"/>
      <c r="Q485" s="52"/>
      <c r="R485" s="52"/>
      <c r="S485" s="52"/>
      <c r="T485" s="52"/>
      <c r="U485" s="52"/>
      <c r="V485" s="52"/>
      <c r="W485" s="52"/>
      <c r="X485" s="52"/>
      <c r="Y485" s="52"/>
      <c r="Z485" s="52"/>
    </row>
    <row r="486">
      <c r="A486" s="52"/>
      <c r="B486" s="52"/>
      <c r="C486" s="52"/>
      <c r="D486" s="52"/>
      <c r="E486" s="52"/>
      <c r="F486" s="52"/>
      <c r="G486" s="52"/>
      <c r="H486" s="52"/>
      <c r="I486" s="52"/>
      <c r="J486" s="52"/>
      <c r="K486" s="52"/>
      <c r="L486" s="52"/>
      <c r="M486" s="52"/>
      <c r="N486" s="52"/>
      <c r="O486" s="52"/>
      <c r="P486" s="52"/>
      <c r="Q486" s="52"/>
      <c r="R486" s="52"/>
      <c r="S486" s="52"/>
      <c r="T486" s="52"/>
      <c r="U486" s="52"/>
      <c r="V486" s="52"/>
      <c r="W486" s="52"/>
      <c r="X486" s="52"/>
      <c r="Y486" s="52"/>
      <c r="Z486" s="52"/>
    </row>
    <row r="487">
      <c r="A487" s="52"/>
      <c r="B487" s="52"/>
      <c r="C487" s="52"/>
      <c r="D487" s="52"/>
      <c r="E487" s="52"/>
      <c r="F487" s="52"/>
      <c r="G487" s="52"/>
      <c r="H487" s="52"/>
      <c r="I487" s="52"/>
      <c r="J487" s="52"/>
      <c r="K487" s="52"/>
      <c r="L487" s="52"/>
      <c r="M487" s="52"/>
      <c r="N487" s="52"/>
      <c r="O487" s="52"/>
      <c r="P487" s="52"/>
      <c r="Q487" s="52"/>
      <c r="R487" s="52"/>
      <c r="S487" s="52"/>
      <c r="T487" s="52"/>
      <c r="U487" s="52"/>
      <c r="V487" s="52"/>
      <c r="W487" s="52"/>
      <c r="X487" s="52"/>
      <c r="Y487" s="52"/>
      <c r="Z487" s="52"/>
    </row>
    <row r="488">
      <c r="A488" s="52"/>
      <c r="B488" s="52"/>
      <c r="C488" s="52"/>
      <c r="D488" s="52"/>
      <c r="E488" s="52"/>
      <c r="F488" s="52"/>
      <c r="G488" s="52"/>
      <c r="H488" s="52"/>
      <c r="I488" s="52"/>
      <c r="J488" s="52"/>
      <c r="K488" s="52"/>
      <c r="L488" s="52"/>
      <c r="M488" s="52"/>
      <c r="N488" s="52"/>
      <c r="O488" s="52"/>
      <c r="P488" s="52"/>
      <c r="Q488" s="52"/>
      <c r="R488" s="52"/>
      <c r="S488" s="52"/>
      <c r="T488" s="52"/>
      <c r="U488" s="52"/>
      <c r="V488" s="52"/>
      <c r="W488" s="52"/>
      <c r="X488" s="52"/>
      <c r="Y488" s="52"/>
      <c r="Z488" s="52"/>
    </row>
    <row r="489">
      <c r="A489" s="52"/>
      <c r="B489" s="52"/>
      <c r="C489" s="52"/>
      <c r="D489" s="52"/>
      <c r="E489" s="52"/>
      <c r="F489" s="52"/>
      <c r="G489" s="52"/>
      <c r="H489" s="52"/>
      <c r="I489" s="52"/>
      <c r="J489" s="52"/>
      <c r="K489" s="52"/>
      <c r="L489" s="52"/>
      <c r="M489" s="52"/>
      <c r="N489" s="52"/>
      <c r="O489" s="52"/>
      <c r="P489" s="52"/>
      <c r="Q489" s="52"/>
      <c r="R489" s="52"/>
      <c r="S489" s="52"/>
      <c r="T489" s="52"/>
      <c r="U489" s="52"/>
      <c r="V489" s="52"/>
      <c r="W489" s="52"/>
      <c r="X489" s="52"/>
      <c r="Y489" s="52"/>
      <c r="Z489" s="52"/>
    </row>
    <row r="490">
      <c r="A490" s="52"/>
      <c r="B490" s="52"/>
      <c r="C490" s="52"/>
      <c r="D490" s="52"/>
      <c r="E490" s="52"/>
      <c r="F490" s="52"/>
      <c r="G490" s="52"/>
      <c r="H490" s="52"/>
      <c r="I490" s="52"/>
      <c r="J490" s="52"/>
      <c r="K490" s="52"/>
      <c r="L490" s="52"/>
      <c r="M490" s="52"/>
      <c r="N490" s="52"/>
      <c r="O490" s="52"/>
      <c r="P490" s="52"/>
      <c r="Q490" s="52"/>
      <c r="R490" s="52"/>
      <c r="S490" s="52"/>
      <c r="T490" s="52"/>
      <c r="U490" s="52"/>
      <c r="V490" s="52"/>
      <c r="W490" s="52"/>
      <c r="X490" s="52"/>
      <c r="Y490" s="52"/>
      <c r="Z490" s="52"/>
    </row>
    <row r="491">
      <c r="A491" s="52"/>
      <c r="B491" s="52"/>
      <c r="C491" s="52"/>
      <c r="D491" s="52"/>
      <c r="E491" s="52"/>
      <c r="F491" s="52"/>
      <c r="G491" s="52"/>
      <c r="H491" s="52"/>
      <c r="I491" s="52"/>
      <c r="J491" s="52"/>
      <c r="K491" s="52"/>
      <c r="L491" s="52"/>
      <c r="M491" s="52"/>
      <c r="N491" s="52"/>
      <c r="O491" s="52"/>
      <c r="P491" s="52"/>
      <c r="Q491" s="52"/>
      <c r="R491" s="52"/>
      <c r="S491" s="52"/>
      <c r="T491" s="52"/>
      <c r="U491" s="52"/>
      <c r="V491" s="52"/>
      <c r="W491" s="52"/>
      <c r="X491" s="52"/>
      <c r="Y491" s="52"/>
      <c r="Z491" s="52"/>
    </row>
    <row r="492">
      <c r="A492" s="52"/>
      <c r="B492" s="52"/>
      <c r="C492" s="52"/>
      <c r="D492" s="52"/>
      <c r="E492" s="52"/>
      <c r="F492" s="52"/>
      <c r="G492" s="52"/>
      <c r="H492" s="52"/>
      <c r="I492" s="52"/>
      <c r="J492" s="52"/>
      <c r="K492" s="52"/>
      <c r="L492" s="52"/>
      <c r="M492" s="52"/>
      <c r="N492" s="52"/>
      <c r="O492" s="52"/>
      <c r="P492" s="52"/>
      <c r="Q492" s="52"/>
      <c r="R492" s="52"/>
      <c r="S492" s="52"/>
      <c r="T492" s="52"/>
      <c r="U492" s="52"/>
      <c r="V492" s="52"/>
      <c r="W492" s="52"/>
      <c r="X492" s="52"/>
      <c r="Y492" s="52"/>
      <c r="Z492" s="52"/>
    </row>
    <row r="493">
      <c r="A493" s="52"/>
      <c r="B493" s="52"/>
      <c r="C493" s="52"/>
      <c r="D493" s="52"/>
      <c r="E493" s="52"/>
      <c r="F493" s="52"/>
      <c r="G493" s="52"/>
      <c r="H493" s="52"/>
      <c r="I493" s="52"/>
      <c r="J493" s="52"/>
      <c r="K493" s="52"/>
      <c r="L493" s="52"/>
      <c r="M493" s="52"/>
      <c r="N493" s="52"/>
      <c r="O493" s="52"/>
      <c r="P493" s="52"/>
      <c r="Q493" s="52"/>
      <c r="R493" s="52"/>
      <c r="S493" s="52"/>
      <c r="T493" s="52"/>
      <c r="U493" s="52"/>
      <c r="V493" s="52"/>
      <c r="W493" s="52"/>
      <c r="X493" s="52"/>
      <c r="Y493" s="52"/>
      <c r="Z493" s="52"/>
    </row>
    <row r="494">
      <c r="A494" s="52"/>
      <c r="B494" s="52"/>
      <c r="C494" s="52"/>
      <c r="D494" s="52"/>
      <c r="E494" s="52"/>
      <c r="F494" s="52"/>
      <c r="G494" s="52"/>
      <c r="H494" s="52"/>
      <c r="I494" s="52"/>
      <c r="J494" s="52"/>
      <c r="K494" s="52"/>
      <c r="L494" s="52"/>
      <c r="M494" s="52"/>
      <c r="N494" s="52"/>
      <c r="O494" s="52"/>
      <c r="P494" s="52"/>
      <c r="Q494" s="52"/>
      <c r="R494" s="52"/>
      <c r="S494" s="52"/>
      <c r="T494" s="52"/>
      <c r="U494" s="52"/>
      <c r="V494" s="52"/>
      <c r="W494" s="52"/>
      <c r="X494" s="52"/>
      <c r="Y494" s="52"/>
      <c r="Z494" s="52"/>
    </row>
    <row r="495">
      <c r="A495" s="52"/>
      <c r="B495" s="52"/>
      <c r="C495" s="52"/>
      <c r="D495" s="52"/>
      <c r="E495" s="52"/>
      <c r="F495" s="52"/>
      <c r="G495" s="52"/>
      <c r="H495" s="52"/>
      <c r="I495" s="52"/>
      <c r="J495" s="52"/>
      <c r="K495" s="52"/>
      <c r="L495" s="52"/>
      <c r="M495" s="52"/>
      <c r="N495" s="52"/>
      <c r="O495" s="52"/>
      <c r="P495" s="52"/>
      <c r="Q495" s="52"/>
      <c r="R495" s="52"/>
      <c r="S495" s="52"/>
      <c r="T495" s="52"/>
      <c r="U495" s="52"/>
      <c r="V495" s="52"/>
      <c r="W495" s="52"/>
      <c r="X495" s="52"/>
      <c r="Y495" s="52"/>
      <c r="Z495" s="52"/>
    </row>
    <row r="496">
      <c r="A496" s="52"/>
      <c r="B496" s="52"/>
      <c r="C496" s="52"/>
      <c r="D496" s="52"/>
      <c r="E496" s="52"/>
      <c r="F496" s="52"/>
      <c r="G496" s="52"/>
      <c r="H496" s="52"/>
      <c r="I496" s="52"/>
      <c r="J496" s="52"/>
      <c r="K496" s="52"/>
      <c r="L496" s="52"/>
      <c r="M496" s="52"/>
      <c r="N496" s="52"/>
      <c r="O496" s="52"/>
      <c r="P496" s="52"/>
      <c r="Q496" s="52"/>
      <c r="R496" s="52"/>
      <c r="S496" s="52"/>
      <c r="T496" s="52"/>
      <c r="U496" s="52"/>
      <c r="V496" s="52"/>
      <c r="W496" s="52"/>
      <c r="X496" s="52"/>
      <c r="Y496" s="52"/>
      <c r="Z496" s="52"/>
    </row>
    <row r="497">
      <c r="A497" s="52"/>
      <c r="B497" s="52"/>
      <c r="C497" s="52"/>
      <c r="D497" s="52"/>
      <c r="E497" s="52"/>
      <c r="F497" s="52"/>
      <c r="G497" s="52"/>
      <c r="H497" s="52"/>
      <c r="I497" s="52"/>
      <c r="J497" s="52"/>
      <c r="K497" s="52"/>
      <c r="L497" s="52"/>
      <c r="M497" s="52"/>
      <c r="N497" s="52"/>
      <c r="O497" s="52"/>
      <c r="P497" s="52"/>
      <c r="Q497" s="52"/>
      <c r="R497" s="52"/>
      <c r="S497" s="52"/>
      <c r="T497" s="52"/>
      <c r="U497" s="52"/>
      <c r="V497" s="52"/>
      <c r="W497" s="52"/>
      <c r="X497" s="52"/>
      <c r="Y497" s="52"/>
      <c r="Z497" s="52"/>
    </row>
    <row r="498">
      <c r="A498" s="52"/>
      <c r="B498" s="52"/>
      <c r="C498" s="52"/>
      <c r="D498" s="52"/>
      <c r="E498" s="52"/>
      <c r="F498" s="52"/>
      <c r="G498" s="52"/>
      <c r="H498" s="52"/>
      <c r="I498" s="52"/>
      <c r="J498" s="52"/>
      <c r="K498" s="52"/>
      <c r="L498" s="52"/>
      <c r="M498" s="52"/>
      <c r="N498" s="52"/>
      <c r="O498" s="52"/>
      <c r="P498" s="52"/>
      <c r="Q498" s="52"/>
      <c r="R498" s="52"/>
      <c r="S498" s="52"/>
      <c r="T498" s="52"/>
      <c r="U498" s="52"/>
      <c r="V498" s="52"/>
      <c r="W498" s="52"/>
      <c r="X498" s="52"/>
      <c r="Y498" s="52"/>
      <c r="Z498" s="52"/>
    </row>
    <row r="499">
      <c r="A499" s="52"/>
      <c r="B499" s="52"/>
      <c r="C499" s="52"/>
      <c r="D499" s="52"/>
      <c r="E499" s="52"/>
      <c r="F499" s="52"/>
      <c r="G499" s="52"/>
      <c r="H499" s="52"/>
      <c r="I499" s="52"/>
      <c r="J499" s="52"/>
      <c r="K499" s="52"/>
      <c r="L499" s="52"/>
      <c r="M499" s="52"/>
      <c r="N499" s="52"/>
      <c r="O499" s="52"/>
      <c r="P499" s="52"/>
      <c r="Q499" s="52"/>
      <c r="R499" s="52"/>
      <c r="S499" s="52"/>
      <c r="T499" s="52"/>
      <c r="U499" s="52"/>
      <c r="V499" s="52"/>
      <c r="W499" s="52"/>
      <c r="X499" s="52"/>
      <c r="Y499" s="52"/>
      <c r="Z499" s="52"/>
    </row>
    <row r="500">
      <c r="A500" s="52"/>
      <c r="B500" s="52"/>
      <c r="C500" s="52"/>
      <c r="D500" s="52"/>
      <c r="E500" s="52"/>
      <c r="F500" s="52"/>
      <c r="G500" s="52"/>
      <c r="H500" s="52"/>
      <c r="I500" s="52"/>
      <c r="J500" s="52"/>
      <c r="K500" s="52"/>
      <c r="L500" s="52"/>
      <c r="M500" s="52"/>
      <c r="N500" s="52"/>
      <c r="O500" s="52"/>
      <c r="P500" s="52"/>
      <c r="Q500" s="52"/>
      <c r="R500" s="52"/>
      <c r="S500" s="52"/>
      <c r="T500" s="52"/>
      <c r="U500" s="52"/>
      <c r="V500" s="52"/>
      <c r="W500" s="52"/>
      <c r="X500" s="52"/>
      <c r="Y500" s="52"/>
      <c r="Z500" s="52"/>
    </row>
    <row r="501">
      <c r="A501" s="52"/>
      <c r="B501" s="52"/>
      <c r="C501" s="52"/>
      <c r="D501" s="52"/>
      <c r="E501" s="52"/>
      <c r="F501" s="52"/>
      <c r="G501" s="52"/>
      <c r="H501" s="52"/>
      <c r="I501" s="52"/>
      <c r="J501" s="52"/>
      <c r="K501" s="52"/>
      <c r="L501" s="52"/>
      <c r="M501" s="52"/>
      <c r="N501" s="52"/>
      <c r="O501" s="52"/>
      <c r="P501" s="52"/>
      <c r="Q501" s="52"/>
      <c r="R501" s="52"/>
      <c r="S501" s="52"/>
      <c r="T501" s="52"/>
      <c r="U501" s="52"/>
      <c r="V501" s="52"/>
      <c r="W501" s="52"/>
      <c r="X501" s="52"/>
      <c r="Y501" s="52"/>
      <c r="Z501" s="52"/>
    </row>
    <row r="502">
      <c r="A502" s="52"/>
      <c r="B502" s="52"/>
      <c r="C502" s="52"/>
      <c r="D502" s="52"/>
      <c r="E502" s="52"/>
      <c r="F502" s="52"/>
      <c r="G502" s="52"/>
      <c r="H502" s="52"/>
      <c r="I502" s="52"/>
      <c r="J502" s="52"/>
      <c r="K502" s="52"/>
      <c r="L502" s="52"/>
      <c r="M502" s="52"/>
      <c r="N502" s="52"/>
      <c r="O502" s="52"/>
      <c r="P502" s="52"/>
      <c r="Q502" s="52"/>
      <c r="R502" s="52"/>
      <c r="S502" s="52"/>
      <c r="T502" s="52"/>
      <c r="U502" s="52"/>
      <c r="V502" s="52"/>
      <c r="W502" s="52"/>
      <c r="X502" s="52"/>
      <c r="Y502" s="52"/>
      <c r="Z502" s="52"/>
    </row>
    <row r="503">
      <c r="A503" s="52"/>
      <c r="B503" s="52"/>
      <c r="C503" s="52"/>
      <c r="D503" s="52"/>
      <c r="E503" s="52"/>
      <c r="F503" s="52"/>
      <c r="G503" s="52"/>
      <c r="H503" s="52"/>
      <c r="I503" s="52"/>
      <c r="J503" s="52"/>
      <c r="K503" s="52"/>
      <c r="L503" s="52"/>
      <c r="M503" s="52"/>
      <c r="N503" s="52"/>
      <c r="O503" s="52"/>
      <c r="P503" s="52"/>
      <c r="Q503" s="52"/>
      <c r="R503" s="52"/>
      <c r="S503" s="52"/>
      <c r="T503" s="52"/>
      <c r="U503" s="52"/>
      <c r="V503" s="52"/>
      <c r="W503" s="52"/>
      <c r="X503" s="52"/>
      <c r="Y503" s="52"/>
      <c r="Z503" s="52"/>
    </row>
    <row r="504">
      <c r="A504" s="52"/>
      <c r="B504" s="52"/>
      <c r="C504" s="52"/>
      <c r="D504" s="52"/>
      <c r="E504" s="52"/>
      <c r="F504" s="52"/>
      <c r="G504" s="52"/>
      <c r="H504" s="52"/>
      <c r="I504" s="52"/>
      <c r="J504" s="52"/>
      <c r="K504" s="52"/>
      <c r="L504" s="52"/>
      <c r="M504" s="52"/>
      <c r="N504" s="52"/>
      <c r="O504" s="52"/>
      <c r="P504" s="52"/>
      <c r="Q504" s="52"/>
      <c r="R504" s="52"/>
      <c r="S504" s="52"/>
      <c r="T504" s="52"/>
      <c r="U504" s="52"/>
      <c r="V504" s="52"/>
      <c r="W504" s="52"/>
      <c r="X504" s="52"/>
      <c r="Y504" s="52"/>
      <c r="Z504" s="52"/>
    </row>
    <row r="505">
      <c r="A505" s="52"/>
      <c r="B505" s="52"/>
      <c r="C505" s="52"/>
      <c r="D505" s="52"/>
      <c r="E505" s="52"/>
      <c r="F505" s="52"/>
      <c r="G505" s="52"/>
      <c r="H505" s="52"/>
      <c r="I505" s="52"/>
      <c r="J505" s="52"/>
      <c r="K505" s="52"/>
      <c r="L505" s="52"/>
      <c r="M505" s="52"/>
      <c r="N505" s="52"/>
      <c r="O505" s="52"/>
      <c r="P505" s="52"/>
      <c r="Q505" s="52"/>
      <c r="R505" s="52"/>
      <c r="S505" s="52"/>
      <c r="T505" s="52"/>
      <c r="U505" s="52"/>
      <c r="V505" s="52"/>
      <c r="W505" s="52"/>
      <c r="X505" s="52"/>
      <c r="Y505" s="52"/>
      <c r="Z505" s="52"/>
    </row>
    <row r="506">
      <c r="A506" s="52"/>
      <c r="B506" s="52"/>
      <c r="C506" s="52"/>
      <c r="D506" s="52"/>
      <c r="E506" s="52"/>
      <c r="F506" s="52"/>
      <c r="G506" s="52"/>
      <c r="H506" s="52"/>
      <c r="I506" s="52"/>
      <c r="J506" s="52"/>
      <c r="K506" s="52"/>
      <c r="L506" s="52"/>
      <c r="M506" s="52"/>
      <c r="N506" s="52"/>
      <c r="O506" s="52"/>
      <c r="P506" s="52"/>
      <c r="Q506" s="52"/>
      <c r="R506" s="52"/>
      <c r="S506" s="52"/>
      <c r="T506" s="52"/>
      <c r="U506" s="52"/>
      <c r="V506" s="52"/>
      <c r="W506" s="52"/>
      <c r="X506" s="52"/>
      <c r="Y506" s="52"/>
      <c r="Z506" s="52"/>
    </row>
    <row r="507">
      <c r="A507" s="52"/>
      <c r="B507" s="52"/>
      <c r="C507" s="52"/>
      <c r="D507" s="52"/>
      <c r="E507" s="52"/>
      <c r="F507" s="52"/>
      <c r="G507" s="52"/>
      <c r="H507" s="52"/>
      <c r="I507" s="52"/>
      <c r="J507" s="52"/>
      <c r="K507" s="52"/>
      <c r="L507" s="52"/>
      <c r="M507" s="52"/>
      <c r="N507" s="52"/>
      <c r="O507" s="52"/>
      <c r="P507" s="52"/>
      <c r="Q507" s="52"/>
      <c r="R507" s="52"/>
      <c r="S507" s="52"/>
      <c r="T507" s="52"/>
      <c r="U507" s="52"/>
      <c r="V507" s="52"/>
      <c r="W507" s="52"/>
      <c r="X507" s="52"/>
      <c r="Y507" s="52"/>
      <c r="Z507" s="52"/>
    </row>
    <row r="508">
      <c r="A508" s="52"/>
      <c r="B508" s="52"/>
      <c r="C508" s="52"/>
      <c r="D508" s="52"/>
      <c r="E508" s="52"/>
      <c r="F508" s="52"/>
      <c r="G508" s="52"/>
      <c r="H508" s="52"/>
      <c r="I508" s="52"/>
      <c r="J508" s="52"/>
      <c r="K508" s="52"/>
      <c r="L508" s="52"/>
      <c r="M508" s="52"/>
      <c r="N508" s="52"/>
      <c r="O508" s="52"/>
      <c r="P508" s="52"/>
      <c r="Q508" s="52"/>
      <c r="R508" s="52"/>
      <c r="S508" s="52"/>
      <c r="T508" s="52"/>
      <c r="U508" s="52"/>
      <c r="V508" s="52"/>
      <c r="W508" s="52"/>
      <c r="X508" s="52"/>
      <c r="Y508" s="52"/>
      <c r="Z508" s="52"/>
    </row>
    <row r="509">
      <c r="A509" s="52"/>
      <c r="B509" s="52"/>
      <c r="C509" s="52"/>
      <c r="D509" s="52"/>
      <c r="E509" s="52"/>
      <c r="F509" s="52"/>
      <c r="G509" s="52"/>
      <c r="H509" s="52"/>
      <c r="I509" s="52"/>
      <c r="J509" s="52"/>
      <c r="K509" s="52"/>
      <c r="L509" s="52"/>
      <c r="M509" s="52"/>
      <c r="N509" s="52"/>
      <c r="O509" s="52"/>
      <c r="P509" s="52"/>
      <c r="Q509" s="52"/>
      <c r="R509" s="52"/>
      <c r="S509" s="52"/>
      <c r="T509" s="52"/>
      <c r="U509" s="52"/>
      <c r="V509" s="52"/>
      <c r="W509" s="52"/>
      <c r="X509" s="52"/>
      <c r="Y509" s="52"/>
      <c r="Z509" s="52"/>
    </row>
    <row r="510">
      <c r="A510" s="52"/>
      <c r="B510" s="52"/>
      <c r="C510" s="52"/>
      <c r="D510" s="52"/>
      <c r="E510" s="52"/>
      <c r="F510" s="52"/>
      <c r="G510" s="52"/>
      <c r="H510" s="52"/>
      <c r="I510" s="52"/>
      <c r="J510" s="52"/>
      <c r="K510" s="52"/>
      <c r="L510" s="52"/>
      <c r="M510" s="52"/>
      <c r="N510" s="52"/>
      <c r="O510" s="52"/>
      <c r="P510" s="52"/>
      <c r="Q510" s="52"/>
      <c r="R510" s="52"/>
      <c r="S510" s="52"/>
      <c r="T510" s="52"/>
      <c r="U510" s="52"/>
      <c r="V510" s="52"/>
      <c r="W510" s="52"/>
      <c r="X510" s="52"/>
      <c r="Y510" s="52"/>
      <c r="Z510" s="52"/>
    </row>
    <row r="511">
      <c r="A511" s="52"/>
      <c r="B511" s="52"/>
      <c r="C511" s="52"/>
      <c r="D511" s="52"/>
      <c r="E511" s="52"/>
      <c r="F511" s="52"/>
      <c r="G511" s="52"/>
      <c r="H511" s="52"/>
      <c r="I511" s="52"/>
      <c r="J511" s="52"/>
      <c r="K511" s="52"/>
      <c r="L511" s="52"/>
      <c r="M511" s="52"/>
      <c r="N511" s="52"/>
      <c r="O511" s="52"/>
      <c r="P511" s="52"/>
      <c r="Q511" s="52"/>
      <c r="R511" s="52"/>
      <c r="S511" s="52"/>
      <c r="T511" s="52"/>
      <c r="U511" s="52"/>
      <c r="V511" s="52"/>
      <c r="W511" s="52"/>
      <c r="X511" s="52"/>
      <c r="Y511" s="52"/>
      <c r="Z511" s="52"/>
    </row>
    <row r="512">
      <c r="A512" s="52"/>
      <c r="B512" s="52"/>
      <c r="C512" s="52"/>
      <c r="D512" s="52"/>
      <c r="E512" s="52"/>
      <c r="F512" s="52"/>
      <c r="G512" s="52"/>
      <c r="H512" s="52"/>
      <c r="I512" s="52"/>
      <c r="J512" s="52"/>
      <c r="K512" s="52"/>
      <c r="L512" s="52"/>
      <c r="M512" s="52"/>
      <c r="N512" s="52"/>
      <c r="O512" s="52"/>
      <c r="P512" s="52"/>
      <c r="Q512" s="52"/>
      <c r="R512" s="52"/>
      <c r="S512" s="52"/>
      <c r="T512" s="52"/>
      <c r="U512" s="52"/>
      <c r="V512" s="52"/>
      <c r="W512" s="52"/>
      <c r="X512" s="52"/>
      <c r="Y512" s="52"/>
      <c r="Z512" s="52"/>
    </row>
    <row r="513">
      <c r="A513" s="52"/>
      <c r="B513" s="52"/>
      <c r="C513" s="52"/>
      <c r="D513" s="52"/>
      <c r="E513" s="52"/>
      <c r="F513" s="52"/>
      <c r="G513" s="52"/>
      <c r="H513" s="52"/>
      <c r="I513" s="52"/>
      <c r="J513" s="52"/>
      <c r="K513" s="52"/>
      <c r="L513" s="52"/>
      <c r="M513" s="52"/>
      <c r="N513" s="52"/>
      <c r="O513" s="52"/>
      <c r="P513" s="52"/>
      <c r="Q513" s="52"/>
      <c r="R513" s="52"/>
      <c r="S513" s="52"/>
      <c r="T513" s="52"/>
      <c r="U513" s="52"/>
      <c r="V513" s="52"/>
      <c r="W513" s="52"/>
      <c r="X513" s="52"/>
      <c r="Y513" s="52"/>
      <c r="Z513" s="52"/>
    </row>
    <row r="514">
      <c r="A514" s="52"/>
      <c r="B514" s="52"/>
      <c r="C514" s="52"/>
      <c r="D514" s="52"/>
      <c r="E514" s="52"/>
      <c r="F514" s="52"/>
      <c r="G514" s="52"/>
      <c r="H514" s="52"/>
      <c r="I514" s="52"/>
      <c r="J514" s="52"/>
      <c r="K514" s="52"/>
      <c r="L514" s="52"/>
      <c r="M514" s="52"/>
      <c r="N514" s="52"/>
      <c r="O514" s="52"/>
      <c r="P514" s="52"/>
      <c r="Q514" s="52"/>
      <c r="R514" s="52"/>
      <c r="S514" s="52"/>
      <c r="T514" s="52"/>
      <c r="U514" s="52"/>
      <c r="V514" s="52"/>
      <c r="W514" s="52"/>
      <c r="X514" s="52"/>
      <c r="Y514" s="52"/>
      <c r="Z514" s="52"/>
    </row>
    <row r="515">
      <c r="A515" s="52"/>
      <c r="B515" s="52"/>
      <c r="C515" s="52"/>
      <c r="D515" s="52"/>
      <c r="E515" s="52"/>
      <c r="F515" s="52"/>
      <c r="G515" s="52"/>
      <c r="H515" s="52"/>
      <c r="I515" s="52"/>
      <c r="J515" s="52"/>
      <c r="K515" s="52"/>
      <c r="L515" s="52"/>
      <c r="M515" s="52"/>
      <c r="N515" s="52"/>
      <c r="O515" s="52"/>
      <c r="P515" s="52"/>
      <c r="Q515" s="52"/>
      <c r="R515" s="52"/>
      <c r="S515" s="52"/>
      <c r="T515" s="52"/>
      <c r="U515" s="52"/>
      <c r="V515" s="52"/>
      <c r="W515" s="52"/>
      <c r="X515" s="52"/>
      <c r="Y515" s="52"/>
      <c r="Z515" s="52"/>
    </row>
    <row r="516">
      <c r="A516" s="52"/>
      <c r="B516" s="52"/>
      <c r="C516" s="52"/>
      <c r="D516" s="52"/>
      <c r="E516" s="52"/>
      <c r="F516" s="52"/>
      <c r="G516" s="52"/>
      <c r="H516" s="52"/>
      <c r="I516" s="52"/>
      <c r="J516" s="52"/>
      <c r="K516" s="52"/>
      <c r="L516" s="52"/>
      <c r="M516" s="52"/>
      <c r="N516" s="52"/>
      <c r="O516" s="52"/>
      <c r="P516" s="52"/>
      <c r="Q516" s="52"/>
      <c r="R516" s="52"/>
      <c r="S516" s="52"/>
      <c r="T516" s="52"/>
      <c r="U516" s="52"/>
      <c r="V516" s="52"/>
      <c r="W516" s="52"/>
      <c r="X516" s="52"/>
      <c r="Y516" s="52"/>
      <c r="Z516" s="52"/>
    </row>
    <row r="517">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row>
    <row r="518">
      <c r="A518" s="52"/>
      <c r="B518" s="52"/>
      <c r="C518" s="52"/>
      <c r="D518" s="52"/>
      <c r="E518" s="52"/>
      <c r="F518" s="52"/>
      <c r="G518" s="52"/>
      <c r="H518" s="52"/>
      <c r="I518" s="52"/>
      <c r="J518" s="52"/>
      <c r="K518" s="52"/>
      <c r="L518" s="52"/>
      <c r="M518" s="52"/>
      <c r="N518" s="52"/>
      <c r="O518" s="52"/>
      <c r="P518" s="52"/>
      <c r="Q518" s="52"/>
      <c r="R518" s="52"/>
      <c r="S518" s="52"/>
      <c r="T518" s="52"/>
      <c r="U518" s="52"/>
      <c r="V518" s="52"/>
      <c r="W518" s="52"/>
      <c r="X518" s="52"/>
      <c r="Y518" s="52"/>
      <c r="Z518" s="52"/>
    </row>
    <row r="519">
      <c r="A519" s="52"/>
      <c r="B519" s="52"/>
      <c r="C519" s="52"/>
      <c r="D519" s="52"/>
      <c r="E519" s="52"/>
      <c r="F519" s="52"/>
      <c r="G519" s="52"/>
      <c r="H519" s="52"/>
      <c r="I519" s="52"/>
      <c r="J519" s="52"/>
      <c r="K519" s="52"/>
      <c r="L519" s="52"/>
      <c r="M519" s="52"/>
      <c r="N519" s="52"/>
      <c r="O519" s="52"/>
      <c r="P519" s="52"/>
      <c r="Q519" s="52"/>
      <c r="R519" s="52"/>
      <c r="S519" s="52"/>
      <c r="T519" s="52"/>
      <c r="U519" s="52"/>
      <c r="V519" s="52"/>
      <c r="W519" s="52"/>
      <c r="X519" s="52"/>
      <c r="Y519" s="52"/>
      <c r="Z519" s="52"/>
    </row>
    <row r="520">
      <c r="A520" s="52"/>
      <c r="B520" s="52"/>
      <c r="C520" s="52"/>
      <c r="D520" s="52"/>
      <c r="E520" s="52"/>
      <c r="F520" s="52"/>
      <c r="G520" s="52"/>
      <c r="H520" s="52"/>
      <c r="I520" s="52"/>
      <c r="J520" s="52"/>
      <c r="K520" s="52"/>
      <c r="L520" s="52"/>
      <c r="M520" s="52"/>
      <c r="N520" s="52"/>
      <c r="O520" s="52"/>
      <c r="P520" s="52"/>
      <c r="Q520" s="52"/>
      <c r="R520" s="52"/>
      <c r="S520" s="52"/>
      <c r="T520" s="52"/>
      <c r="U520" s="52"/>
      <c r="V520" s="52"/>
      <c r="W520" s="52"/>
      <c r="X520" s="52"/>
      <c r="Y520" s="52"/>
      <c r="Z520" s="52"/>
    </row>
    <row r="521">
      <c r="A521" s="52"/>
      <c r="B521" s="52"/>
      <c r="C521" s="52"/>
      <c r="D521" s="52"/>
      <c r="E521" s="52"/>
      <c r="F521" s="52"/>
      <c r="G521" s="52"/>
      <c r="H521" s="52"/>
      <c r="I521" s="52"/>
      <c r="J521" s="52"/>
      <c r="K521" s="52"/>
      <c r="L521" s="52"/>
      <c r="M521" s="52"/>
      <c r="N521" s="52"/>
      <c r="O521" s="52"/>
      <c r="P521" s="52"/>
      <c r="Q521" s="52"/>
      <c r="R521" s="52"/>
      <c r="S521" s="52"/>
      <c r="T521" s="52"/>
      <c r="U521" s="52"/>
      <c r="V521" s="52"/>
      <c r="W521" s="52"/>
      <c r="X521" s="52"/>
      <c r="Y521" s="52"/>
      <c r="Z521" s="52"/>
    </row>
    <row r="522">
      <c r="A522" s="52"/>
      <c r="B522" s="52"/>
      <c r="C522" s="52"/>
      <c r="D522" s="52"/>
      <c r="E522" s="52"/>
      <c r="F522" s="52"/>
      <c r="G522" s="52"/>
      <c r="H522" s="52"/>
      <c r="I522" s="52"/>
      <c r="J522" s="52"/>
      <c r="K522" s="52"/>
      <c r="L522" s="52"/>
      <c r="M522" s="52"/>
      <c r="N522" s="52"/>
      <c r="O522" s="52"/>
      <c r="P522" s="52"/>
      <c r="Q522" s="52"/>
      <c r="R522" s="52"/>
      <c r="S522" s="52"/>
      <c r="T522" s="52"/>
      <c r="U522" s="52"/>
      <c r="V522" s="52"/>
      <c r="W522" s="52"/>
      <c r="X522" s="52"/>
      <c r="Y522" s="52"/>
      <c r="Z522" s="52"/>
    </row>
    <row r="523">
      <c r="A523" s="52"/>
      <c r="B523" s="52"/>
      <c r="C523" s="52"/>
      <c r="D523" s="52"/>
      <c r="E523" s="52"/>
      <c r="F523" s="52"/>
      <c r="G523" s="52"/>
      <c r="H523" s="52"/>
      <c r="I523" s="52"/>
      <c r="J523" s="52"/>
      <c r="K523" s="52"/>
      <c r="L523" s="52"/>
      <c r="M523" s="52"/>
      <c r="N523" s="52"/>
      <c r="O523" s="52"/>
      <c r="P523" s="52"/>
      <c r="Q523" s="52"/>
      <c r="R523" s="52"/>
      <c r="S523" s="52"/>
      <c r="T523" s="52"/>
      <c r="U523" s="52"/>
      <c r="V523" s="52"/>
      <c r="W523" s="52"/>
      <c r="X523" s="52"/>
      <c r="Y523" s="52"/>
      <c r="Z523" s="52"/>
    </row>
    <row r="524">
      <c r="A524" s="52"/>
      <c r="B524" s="52"/>
      <c r="C524" s="52"/>
      <c r="D524" s="52"/>
      <c r="E524" s="52"/>
      <c r="F524" s="52"/>
      <c r="G524" s="52"/>
      <c r="H524" s="52"/>
      <c r="I524" s="52"/>
      <c r="J524" s="52"/>
      <c r="K524" s="52"/>
      <c r="L524" s="52"/>
      <c r="M524" s="52"/>
      <c r="N524" s="52"/>
      <c r="O524" s="52"/>
      <c r="P524" s="52"/>
      <c r="Q524" s="52"/>
      <c r="R524" s="52"/>
      <c r="S524" s="52"/>
      <c r="T524" s="52"/>
      <c r="U524" s="52"/>
      <c r="V524" s="52"/>
      <c r="W524" s="52"/>
      <c r="X524" s="52"/>
      <c r="Y524" s="52"/>
      <c r="Z524" s="52"/>
    </row>
    <row r="525">
      <c r="A525" s="52"/>
      <c r="B525" s="52"/>
      <c r="C525" s="52"/>
      <c r="D525" s="52"/>
      <c r="E525" s="52"/>
      <c r="F525" s="52"/>
      <c r="G525" s="52"/>
      <c r="H525" s="52"/>
      <c r="I525" s="52"/>
      <c r="J525" s="52"/>
      <c r="K525" s="52"/>
      <c r="L525" s="52"/>
      <c r="M525" s="52"/>
      <c r="N525" s="52"/>
      <c r="O525" s="52"/>
      <c r="P525" s="52"/>
      <c r="Q525" s="52"/>
      <c r="R525" s="52"/>
      <c r="S525" s="52"/>
      <c r="T525" s="52"/>
      <c r="U525" s="52"/>
      <c r="V525" s="52"/>
      <c r="W525" s="52"/>
      <c r="X525" s="52"/>
      <c r="Y525" s="52"/>
      <c r="Z525" s="52"/>
    </row>
    <row r="526">
      <c r="A526" s="52"/>
      <c r="B526" s="52"/>
      <c r="C526" s="52"/>
      <c r="D526" s="52"/>
      <c r="E526" s="52"/>
      <c r="F526" s="52"/>
      <c r="G526" s="52"/>
      <c r="H526" s="52"/>
      <c r="I526" s="52"/>
      <c r="J526" s="52"/>
      <c r="K526" s="52"/>
      <c r="L526" s="52"/>
      <c r="M526" s="52"/>
      <c r="N526" s="52"/>
      <c r="O526" s="52"/>
      <c r="P526" s="52"/>
      <c r="Q526" s="52"/>
      <c r="R526" s="52"/>
      <c r="S526" s="52"/>
      <c r="T526" s="52"/>
      <c r="U526" s="52"/>
      <c r="V526" s="52"/>
      <c r="W526" s="52"/>
      <c r="X526" s="52"/>
      <c r="Y526" s="52"/>
      <c r="Z526" s="52"/>
    </row>
    <row r="527">
      <c r="A527" s="52"/>
      <c r="B527" s="52"/>
      <c r="C527" s="52"/>
      <c r="D527" s="52"/>
      <c r="E527" s="52"/>
      <c r="F527" s="52"/>
      <c r="G527" s="52"/>
      <c r="H527" s="52"/>
      <c r="I527" s="52"/>
      <c r="J527" s="52"/>
      <c r="K527" s="52"/>
      <c r="L527" s="52"/>
      <c r="M527" s="52"/>
      <c r="N527" s="52"/>
      <c r="O527" s="52"/>
      <c r="P527" s="52"/>
      <c r="Q527" s="52"/>
      <c r="R527" s="52"/>
      <c r="S527" s="52"/>
      <c r="T527" s="52"/>
      <c r="U527" s="52"/>
      <c r="V527" s="52"/>
      <c r="W527" s="52"/>
      <c r="X527" s="52"/>
      <c r="Y527" s="52"/>
      <c r="Z527" s="52"/>
    </row>
    <row r="528">
      <c r="A528" s="52"/>
      <c r="B528" s="52"/>
      <c r="C528" s="52"/>
      <c r="D528" s="52"/>
      <c r="E528" s="52"/>
      <c r="F528" s="52"/>
      <c r="G528" s="52"/>
      <c r="H528" s="52"/>
      <c r="I528" s="52"/>
      <c r="J528" s="52"/>
      <c r="K528" s="52"/>
      <c r="L528" s="52"/>
      <c r="M528" s="52"/>
      <c r="N528" s="52"/>
      <c r="O528" s="52"/>
      <c r="P528" s="52"/>
      <c r="Q528" s="52"/>
      <c r="R528" s="52"/>
      <c r="S528" s="52"/>
      <c r="T528" s="52"/>
      <c r="U528" s="52"/>
      <c r="V528" s="52"/>
      <c r="W528" s="52"/>
      <c r="X528" s="52"/>
      <c r="Y528" s="52"/>
      <c r="Z528" s="52"/>
    </row>
    <row r="529">
      <c r="A529" s="52"/>
      <c r="B529" s="52"/>
      <c r="C529" s="52"/>
      <c r="D529" s="52"/>
      <c r="E529" s="52"/>
      <c r="F529" s="52"/>
      <c r="G529" s="52"/>
      <c r="H529" s="52"/>
      <c r="I529" s="52"/>
      <c r="J529" s="52"/>
      <c r="K529" s="52"/>
      <c r="L529" s="52"/>
      <c r="M529" s="52"/>
      <c r="N529" s="52"/>
      <c r="O529" s="52"/>
      <c r="P529" s="52"/>
      <c r="Q529" s="52"/>
      <c r="R529" s="52"/>
      <c r="S529" s="52"/>
      <c r="T529" s="52"/>
      <c r="U529" s="52"/>
      <c r="V529" s="52"/>
      <c r="W529" s="52"/>
      <c r="X529" s="52"/>
      <c r="Y529" s="52"/>
      <c r="Z529" s="52"/>
    </row>
    <row r="530">
      <c r="A530" s="52"/>
      <c r="B530" s="52"/>
      <c r="C530" s="52"/>
      <c r="D530" s="52"/>
      <c r="E530" s="52"/>
      <c r="F530" s="52"/>
      <c r="G530" s="52"/>
      <c r="H530" s="52"/>
      <c r="I530" s="52"/>
      <c r="J530" s="52"/>
      <c r="K530" s="52"/>
      <c r="L530" s="52"/>
      <c r="M530" s="52"/>
      <c r="N530" s="52"/>
      <c r="O530" s="52"/>
      <c r="P530" s="52"/>
      <c r="Q530" s="52"/>
      <c r="R530" s="52"/>
      <c r="S530" s="52"/>
      <c r="T530" s="52"/>
      <c r="U530" s="52"/>
      <c r="V530" s="52"/>
      <c r="W530" s="52"/>
      <c r="X530" s="52"/>
      <c r="Y530" s="52"/>
      <c r="Z530" s="52"/>
    </row>
    <row r="531">
      <c r="A531" s="52"/>
      <c r="B531" s="52"/>
      <c r="C531" s="52"/>
      <c r="D531" s="52"/>
      <c r="E531" s="52"/>
      <c r="F531" s="52"/>
      <c r="G531" s="52"/>
      <c r="H531" s="52"/>
      <c r="I531" s="52"/>
      <c r="J531" s="52"/>
      <c r="K531" s="52"/>
      <c r="L531" s="52"/>
      <c r="M531" s="52"/>
      <c r="N531" s="52"/>
      <c r="O531" s="52"/>
      <c r="P531" s="52"/>
      <c r="Q531" s="52"/>
      <c r="R531" s="52"/>
      <c r="S531" s="52"/>
      <c r="T531" s="52"/>
      <c r="U531" s="52"/>
      <c r="V531" s="52"/>
      <c r="W531" s="52"/>
      <c r="X531" s="52"/>
      <c r="Y531" s="52"/>
      <c r="Z531" s="52"/>
    </row>
    <row r="532">
      <c r="A532" s="52"/>
      <c r="B532" s="52"/>
      <c r="C532" s="52"/>
      <c r="D532" s="52"/>
      <c r="E532" s="52"/>
      <c r="F532" s="52"/>
      <c r="G532" s="52"/>
      <c r="H532" s="52"/>
      <c r="I532" s="52"/>
      <c r="J532" s="52"/>
      <c r="K532" s="52"/>
      <c r="L532" s="52"/>
      <c r="M532" s="52"/>
      <c r="N532" s="52"/>
      <c r="O532" s="52"/>
      <c r="P532" s="52"/>
      <c r="Q532" s="52"/>
      <c r="R532" s="52"/>
      <c r="S532" s="52"/>
      <c r="T532" s="52"/>
      <c r="U532" s="52"/>
      <c r="V532" s="52"/>
      <c r="W532" s="52"/>
      <c r="X532" s="52"/>
      <c r="Y532" s="52"/>
      <c r="Z532" s="52"/>
    </row>
    <row r="533">
      <c r="A533" s="52"/>
      <c r="B533" s="52"/>
      <c r="C533" s="52"/>
      <c r="D533" s="52"/>
      <c r="E533" s="52"/>
      <c r="F533" s="52"/>
      <c r="G533" s="52"/>
      <c r="H533" s="52"/>
      <c r="I533" s="52"/>
      <c r="J533" s="52"/>
      <c r="K533" s="52"/>
      <c r="L533" s="52"/>
      <c r="M533" s="52"/>
      <c r="N533" s="52"/>
      <c r="O533" s="52"/>
      <c r="P533" s="52"/>
      <c r="Q533" s="52"/>
      <c r="R533" s="52"/>
      <c r="S533" s="52"/>
      <c r="T533" s="52"/>
      <c r="U533" s="52"/>
      <c r="V533" s="52"/>
      <c r="W533" s="52"/>
      <c r="X533" s="52"/>
      <c r="Y533" s="52"/>
      <c r="Z533" s="52"/>
    </row>
    <row r="534">
      <c r="A534" s="52"/>
      <c r="B534" s="52"/>
      <c r="C534" s="52"/>
      <c r="D534" s="52"/>
      <c r="E534" s="52"/>
      <c r="F534" s="52"/>
      <c r="G534" s="52"/>
      <c r="H534" s="52"/>
      <c r="I534" s="52"/>
      <c r="J534" s="52"/>
      <c r="K534" s="52"/>
      <c r="L534" s="52"/>
      <c r="M534" s="52"/>
      <c r="N534" s="52"/>
      <c r="O534" s="52"/>
      <c r="P534" s="52"/>
      <c r="Q534" s="52"/>
      <c r="R534" s="52"/>
      <c r="S534" s="52"/>
      <c r="T534" s="52"/>
      <c r="U534" s="52"/>
      <c r="V534" s="52"/>
      <c r="W534" s="52"/>
      <c r="X534" s="52"/>
      <c r="Y534" s="52"/>
      <c r="Z534" s="52"/>
    </row>
    <row r="535">
      <c r="A535" s="52"/>
      <c r="B535" s="52"/>
      <c r="C535" s="52"/>
      <c r="D535" s="52"/>
      <c r="E535" s="52"/>
      <c r="F535" s="52"/>
      <c r="G535" s="52"/>
      <c r="H535" s="52"/>
      <c r="I535" s="52"/>
      <c r="J535" s="52"/>
      <c r="K535" s="52"/>
      <c r="L535" s="52"/>
      <c r="M535" s="52"/>
      <c r="N535" s="52"/>
      <c r="O535" s="52"/>
      <c r="P535" s="52"/>
      <c r="Q535" s="52"/>
      <c r="R535" s="52"/>
      <c r="S535" s="52"/>
      <c r="T535" s="52"/>
      <c r="U535" s="52"/>
      <c r="V535" s="52"/>
      <c r="W535" s="52"/>
      <c r="X535" s="52"/>
      <c r="Y535" s="52"/>
      <c r="Z535" s="52"/>
    </row>
    <row r="536">
      <c r="A536" s="52"/>
      <c r="B536" s="52"/>
      <c r="C536" s="52"/>
      <c r="D536" s="52"/>
      <c r="E536" s="52"/>
      <c r="F536" s="52"/>
      <c r="G536" s="52"/>
      <c r="H536" s="52"/>
      <c r="I536" s="52"/>
      <c r="J536" s="52"/>
      <c r="K536" s="52"/>
      <c r="L536" s="52"/>
      <c r="M536" s="52"/>
      <c r="N536" s="52"/>
      <c r="O536" s="52"/>
      <c r="P536" s="52"/>
      <c r="Q536" s="52"/>
      <c r="R536" s="52"/>
      <c r="S536" s="52"/>
      <c r="T536" s="52"/>
      <c r="U536" s="52"/>
      <c r="V536" s="52"/>
      <c r="W536" s="52"/>
      <c r="X536" s="52"/>
      <c r="Y536" s="52"/>
      <c r="Z536" s="52"/>
    </row>
    <row r="537">
      <c r="A537" s="52"/>
      <c r="B537" s="52"/>
      <c r="C537" s="52"/>
      <c r="D537" s="52"/>
      <c r="E537" s="52"/>
      <c r="F537" s="52"/>
      <c r="G537" s="52"/>
      <c r="H537" s="52"/>
      <c r="I537" s="52"/>
      <c r="J537" s="52"/>
      <c r="K537" s="52"/>
      <c r="L537" s="52"/>
      <c r="M537" s="52"/>
      <c r="N537" s="52"/>
      <c r="O537" s="52"/>
      <c r="P537" s="52"/>
      <c r="Q537" s="52"/>
      <c r="R537" s="52"/>
      <c r="S537" s="52"/>
      <c r="T537" s="52"/>
      <c r="U537" s="52"/>
      <c r="V537" s="52"/>
      <c r="W537" s="52"/>
      <c r="X537" s="52"/>
      <c r="Y537" s="52"/>
      <c r="Z537" s="52"/>
    </row>
    <row r="538">
      <c r="A538" s="52"/>
      <c r="B538" s="52"/>
      <c r="C538" s="52"/>
      <c r="D538" s="52"/>
      <c r="E538" s="52"/>
      <c r="F538" s="52"/>
      <c r="G538" s="52"/>
      <c r="H538" s="52"/>
      <c r="I538" s="52"/>
      <c r="J538" s="52"/>
      <c r="K538" s="52"/>
      <c r="L538" s="52"/>
      <c r="M538" s="52"/>
      <c r="N538" s="52"/>
      <c r="O538" s="52"/>
      <c r="P538" s="52"/>
      <c r="Q538" s="52"/>
      <c r="R538" s="52"/>
      <c r="S538" s="52"/>
      <c r="T538" s="52"/>
      <c r="U538" s="52"/>
      <c r="V538" s="52"/>
      <c r="W538" s="52"/>
      <c r="X538" s="52"/>
      <c r="Y538" s="52"/>
      <c r="Z538" s="52"/>
    </row>
    <row r="539">
      <c r="A539" s="52"/>
      <c r="B539" s="52"/>
      <c r="C539" s="52"/>
      <c r="D539" s="52"/>
      <c r="E539" s="52"/>
      <c r="F539" s="52"/>
      <c r="G539" s="52"/>
      <c r="H539" s="52"/>
      <c r="I539" s="52"/>
      <c r="J539" s="52"/>
      <c r="K539" s="52"/>
      <c r="L539" s="52"/>
      <c r="M539" s="52"/>
      <c r="N539" s="52"/>
      <c r="O539" s="52"/>
      <c r="P539" s="52"/>
      <c r="Q539" s="52"/>
      <c r="R539" s="52"/>
      <c r="S539" s="52"/>
      <c r="T539" s="52"/>
      <c r="U539" s="52"/>
      <c r="V539" s="52"/>
      <c r="W539" s="52"/>
      <c r="X539" s="52"/>
      <c r="Y539" s="52"/>
      <c r="Z539" s="52"/>
    </row>
    <row r="540">
      <c r="A540" s="52"/>
      <c r="B540" s="52"/>
      <c r="C540" s="52"/>
      <c r="D540" s="52"/>
      <c r="E540" s="52"/>
      <c r="F540" s="52"/>
      <c r="G540" s="52"/>
      <c r="H540" s="52"/>
      <c r="I540" s="52"/>
      <c r="J540" s="52"/>
      <c r="K540" s="52"/>
      <c r="L540" s="52"/>
      <c r="M540" s="52"/>
      <c r="N540" s="52"/>
      <c r="O540" s="52"/>
      <c r="P540" s="52"/>
      <c r="Q540" s="52"/>
      <c r="R540" s="52"/>
      <c r="S540" s="52"/>
      <c r="T540" s="52"/>
      <c r="U540" s="52"/>
      <c r="V540" s="52"/>
      <c r="W540" s="52"/>
      <c r="X540" s="52"/>
      <c r="Y540" s="52"/>
      <c r="Z540" s="52"/>
    </row>
    <row r="541">
      <c r="A541" s="52"/>
      <c r="B541" s="52"/>
      <c r="C541" s="52"/>
      <c r="D541" s="52"/>
      <c r="E541" s="52"/>
      <c r="F541" s="52"/>
      <c r="G541" s="52"/>
      <c r="H541" s="52"/>
      <c r="I541" s="52"/>
      <c r="J541" s="52"/>
      <c r="K541" s="52"/>
      <c r="L541" s="52"/>
      <c r="M541" s="52"/>
      <c r="N541" s="52"/>
      <c r="O541" s="52"/>
      <c r="P541" s="52"/>
      <c r="Q541" s="52"/>
      <c r="R541" s="52"/>
      <c r="S541" s="52"/>
      <c r="T541" s="52"/>
      <c r="U541" s="52"/>
      <c r="V541" s="52"/>
      <c r="W541" s="52"/>
      <c r="X541" s="52"/>
      <c r="Y541" s="52"/>
      <c r="Z541" s="52"/>
    </row>
    <row r="542">
      <c r="A542" s="52"/>
      <c r="B542" s="52"/>
      <c r="C542" s="52"/>
      <c r="D542" s="52"/>
      <c r="E542" s="52"/>
      <c r="F542" s="52"/>
      <c r="G542" s="52"/>
      <c r="H542" s="52"/>
      <c r="I542" s="52"/>
      <c r="J542" s="52"/>
      <c r="K542" s="52"/>
      <c r="L542" s="52"/>
      <c r="M542" s="52"/>
      <c r="N542" s="52"/>
      <c r="O542" s="52"/>
      <c r="P542" s="52"/>
      <c r="Q542" s="52"/>
      <c r="R542" s="52"/>
      <c r="S542" s="52"/>
      <c r="T542" s="52"/>
      <c r="U542" s="52"/>
      <c r="V542" s="52"/>
      <c r="W542" s="52"/>
      <c r="X542" s="52"/>
      <c r="Y542" s="52"/>
      <c r="Z542" s="52"/>
    </row>
    <row r="543">
      <c r="A543" s="52"/>
      <c r="B543" s="52"/>
      <c r="C543" s="52"/>
      <c r="D543" s="52"/>
      <c r="E543" s="52"/>
      <c r="F543" s="52"/>
      <c r="G543" s="52"/>
      <c r="H543" s="52"/>
      <c r="I543" s="52"/>
      <c r="J543" s="52"/>
      <c r="K543" s="52"/>
      <c r="L543" s="52"/>
      <c r="M543" s="52"/>
      <c r="N543" s="52"/>
      <c r="O543" s="52"/>
      <c r="P543" s="52"/>
      <c r="Q543" s="52"/>
      <c r="R543" s="52"/>
      <c r="S543" s="52"/>
      <c r="T543" s="52"/>
      <c r="U543" s="52"/>
      <c r="V543" s="52"/>
      <c r="W543" s="52"/>
      <c r="X543" s="52"/>
      <c r="Y543" s="52"/>
      <c r="Z543" s="52"/>
    </row>
    <row r="544">
      <c r="A544" s="52"/>
      <c r="B544" s="52"/>
      <c r="C544" s="52"/>
      <c r="D544" s="52"/>
      <c r="E544" s="52"/>
      <c r="F544" s="52"/>
      <c r="G544" s="52"/>
      <c r="H544" s="52"/>
      <c r="I544" s="52"/>
      <c r="J544" s="52"/>
      <c r="K544" s="52"/>
      <c r="L544" s="52"/>
      <c r="M544" s="52"/>
      <c r="N544" s="52"/>
      <c r="O544" s="52"/>
      <c r="P544" s="52"/>
      <c r="Q544" s="52"/>
      <c r="R544" s="52"/>
      <c r="S544" s="52"/>
      <c r="T544" s="52"/>
      <c r="U544" s="52"/>
      <c r="V544" s="52"/>
      <c r="W544" s="52"/>
      <c r="X544" s="52"/>
      <c r="Y544" s="52"/>
      <c r="Z544" s="52"/>
    </row>
    <row r="545">
      <c r="A545" s="52"/>
      <c r="B545" s="52"/>
      <c r="C545" s="52"/>
      <c r="D545" s="52"/>
      <c r="E545" s="52"/>
      <c r="F545" s="52"/>
      <c r="G545" s="52"/>
      <c r="H545" s="52"/>
      <c r="I545" s="52"/>
      <c r="J545" s="52"/>
      <c r="K545" s="52"/>
      <c r="L545" s="52"/>
      <c r="M545" s="52"/>
      <c r="N545" s="52"/>
      <c r="O545" s="52"/>
      <c r="P545" s="52"/>
      <c r="Q545" s="52"/>
      <c r="R545" s="52"/>
      <c r="S545" s="52"/>
      <c r="T545" s="52"/>
      <c r="U545" s="52"/>
      <c r="V545" s="52"/>
      <c r="W545" s="52"/>
      <c r="X545" s="52"/>
      <c r="Y545" s="52"/>
      <c r="Z545" s="52"/>
    </row>
    <row r="546">
      <c r="A546" s="52"/>
      <c r="B546" s="52"/>
      <c r="C546" s="52"/>
      <c r="D546" s="52"/>
      <c r="E546" s="52"/>
      <c r="F546" s="52"/>
      <c r="G546" s="52"/>
      <c r="H546" s="52"/>
      <c r="I546" s="52"/>
      <c r="J546" s="52"/>
      <c r="K546" s="52"/>
      <c r="L546" s="52"/>
      <c r="M546" s="52"/>
      <c r="N546" s="52"/>
      <c r="O546" s="52"/>
      <c r="P546" s="52"/>
      <c r="Q546" s="52"/>
      <c r="R546" s="52"/>
      <c r="S546" s="52"/>
      <c r="T546" s="52"/>
      <c r="U546" s="52"/>
      <c r="V546" s="52"/>
      <c r="W546" s="52"/>
      <c r="X546" s="52"/>
      <c r="Y546" s="52"/>
      <c r="Z546" s="52"/>
    </row>
    <row r="547">
      <c r="A547" s="52"/>
      <c r="B547" s="52"/>
      <c r="C547" s="52"/>
      <c r="D547" s="52"/>
      <c r="E547" s="52"/>
      <c r="F547" s="52"/>
      <c r="G547" s="52"/>
      <c r="H547" s="52"/>
      <c r="I547" s="52"/>
      <c r="J547" s="52"/>
      <c r="K547" s="52"/>
      <c r="L547" s="52"/>
      <c r="M547" s="52"/>
      <c r="N547" s="52"/>
      <c r="O547" s="52"/>
      <c r="P547" s="52"/>
      <c r="Q547" s="52"/>
      <c r="R547" s="52"/>
      <c r="S547" s="52"/>
      <c r="T547" s="52"/>
      <c r="U547" s="52"/>
      <c r="V547" s="52"/>
      <c r="W547" s="52"/>
      <c r="X547" s="52"/>
      <c r="Y547" s="52"/>
      <c r="Z547" s="52"/>
    </row>
    <row r="548">
      <c r="A548" s="52"/>
      <c r="B548" s="52"/>
      <c r="C548" s="52"/>
      <c r="D548" s="52"/>
      <c r="E548" s="52"/>
      <c r="F548" s="52"/>
      <c r="G548" s="52"/>
      <c r="H548" s="52"/>
      <c r="I548" s="52"/>
      <c r="J548" s="52"/>
      <c r="K548" s="52"/>
      <c r="L548" s="52"/>
      <c r="M548" s="52"/>
      <c r="N548" s="52"/>
      <c r="O548" s="52"/>
      <c r="P548" s="52"/>
      <c r="Q548" s="52"/>
      <c r="R548" s="52"/>
      <c r="S548" s="52"/>
      <c r="T548" s="52"/>
      <c r="U548" s="52"/>
      <c r="V548" s="52"/>
      <c r="W548" s="52"/>
      <c r="X548" s="52"/>
      <c r="Y548" s="52"/>
      <c r="Z548" s="52"/>
    </row>
    <row r="549">
      <c r="A549" s="52"/>
      <c r="B549" s="52"/>
      <c r="C549" s="52"/>
      <c r="D549" s="52"/>
      <c r="E549" s="52"/>
      <c r="F549" s="52"/>
      <c r="G549" s="52"/>
      <c r="H549" s="52"/>
      <c r="I549" s="52"/>
      <c r="J549" s="52"/>
      <c r="K549" s="52"/>
      <c r="L549" s="52"/>
      <c r="M549" s="52"/>
      <c r="N549" s="52"/>
      <c r="O549" s="52"/>
      <c r="P549" s="52"/>
      <c r="Q549" s="52"/>
      <c r="R549" s="52"/>
      <c r="S549" s="52"/>
      <c r="T549" s="52"/>
      <c r="U549" s="52"/>
      <c r="V549" s="52"/>
      <c r="W549" s="52"/>
      <c r="X549" s="52"/>
      <c r="Y549" s="52"/>
      <c r="Z549" s="52"/>
    </row>
    <row r="550">
      <c r="A550" s="52"/>
      <c r="B550" s="52"/>
      <c r="C550" s="52"/>
      <c r="D550" s="52"/>
      <c r="E550" s="52"/>
      <c r="F550" s="52"/>
      <c r="G550" s="52"/>
      <c r="H550" s="52"/>
      <c r="I550" s="52"/>
      <c r="J550" s="52"/>
      <c r="K550" s="52"/>
      <c r="L550" s="52"/>
      <c r="M550" s="52"/>
      <c r="N550" s="52"/>
      <c r="O550" s="52"/>
      <c r="P550" s="52"/>
      <c r="Q550" s="52"/>
      <c r="R550" s="52"/>
      <c r="S550" s="52"/>
      <c r="T550" s="52"/>
      <c r="U550" s="52"/>
      <c r="V550" s="52"/>
      <c r="W550" s="52"/>
      <c r="X550" s="52"/>
      <c r="Y550" s="52"/>
      <c r="Z550" s="52"/>
    </row>
    <row r="551">
      <c r="A551" s="52"/>
      <c r="B551" s="52"/>
      <c r="C551" s="52"/>
      <c r="D551" s="52"/>
      <c r="E551" s="52"/>
      <c r="F551" s="52"/>
      <c r="G551" s="52"/>
      <c r="H551" s="52"/>
      <c r="I551" s="52"/>
      <c r="J551" s="52"/>
      <c r="K551" s="52"/>
      <c r="L551" s="52"/>
      <c r="M551" s="52"/>
      <c r="N551" s="52"/>
      <c r="O551" s="52"/>
      <c r="P551" s="52"/>
      <c r="Q551" s="52"/>
      <c r="R551" s="52"/>
      <c r="S551" s="52"/>
      <c r="T551" s="52"/>
      <c r="U551" s="52"/>
      <c r="V551" s="52"/>
      <c r="W551" s="52"/>
      <c r="X551" s="52"/>
      <c r="Y551" s="52"/>
      <c r="Z551" s="52"/>
    </row>
    <row r="552">
      <c r="A552" s="52"/>
      <c r="B552" s="52"/>
      <c r="C552" s="52"/>
      <c r="D552" s="52"/>
      <c r="E552" s="52"/>
      <c r="F552" s="52"/>
      <c r="G552" s="52"/>
      <c r="H552" s="52"/>
      <c r="I552" s="52"/>
      <c r="J552" s="52"/>
      <c r="K552" s="52"/>
      <c r="L552" s="52"/>
      <c r="M552" s="52"/>
      <c r="N552" s="52"/>
      <c r="O552" s="52"/>
      <c r="P552" s="52"/>
      <c r="Q552" s="52"/>
      <c r="R552" s="52"/>
      <c r="S552" s="52"/>
      <c r="T552" s="52"/>
      <c r="U552" s="52"/>
      <c r="V552" s="52"/>
      <c r="W552" s="52"/>
      <c r="X552" s="52"/>
      <c r="Y552" s="52"/>
      <c r="Z552" s="52"/>
    </row>
    <row r="553">
      <c r="A553" s="52"/>
      <c r="B553" s="52"/>
      <c r="C553" s="52"/>
      <c r="D553" s="52"/>
      <c r="E553" s="52"/>
      <c r="F553" s="52"/>
      <c r="G553" s="52"/>
      <c r="H553" s="52"/>
      <c r="I553" s="52"/>
      <c r="J553" s="52"/>
      <c r="K553" s="52"/>
      <c r="L553" s="52"/>
      <c r="M553" s="52"/>
      <c r="N553" s="52"/>
      <c r="O553" s="52"/>
      <c r="P553" s="52"/>
      <c r="Q553" s="52"/>
      <c r="R553" s="52"/>
      <c r="S553" s="52"/>
      <c r="T553" s="52"/>
      <c r="U553" s="52"/>
      <c r="V553" s="52"/>
      <c r="W553" s="52"/>
      <c r="X553" s="52"/>
      <c r="Y553" s="52"/>
      <c r="Z553" s="52"/>
    </row>
    <row r="554">
      <c r="A554" s="52"/>
      <c r="B554" s="52"/>
      <c r="C554" s="52"/>
      <c r="D554" s="52"/>
      <c r="E554" s="52"/>
      <c r="F554" s="52"/>
      <c r="G554" s="52"/>
      <c r="H554" s="52"/>
      <c r="I554" s="52"/>
      <c r="J554" s="52"/>
      <c r="K554" s="52"/>
      <c r="L554" s="52"/>
      <c r="M554" s="52"/>
      <c r="N554" s="52"/>
      <c r="O554" s="52"/>
      <c r="P554" s="52"/>
      <c r="Q554" s="52"/>
      <c r="R554" s="52"/>
      <c r="S554" s="52"/>
      <c r="T554" s="52"/>
      <c r="U554" s="52"/>
      <c r="V554" s="52"/>
      <c r="W554" s="52"/>
      <c r="X554" s="52"/>
      <c r="Y554" s="52"/>
      <c r="Z554" s="52"/>
    </row>
    <row r="555">
      <c r="A555" s="52"/>
      <c r="B555" s="52"/>
      <c r="C555" s="52"/>
      <c r="D555" s="52"/>
      <c r="E555" s="52"/>
      <c r="F555" s="52"/>
      <c r="G555" s="52"/>
      <c r="H555" s="52"/>
      <c r="I555" s="52"/>
      <c r="J555" s="52"/>
      <c r="K555" s="52"/>
      <c r="L555" s="52"/>
      <c r="M555" s="52"/>
      <c r="N555" s="52"/>
      <c r="O555" s="52"/>
      <c r="P555" s="52"/>
      <c r="Q555" s="52"/>
      <c r="R555" s="52"/>
      <c r="S555" s="52"/>
      <c r="T555" s="52"/>
      <c r="U555" s="52"/>
      <c r="V555" s="52"/>
      <c r="W555" s="52"/>
      <c r="X555" s="52"/>
      <c r="Y555" s="52"/>
      <c r="Z555" s="52"/>
    </row>
    <row r="556">
      <c r="A556" s="52"/>
      <c r="B556" s="52"/>
      <c r="C556" s="52"/>
      <c r="D556" s="52"/>
      <c r="E556" s="52"/>
      <c r="F556" s="52"/>
      <c r="G556" s="52"/>
      <c r="H556" s="52"/>
      <c r="I556" s="52"/>
      <c r="J556" s="52"/>
      <c r="K556" s="52"/>
      <c r="L556" s="52"/>
      <c r="M556" s="52"/>
      <c r="N556" s="52"/>
      <c r="O556" s="52"/>
      <c r="P556" s="52"/>
      <c r="Q556" s="52"/>
      <c r="R556" s="52"/>
      <c r="S556" s="52"/>
      <c r="T556" s="52"/>
      <c r="U556" s="52"/>
      <c r="V556" s="52"/>
      <c r="W556" s="52"/>
      <c r="X556" s="52"/>
      <c r="Y556" s="52"/>
      <c r="Z556" s="52"/>
    </row>
    <row r="557">
      <c r="A557" s="52"/>
      <c r="B557" s="52"/>
      <c r="C557" s="52"/>
      <c r="D557" s="52"/>
      <c r="E557" s="52"/>
      <c r="F557" s="52"/>
      <c r="G557" s="52"/>
      <c r="H557" s="52"/>
      <c r="I557" s="52"/>
      <c r="J557" s="52"/>
      <c r="K557" s="52"/>
      <c r="L557" s="52"/>
      <c r="M557" s="52"/>
      <c r="N557" s="52"/>
      <c r="O557" s="52"/>
      <c r="P557" s="52"/>
      <c r="Q557" s="52"/>
      <c r="R557" s="52"/>
      <c r="S557" s="52"/>
      <c r="T557" s="52"/>
      <c r="U557" s="52"/>
      <c r="V557" s="52"/>
      <c r="W557" s="52"/>
      <c r="X557" s="52"/>
      <c r="Y557" s="52"/>
      <c r="Z557" s="52"/>
    </row>
    <row r="558">
      <c r="A558" s="52"/>
      <c r="B558" s="52"/>
      <c r="C558" s="52"/>
      <c r="D558" s="52"/>
      <c r="E558" s="52"/>
      <c r="F558" s="52"/>
      <c r="G558" s="52"/>
      <c r="H558" s="52"/>
      <c r="I558" s="52"/>
      <c r="J558" s="52"/>
      <c r="K558" s="52"/>
      <c r="L558" s="52"/>
      <c r="M558" s="52"/>
      <c r="N558" s="52"/>
      <c r="O558" s="52"/>
      <c r="P558" s="52"/>
      <c r="Q558" s="52"/>
      <c r="R558" s="52"/>
      <c r="S558" s="52"/>
      <c r="T558" s="52"/>
      <c r="U558" s="52"/>
      <c r="V558" s="52"/>
      <c r="W558" s="52"/>
      <c r="X558" s="52"/>
      <c r="Y558" s="52"/>
      <c r="Z558" s="52"/>
    </row>
    <row r="559">
      <c r="A559" s="52"/>
      <c r="B559" s="52"/>
      <c r="C559" s="52"/>
      <c r="D559" s="52"/>
      <c r="E559" s="52"/>
      <c r="F559" s="52"/>
      <c r="G559" s="52"/>
      <c r="H559" s="52"/>
      <c r="I559" s="52"/>
      <c r="J559" s="52"/>
      <c r="K559" s="52"/>
      <c r="L559" s="52"/>
      <c r="M559" s="52"/>
      <c r="N559" s="52"/>
      <c r="O559" s="52"/>
      <c r="P559" s="52"/>
      <c r="Q559" s="52"/>
      <c r="R559" s="52"/>
      <c r="S559" s="52"/>
      <c r="T559" s="52"/>
      <c r="U559" s="52"/>
      <c r="V559" s="52"/>
      <c r="W559" s="52"/>
      <c r="X559" s="52"/>
      <c r="Y559" s="52"/>
      <c r="Z559" s="52"/>
    </row>
    <row r="560">
      <c r="A560" s="52"/>
      <c r="B560" s="52"/>
      <c r="C560" s="52"/>
      <c r="D560" s="52"/>
      <c r="E560" s="52"/>
      <c r="F560" s="52"/>
      <c r="G560" s="52"/>
      <c r="H560" s="52"/>
      <c r="I560" s="52"/>
      <c r="J560" s="52"/>
      <c r="K560" s="52"/>
      <c r="L560" s="52"/>
      <c r="M560" s="52"/>
      <c r="N560" s="52"/>
      <c r="O560" s="52"/>
      <c r="P560" s="52"/>
      <c r="Q560" s="52"/>
      <c r="R560" s="52"/>
      <c r="S560" s="52"/>
      <c r="T560" s="52"/>
      <c r="U560" s="52"/>
      <c r="V560" s="52"/>
      <c r="W560" s="52"/>
      <c r="X560" s="52"/>
      <c r="Y560" s="52"/>
      <c r="Z560" s="52"/>
    </row>
    <row r="561">
      <c r="A561" s="52"/>
      <c r="B561" s="52"/>
      <c r="C561" s="52"/>
      <c r="D561" s="52"/>
      <c r="E561" s="52"/>
      <c r="F561" s="52"/>
      <c r="G561" s="52"/>
      <c r="H561" s="52"/>
      <c r="I561" s="52"/>
      <c r="J561" s="52"/>
      <c r="K561" s="52"/>
      <c r="L561" s="52"/>
      <c r="M561" s="52"/>
      <c r="N561" s="52"/>
      <c r="O561" s="52"/>
      <c r="P561" s="52"/>
      <c r="Q561" s="52"/>
      <c r="R561" s="52"/>
      <c r="S561" s="52"/>
      <c r="T561" s="52"/>
      <c r="U561" s="52"/>
      <c r="V561" s="52"/>
      <c r="W561" s="52"/>
      <c r="X561" s="52"/>
      <c r="Y561" s="52"/>
      <c r="Z561" s="52"/>
    </row>
    <row r="562">
      <c r="A562" s="52"/>
      <c r="B562" s="52"/>
      <c r="C562" s="52"/>
      <c r="D562" s="52"/>
      <c r="E562" s="52"/>
      <c r="F562" s="52"/>
      <c r="G562" s="52"/>
      <c r="H562" s="52"/>
      <c r="I562" s="52"/>
      <c r="J562" s="52"/>
      <c r="K562" s="52"/>
      <c r="L562" s="52"/>
      <c r="M562" s="52"/>
      <c r="N562" s="52"/>
      <c r="O562" s="52"/>
      <c r="P562" s="52"/>
      <c r="Q562" s="52"/>
      <c r="R562" s="52"/>
      <c r="S562" s="52"/>
      <c r="T562" s="52"/>
      <c r="U562" s="52"/>
      <c r="V562" s="52"/>
      <c r="W562" s="52"/>
      <c r="X562" s="52"/>
      <c r="Y562" s="52"/>
      <c r="Z562" s="52"/>
    </row>
    <row r="563">
      <c r="A563" s="52"/>
      <c r="B563" s="52"/>
      <c r="C563" s="52"/>
      <c r="D563" s="52"/>
      <c r="E563" s="52"/>
      <c r="F563" s="52"/>
      <c r="G563" s="52"/>
      <c r="H563" s="52"/>
      <c r="I563" s="52"/>
      <c r="J563" s="52"/>
      <c r="K563" s="52"/>
      <c r="L563" s="52"/>
      <c r="M563" s="52"/>
      <c r="N563" s="52"/>
      <c r="O563" s="52"/>
      <c r="P563" s="52"/>
      <c r="Q563" s="52"/>
      <c r="R563" s="52"/>
      <c r="S563" s="52"/>
      <c r="T563" s="52"/>
      <c r="U563" s="52"/>
      <c r="V563" s="52"/>
      <c r="W563" s="52"/>
      <c r="X563" s="52"/>
      <c r="Y563" s="52"/>
      <c r="Z563" s="52"/>
    </row>
    <row r="564">
      <c r="A564" s="52"/>
      <c r="B564" s="52"/>
      <c r="C564" s="52"/>
      <c r="D564" s="52"/>
      <c r="E564" s="52"/>
      <c r="F564" s="52"/>
      <c r="G564" s="52"/>
      <c r="H564" s="52"/>
      <c r="I564" s="52"/>
      <c r="J564" s="52"/>
      <c r="K564" s="52"/>
      <c r="L564" s="52"/>
      <c r="M564" s="52"/>
      <c r="N564" s="52"/>
      <c r="O564" s="52"/>
      <c r="P564" s="52"/>
      <c r="Q564" s="52"/>
      <c r="R564" s="52"/>
      <c r="S564" s="52"/>
      <c r="T564" s="52"/>
      <c r="U564" s="52"/>
      <c r="V564" s="52"/>
      <c r="W564" s="52"/>
      <c r="X564" s="52"/>
      <c r="Y564" s="52"/>
      <c r="Z564" s="52"/>
    </row>
    <row r="565">
      <c r="A565" s="52"/>
      <c r="B565" s="52"/>
      <c r="C565" s="52"/>
      <c r="D565" s="52"/>
      <c r="E565" s="52"/>
      <c r="F565" s="52"/>
      <c r="G565" s="52"/>
      <c r="H565" s="52"/>
      <c r="I565" s="52"/>
      <c r="J565" s="52"/>
      <c r="K565" s="52"/>
      <c r="L565" s="52"/>
      <c r="M565" s="52"/>
      <c r="N565" s="52"/>
      <c r="O565" s="52"/>
      <c r="P565" s="52"/>
      <c r="Q565" s="52"/>
      <c r="R565" s="52"/>
      <c r="S565" s="52"/>
      <c r="T565" s="52"/>
      <c r="U565" s="52"/>
      <c r="V565" s="52"/>
      <c r="W565" s="52"/>
      <c r="X565" s="52"/>
      <c r="Y565" s="52"/>
      <c r="Z565" s="52"/>
    </row>
    <row r="566">
      <c r="A566" s="52"/>
      <c r="B566" s="52"/>
      <c r="C566" s="52"/>
      <c r="D566" s="52"/>
      <c r="E566" s="52"/>
      <c r="F566" s="52"/>
      <c r="G566" s="52"/>
      <c r="H566" s="52"/>
      <c r="I566" s="52"/>
      <c r="J566" s="52"/>
      <c r="K566" s="52"/>
      <c r="L566" s="52"/>
      <c r="M566" s="52"/>
      <c r="N566" s="52"/>
      <c r="O566" s="52"/>
      <c r="P566" s="52"/>
      <c r="Q566" s="52"/>
      <c r="R566" s="52"/>
      <c r="S566" s="52"/>
      <c r="T566" s="52"/>
      <c r="U566" s="52"/>
      <c r="V566" s="52"/>
      <c r="W566" s="52"/>
      <c r="X566" s="52"/>
      <c r="Y566" s="52"/>
      <c r="Z566" s="52"/>
    </row>
    <row r="567">
      <c r="A567" s="52"/>
      <c r="B567" s="52"/>
      <c r="C567" s="52"/>
      <c r="D567" s="52"/>
      <c r="E567" s="52"/>
      <c r="F567" s="52"/>
      <c r="G567" s="52"/>
      <c r="H567" s="52"/>
      <c r="I567" s="52"/>
      <c r="J567" s="52"/>
      <c r="K567" s="52"/>
      <c r="L567" s="52"/>
      <c r="M567" s="52"/>
      <c r="N567" s="52"/>
      <c r="O567" s="52"/>
      <c r="P567" s="52"/>
      <c r="Q567" s="52"/>
      <c r="R567" s="52"/>
      <c r="S567" s="52"/>
      <c r="T567" s="52"/>
      <c r="U567" s="52"/>
      <c r="V567" s="52"/>
      <c r="W567" s="52"/>
      <c r="X567" s="52"/>
      <c r="Y567" s="52"/>
      <c r="Z567" s="52"/>
    </row>
    <row r="568">
      <c r="A568" s="52"/>
      <c r="B568" s="52"/>
      <c r="C568" s="52"/>
      <c r="D568" s="52"/>
      <c r="E568" s="52"/>
      <c r="F568" s="52"/>
      <c r="G568" s="52"/>
      <c r="H568" s="52"/>
      <c r="I568" s="52"/>
      <c r="J568" s="52"/>
      <c r="K568" s="52"/>
      <c r="L568" s="52"/>
      <c r="M568" s="52"/>
      <c r="N568" s="52"/>
      <c r="O568" s="52"/>
      <c r="P568" s="52"/>
      <c r="Q568" s="52"/>
      <c r="R568" s="52"/>
      <c r="S568" s="52"/>
      <c r="T568" s="52"/>
      <c r="U568" s="52"/>
      <c r="V568" s="52"/>
      <c r="W568" s="52"/>
      <c r="X568" s="52"/>
      <c r="Y568" s="52"/>
      <c r="Z568" s="52"/>
    </row>
    <row r="569">
      <c r="A569" s="52"/>
      <c r="B569" s="52"/>
      <c r="C569" s="52"/>
      <c r="D569" s="52"/>
      <c r="E569" s="52"/>
      <c r="F569" s="52"/>
      <c r="G569" s="52"/>
      <c r="H569" s="52"/>
      <c r="I569" s="52"/>
      <c r="J569" s="52"/>
      <c r="K569" s="52"/>
      <c r="L569" s="52"/>
      <c r="M569" s="52"/>
      <c r="N569" s="52"/>
      <c r="O569" s="52"/>
      <c r="P569" s="52"/>
      <c r="Q569" s="52"/>
      <c r="R569" s="52"/>
      <c r="S569" s="52"/>
      <c r="T569" s="52"/>
      <c r="U569" s="52"/>
      <c r="V569" s="52"/>
      <c r="W569" s="52"/>
      <c r="X569" s="52"/>
      <c r="Y569" s="52"/>
      <c r="Z569" s="52"/>
    </row>
    <row r="570">
      <c r="A570" s="52"/>
      <c r="B570" s="52"/>
      <c r="C570" s="52"/>
      <c r="D570" s="52"/>
      <c r="E570" s="52"/>
      <c r="F570" s="52"/>
      <c r="G570" s="52"/>
      <c r="H570" s="52"/>
      <c r="I570" s="52"/>
      <c r="J570" s="52"/>
      <c r="K570" s="52"/>
      <c r="L570" s="52"/>
      <c r="M570" s="52"/>
      <c r="N570" s="52"/>
      <c r="O570" s="52"/>
      <c r="P570" s="52"/>
      <c r="Q570" s="52"/>
      <c r="R570" s="52"/>
      <c r="S570" s="52"/>
      <c r="T570" s="52"/>
      <c r="U570" s="52"/>
      <c r="V570" s="52"/>
      <c r="W570" s="52"/>
      <c r="X570" s="52"/>
      <c r="Y570" s="52"/>
      <c r="Z570" s="52"/>
    </row>
    <row r="571">
      <c r="A571" s="52"/>
      <c r="B571" s="52"/>
      <c r="C571" s="52"/>
      <c r="D571" s="52"/>
      <c r="E571" s="52"/>
      <c r="F571" s="52"/>
      <c r="G571" s="52"/>
      <c r="H571" s="52"/>
      <c r="I571" s="52"/>
      <c r="J571" s="52"/>
      <c r="K571" s="52"/>
      <c r="L571" s="52"/>
      <c r="M571" s="52"/>
      <c r="N571" s="52"/>
      <c r="O571" s="52"/>
      <c r="P571" s="52"/>
      <c r="Q571" s="52"/>
      <c r="R571" s="52"/>
      <c r="S571" s="52"/>
      <c r="T571" s="52"/>
      <c r="U571" s="52"/>
      <c r="V571" s="52"/>
      <c r="W571" s="52"/>
      <c r="X571" s="52"/>
      <c r="Y571" s="52"/>
      <c r="Z571" s="52"/>
    </row>
    <row r="572">
      <c r="A572" s="52"/>
      <c r="B572" s="52"/>
      <c r="C572" s="52"/>
      <c r="D572" s="52"/>
      <c r="E572" s="52"/>
      <c r="F572" s="52"/>
      <c r="G572" s="52"/>
      <c r="H572" s="52"/>
      <c r="I572" s="52"/>
      <c r="J572" s="52"/>
      <c r="K572" s="52"/>
      <c r="L572" s="52"/>
      <c r="M572" s="52"/>
      <c r="N572" s="52"/>
      <c r="O572" s="52"/>
      <c r="P572" s="52"/>
      <c r="Q572" s="52"/>
      <c r="R572" s="52"/>
      <c r="S572" s="52"/>
      <c r="T572" s="52"/>
      <c r="U572" s="52"/>
      <c r="V572" s="52"/>
      <c r="W572" s="52"/>
      <c r="X572" s="52"/>
      <c r="Y572" s="52"/>
      <c r="Z572" s="52"/>
    </row>
    <row r="573">
      <c r="A573" s="52"/>
      <c r="B573" s="52"/>
      <c r="C573" s="52"/>
      <c r="D573" s="52"/>
      <c r="E573" s="52"/>
      <c r="F573" s="52"/>
      <c r="G573" s="52"/>
      <c r="H573" s="52"/>
      <c r="I573" s="52"/>
      <c r="J573" s="52"/>
      <c r="K573" s="52"/>
      <c r="L573" s="52"/>
      <c r="M573" s="52"/>
      <c r="N573" s="52"/>
      <c r="O573" s="52"/>
      <c r="P573" s="52"/>
      <c r="Q573" s="52"/>
      <c r="R573" s="52"/>
      <c r="S573" s="52"/>
      <c r="T573" s="52"/>
      <c r="U573" s="52"/>
      <c r="V573" s="52"/>
      <c r="W573" s="52"/>
      <c r="X573" s="52"/>
      <c r="Y573" s="52"/>
      <c r="Z573" s="52"/>
    </row>
    <row r="574">
      <c r="A574" s="52"/>
      <c r="B574" s="52"/>
      <c r="C574" s="52"/>
      <c r="D574" s="52"/>
      <c r="E574" s="52"/>
      <c r="F574" s="52"/>
      <c r="G574" s="52"/>
      <c r="H574" s="52"/>
      <c r="I574" s="52"/>
      <c r="J574" s="52"/>
      <c r="K574" s="52"/>
      <c r="L574" s="52"/>
      <c r="M574" s="52"/>
      <c r="N574" s="52"/>
      <c r="O574" s="52"/>
      <c r="P574" s="52"/>
      <c r="Q574" s="52"/>
      <c r="R574" s="52"/>
      <c r="S574" s="52"/>
      <c r="T574" s="52"/>
      <c r="U574" s="52"/>
      <c r="V574" s="52"/>
      <c r="W574" s="52"/>
      <c r="X574" s="52"/>
      <c r="Y574" s="52"/>
      <c r="Z574" s="52"/>
    </row>
    <row r="575">
      <c r="A575" s="52"/>
      <c r="B575" s="52"/>
      <c r="C575" s="52"/>
      <c r="D575" s="52"/>
      <c r="E575" s="52"/>
      <c r="F575" s="52"/>
      <c r="G575" s="52"/>
      <c r="H575" s="52"/>
      <c r="I575" s="52"/>
      <c r="J575" s="52"/>
      <c r="K575" s="52"/>
      <c r="L575" s="52"/>
      <c r="M575" s="52"/>
      <c r="N575" s="52"/>
      <c r="O575" s="52"/>
      <c r="P575" s="52"/>
      <c r="Q575" s="52"/>
      <c r="R575" s="52"/>
      <c r="S575" s="52"/>
      <c r="T575" s="52"/>
      <c r="U575" s="52"/>
      <c r="V575" s="52"/>
      <c r="W575" s="52"/>
      <c r="X575" s="52"/>
      <c r="Y575" s="52"/>
      <c r="Z575" s="52"/>
    </row>
    <row r="576">
      <c r="A576" s="52"/>
      <c r="B576" s="52"/>
      <c r="C576" s="52"/>
      <c r="D576" s="52"/>
      <c r="E576" s="52"/>
      <c r="F576" s="52"/>
      <c r="G576" s="52"/>
      <c r="H576" s="52"/>
      <c r="I576" s="52"/>
      <c r="J576" s="52"/>
      <c r="K576" s="52"/>
      <c r="L576" s="52"/>
      <c r="M576" s="52"/>
      <c r="N576" s="52"/>
      <c r="O576" s="52"/>
      <c r="P576" s="52"/>
      <c r="Q576" s="52"/>
      <c r="R576" s="52"/>
      <c r="S576" s="52"/>
      <c r="T576" s="52"/>
      <c r="U576" s="52"/>
      <c r="V576" s="52"/>
      <c r="W576" s="52"/>
      <c r="X576" s="52"/>
      <c r="Y576" s="52"/>
      <c r="Z576" s="52"/>
    </row>
    <row r="577">
      <c r="A577" s="52"/>
      <c r="B577" s="52"/>
      <c r="C577" s="52"/>
      <c r="D577" s="52"/>
      <c r="E577" s="52"/>
      <c r="F577" s="52"/>
      <c r="G577" s="52"/>
      <c r="H577" s="52"/>
      <c r="I577" s="52"/>
      <c r="J577" s="52"/>
      <c r="K577" s="52"/>
      <c r="L577" s="52"/>
      <c r="M577" s="52"/>
      <c r="N577" s="52"/>
      <c r="O577" s="52"/>
      <c r="P577" s="52"/>
      <c r="Q577" s="52"/>
      <c r="R577" s="52"/>
      <c r="S577" s="52"/>
      <c r="T577" s="52"/>
      <c r="U577" s="52"/>
      <c r="V577" s="52"/>
      <c r="W577" s="52"/>
      <c r="X577" s="52"/>
      <c r="Y577" s="52"/>
      <c r="Z577" s="52"/>
    </row>
    <row r="578">
      <c r="A578" s="52"/>
      <c r="B578" s="52"/>
      <c r="C578" s="52"/>
      <c r="D578" s="52"/>
      <c r="E578" s="52"/>
      <c r="F578" s="52"/>
      <c r="G578" s="52"/>
      <c r="H578" s="52"/>
      <c r="I578" s="52"/>
      <c r="J578" s="52"/>
      <c r="K578" s="52"/>
      <c r="L578" s="52"/>
      <c r="M578" s="52"/>
      <c r="N578" s="52"/>
      <c r="O578" s="52"/>
      <c r="P578" s="52"/>
      <c r="Q578" s="52"/>
      <c r="R578" s="52"/>
      <c r="S578" s="52"/>
      <c r="T578" s="52"/>
      <c r="U578" s="52"/>
      <c r="V578" s="52"/>
      <c r="W578" s="52"/>
      <c r="X578" s="52"/>
      <c r="Y578" s="52"/>
      <c r="Z578" s="52"/>
    </row>
    <row r="579">
      <c r="A579" s="52"/>
      <c r="B579" s="52"/>
      <c r="C579" s="52"/>
      <c r="D579" s="52"/>
      <c r="E579" s="52"/>
      <c r="F579" s="52"/>
      <c r="G579" s="52"/>
      <c r="H579" s="52"/>
      <c r="I579" s="52"/>
      <c r="J579" s="52"/>
      <c r="K579" s="52"/>
      <c r="L579" s="52"/>
      <c r="M579" s="52"/>
      <c r="N579" s="52"/>
      <c r="O579" s="52"/>
      <c r="P579" s="52"/>
      <c r="Q579" s="52"/>
      <c r="R579" s="52"/>
      <c r="S579" s="52"/>
      <c r="T579" s="52"/>
      <c r="U579" s="52"/>
      <c r="V579" s="52"/>
      <c r="W579" s="52"/>
      <c r="X579" s="52"/>
      <c r="Y579" s="52"/>
      <c r="Z579" s="52"/>
    </row>
    <row r="580">
      <c r="A580" s="52"/>
      <c r="B580" s="52"/>
      <c r="C580" s="52"/>
      <c r="D580" s="52"/>
      <c r="E580" s="52"/>
      <c r="F580" s="52"/>
      <c r="G580" s="52"/>
      <c r="H580" s="52"/>
      <c r="I580" s="52"/>
      <c r="J580" s="52"/>
      <c r="K580" s="52"/>
      <c r="L580" s="52"/>
      <c r="M580" s="52"/>
      <c r="N580" s="52"/>
      <c r="O580" s="52"/>
      <c r="P580" s="52"/>
      <c r="Q580" s="52"/>
      <c r="R580" s="52"/>
      <c r="S580" s="52"/>
      <c r="T580" s="52"/>
      <c r="U580" s="52"/>
      <c r="V580" s="52"/>
      <c r="W580" s="52"/>
      <c r="X580" s="52"/>
      <c r="Y580" s="52"/>
      <c r="Z580" s="52"/>
    </row>
    <row r="581">
      <c r="A581" s="52"/>
      <c r="B581" s="52"/>
      <c r="C581" s="52"/>
      <c r="D581" s="52"/>
      <c r="E581" s="52"/>
      <c r="F581" s="52"/>
      <c r="G581" s="52"/>
      <c r="H581" s="52"/>
      <c r="I581" s="52"/>
      <c r="J581" s="52"/>
      <c r="K581" s="52"/>
      <c r="L581" s="52"/>
      <c r="M581" s="52"/>
      <c r="N581" s="52"/>
      <c r="O581" s="52"/>
      <c r="P581" s="52"/>
      <c r="Q581" s="52"/>
      <c r="R581" s="52"/>
      <c r="S581" s="52"/>
      <c r="T581" s="52"/>
      <c r="U581" s="52"/>
      <c r="V581" s="52"/>
      <c r="W581" s="52"/>
      <c r="X581" s="52"/>
      <c r="Y581" s="52"/>
      <c r="Z581" s="52"/>
    </row>
    <row r="582">
      <c r="A582" s="52"/>
      <c r="B582" s="52"/>
      <c r="C582" s="52"/>
      <c r="D582" s="52"/>
      <c r="E582" s="52"/>
      <c r="F582" s="52"/>
      <c r="G582" s="52"/>
      <c r="H582" s="52"/>
      <c r="I582" s="52"/>
      <c r="J582" s="52"/>
      <c r="K582" s="52"/>
      <c r="L582" s="52"/>
      <c r="M582" s="52"/>
      <c r="N582" s="52"/>
      <c r="O582" s="52"/>
      <c r="P582" s="52"/>
      <c r="Q582" s="52"/>
      <c r="R582" s="52"/>
      <c r="S582" s="52"/>
      <c r="T582" s="52"/>
      <c r="U582" s="52"/>
      <c r="V582" s="52"/>
      <c r="W582" s="52"/>
      <c r="X582" s="52"/>
      <c r="Y582" s="52"/>
      <c r="Z582" s="52"/>
    </row>
    <row r="583">
      <c r="A583" s="52"/>
      <c r="B583" s="52"/>
      <c r="C583" s="52"/>
      <c r="D583" s="52"/>
      <c r="E583" s="52"/>
      <c r="F583" s="52"/>
      <c r="G583" s="52"/>
      <c r="H583" s="52"/>
      <c r="I583" s="52"/>
      <c r="J583" s="52"/>
      <c r="K583" s="52"/>
      <c r="L583" s="52"/>
      <c r="M583" s="52"/>
      <c r="N583" s="52"/>
      <c r="O583" s="52"/>
      <c r="P583" s="52"/>
      <c r="Q583" s="52"/>
      <c r="R583" s="52"/>
      <c r="S583" s="52"/>
      <c r="T583" s="52"/>
      <c r="U583" s="52"/>
      <c r="V583" s="52"/>
      <c r="W583" s="52"/>
      <c r="X583" s="52"/>
      <c r="Y583" s="52"/>
      <c r="Z583" s="52"/>
    </row>
    <row r="584">
      <c r="A584" s="52"/>
      <c r="B584" s="52"/>
      <c r="C584" s="52"/>
      <c r="D584" s="52"/>
      <c r="E584" s="52"/>
      <c r="F584" s="52"/>
      <c r="G584" s="52"/>
      <c r="H584" s="52"/>
      <c r="I584" s="52"/>
      <c r="J584" s="52"/>
      <c r="K584" s="52"/>
      <c r="L584" s="52"/>
      <c r="M584" s="52"/>
      <c r="N584" s="52"/>
      <c r="O584" s="52"/>
      <c r="P584" s="52"/>
      <c r="Q584" s="52"/>
      <c r="R584" s="52"/>
      <c r="S584" s="52"/>
      <c r="T584" s="52"/>
      <c r="U584" s="52"/>
      <c r="V584" s="52"/>
      <c r="W584" s="52"/>
      <c r="X584" s="52"/>
      <c r="Y584" s="52"/>
      <c r="Z584" s="52"/>
    </row>
    <row r="585">
      <c r="A585" s="52"/>
      <c r="B585" s="52"/>
      <c r="C585" s="52"/>
      <c r="D585" s="52"/>
      <c r="E585" s="52"/>
      <c r="F585" s="52"/>
      <c r="G585" s="52"/>
      <c r="H585" s="52"/>
      <c r="I585" s="52"/>
      <c r="J585" s="52"/>
      <c r="K585" s="52"/>
      <c r="L585" s="52"/>
      <c r="M585" s="52"/>
      <c r="N585" s="52"/>
      <c r="O585" s="52"/>
      <c r="P585" s="52"/>
      <c r="Q585" s="52"/>
      <c r="R585" s="52"/>
      <c r="S585" s="52"/>
      <c r="T585" s="52"/>
      <c r="U585" s="52"/>
      <c r="V585" s="52"/>
      <c r="W585" s="52"/>
      <c r="X585" s="52"/>
      <c r="Y585" s="52"/>
      <c r="Z585" s="52"/>
    </row>
    <row r="586">
      <c r="A586" s="52"/>
      <c r="B586" s="52"/>
      <c r="C586" s="52"/>
      <c r="D586" s="52"/>
      <c r="E586" s="52"/>
      <c r="F586" s="52"/>
      <c r="G586" s="52"/>
      <c r="H586" s="52"/>
      <c r="I586" s="52"/>
      <c r="J586" s="52"/>
      <c r="K586" s="52"/>
      <c r="L586" s="52"/>
      <c r="M586" s="52"/>
      <c r="N586" s="52"/>
      <c r="O586" s="52"/>
      <c r="P586" s="52"/>
      <c r="Q586" s="52"/>
      <c r="R586" s="52"/>
      <c r="S586" s="52"/>
      <c r="T586" s="52"/>
      <c r="U586" s="52"/>
      <c r="V586" s="52"/>
      <c r="W586" s="52"/>
      <c r="X586" s="52"/>
      <c r="Y586" s="52"/>
      <c r="Z586" s="52"/>
    </row>
    <row r="587">
      <c r="A587" s="52"/>
      <c r="B587" s="52"/>
      <c r="C587" s="52"/>
      <c r="D587" s="52"/>
      <c r="E587" s="52"/>
      <c r="F587" s="52"/>
      <c r="G587" s="52"/>
      <c r="H587" s="52"/>
      <c r="I587" s="52"/>
      <c r="J587" s="52"/>
      <c r="K587" s="52"/>
      <c r="L587" s="52"/>
      <c r="M587" s="52"/>
      <c r="N587" s="52"/>
      <c r="O587" s="52"/>
      <c r="P587" s="52"/>
      <c r="Q587" s="52"/>
      <c r="R587" s="52"/>
      <c r="S587" s="52"/>
      <c r="T587" s="52"/>
      <c r="U587" s="52"/>
      <c r="V587" s="52"/>
      <c r="W587" s="52"/>
      <c r="X587" s="52"/>
      <c r="Y587" s="52"/>
      <c r="Z587" s="52"/>
    </row>
    <row r="588">
      <c r="A588" s="52"/>
      <c r="B588" s="52"/>
      <c r="C588" s="52"/>
      <c r="D588" s="52"/>
      <c r="E588" s="52"/>
      <c r="F588" s="52"/>
      <c r="G588" s="52"/>
      <c r="H588" s="52"/>
      <c r="I588" s="52"/>
      <c r="J588" s="52"/>
      <c r="K588" s="52"/>
      <c r="L588" s="52"/>
      <c r="M588" s="52"/>
      <c r="N588" s="52"/>
      <c r="O588" s="52"/>
      <c r="P588" s="52"/>
      <c r="Q588" s="52"/>
      <c r="R588" s="52"/>
      <c r="S588" s="52"/>
      <c r="T588" s="52"/>
      <c r="U588" s="52"/>
      <c r="V588" s="52"/>
      <c r="W588" s="52"/>
      <c r="X588" s="52"/>
      <c r="Y588" s="52"/>
      <c r="Z588" s="52"/>
    </row>
    <row r="589">
      <c r="A589" s="52"/>
      <c r="B589" s="52"/>
      <c r="C589" s="52"/>
      <c r="D589" s="52"/>
      <c r="E589" s="52"/>
      <c r="F589" s="52"/>
      <c r="G589" s="52"/>
      <c r="H589" s="52"/>
      <c r="I589" s="52"/>
      <c r="J589" s="52"/>
      <c r="K589" s="52"/>
      <c r="L589" s="52"/>
      <c r="M589" s="52"/>
      <c r="N589" s="52"/>
      <c r="O589" s="52"/>
      <c r="P589" s="52"/>
      <c r="Q589" s="52"/>
      <c r="R589" s="52"/>
      <c r="S589" s="52"/>
      <c r="T589" s="52"/>
      <c r="U589" s="52"/>
      <c r="V589" s="52"/>
      <c r="W589" s="52"/>
      <c r="X589" s="52"/>
      <c r="Y589" s="52"/>
      <c r="Z589" s="52"/>
    </row>
    <row r="590">
      <c r="A590" s="52"/>
      <c r="B590" s="52"/>
      <c r="C590" s="52"/>
      <c r="D590" s="52"/>
      <c r="E590" s="52"/>
      <c r="F590" s="52"/>
      <c r="G590" s="52"/>
      <c r="H590" s="52"/>
      <c r="I590" s="52"/>
      <c r="J590" s="52"/>
      <c r="K590" s="52"/>
      <c r="L590" s="52"/>
      <c r="M590" s="52"/>
      <c r="N590" s="52"/>
      <c r="O590" s="52"/>
      <c r="P590" s="52"/>
      <c r="Q590" s="52"/>
      <c r="R590" s="52"/>
      <c r="S590" s="52"/>
      <c r="T590" s="52"/>
      <c r="U590" s="52"/>
      <c r="V590" s="52"/>
      <c r="W590" s="52"/>
      <c r="X590" s="52"/>
      <c r="Y590" s="52"/>
      <c r="Z590" s="52"/>
    </row>
    <row r="591">
      <c r="A591" s="52"/>
      <c r="B591" s="52"/>
      <c r="C591" s="52"/>
      <c r="D591" s="52"/>
      <c r="E591" s="52"/>
      <c r="F591" s="52"/>
      <c r="G591" s="52"/>
      <c r="H591" s="52"/>
      <c r="I591" s="52"/>
      <c r="J591" s="52"/>
      <c r="K591" s="52"/>
      <c r="L591" s="52"/>
      <c r="M591" s="52"/>
      <c r="N591" s="52"/>
      <c r="O591" s="52"/>
      <c r="P591" s="52"/>
      <c r="Q591" s="52"/>
      <c r="R591" s="52"/>
      <c r="S591" s="52"/>
      <c r="T591" s="52"/>
      <c r="U591" s="52"/>
      <c r="V591" s="52"/>
      <c r="W591" s="52"/>
      <c r="X591" s="52"/>
      <c r="Y591" s="52"/>
      <c r="Z591" s="52"/>
    </row>
    <row r="592">
      <c r="A592" s="52"/>
      <c r="B592" s="52"/>
      <c r="C592" s="52"/>
      <c r="D592" s="52"/>
      <c r="E592" s="52"/>
      <c r="F592" s="52"/>
      <c r="G592" s="52"/>
      <c r="H592" s="52"/>
      <c r="I592" s="52"/>
      <c r="J592" s="52"/>
      <c r="K592" s="52"/>
      <c r="L592" s="52"/>
      <c r="M592" s="52"/>
      <c r="N592" s="52"/>
      <c r="O592" s="52"/>
      <c r="P592" s="52"/>
      <c r="Q592" s="52"/>
      <c r="R592" s="52"/>
      <c r="S592" s="52"/>
      <c r="T592" s="52"/>
      <c r="U592" s="52"/>
      <c r="V592" s="52"/>
      <c r="W592" s="52"/>
      <c r="X592" s="52"/>
      <c r="Y592" s="52"/>
      <c r="Z592" s="52"/>
    </row>
    <row r="593">
      <c r="A593" s="52"/>
      <c r="B593" s="52"/>
      <c r="C593" s="52"/>
      <c r="D593" s="52"/>
      <c r="E593" s="52"/>
      <c r="F593" s="52"/>
      <c r="G593" s="52"/>
      <c r="H593" s="52"/>
      <c r="I593" s="52"/>
      <c r="J593" s="52"/>
      <c r="K593" s="52"/>
      <c r="L593" s="52"/>
      <c r="M593" s="52"/>
      <c r="N593" s="52"/>
      <c r="O593" s="52"/>
      <c r="P593" s="52"/>
      <c r="Q593" s="52"/>
      <c r="R593" s="52"/>
      <c r="S593" s="52"/>
      <c r="T593" s="52"/>
      <c r="U593" s="52"/>
      <c r="V593" s="52"/>
      <c r="W593" s="52"/>
      <c r="X593" s="52"/>
      <c r="Y593" s="52"/>
      <c r="Z593" s="52"/>
    </row>
    <row r="594">
      <c r="A594" s="52"/>
      <c r="B594" s="52"/>
      <c r="C594" s="52"/>
      <c r="D594" s="52"/>
      <c r="E594" s="52"/>
      <c r="F594" s="52"/>
      <c r="G594" s="52"/>
      <c r="H594" s="52"/>
      <c r="I594" s="52"/>
      <c r="J594" s="52"/>
      <c r="K594" s="52"/>
      <c r="L594" s="52"/>
      <c r="M594" s="52"/>
      <c r="N594" s="52"/>
      <c r="O594" s="52"/>
      <c r="P594" s="52"/>
      <c r="Q594" s="52"/>
      <c r="R594" s="52"/>
      <c r="S594" s="52"/>
      <c r="T594" s="52"/>
      <c r="U594" s="52"/>
      <c r="V594" s="52"/>
      <c r="W594" s="52"/>
      <c r="X594" s="52"/>
      <c r="Y594" s="52"/>
      <c r="Z594" s="52"/>
    </row>
    <row r="595">
      <c r="A595" s="52"/>
      <c r="B595" s="52"/>
      <c r="C595" s="52"/>
      <c r="D595" s="52"/>
      <c r="E595" s="52"/>
      <c r="F595" s="52"/>
      <c r="G595" s="52"/>
      <c r="H595" s="52"/>
      <c r="I595" s="52"/>
      <c r="J595" s="52"/>
      <c r="K595" s="52"/>
      <c r="L595" s="52"/>
      <c r="M595" s="52"/>
      <c r="N595" s="52"/>
      <c r="O595" s="52"/>
      <c r="P595" s="52"/>
      <c r="Q595" s="52"/>
      <c r="R595" s="52"/>
      <c r="S595" s="52"/>
      <c r="T595" s="52"/>
      <c r="U595" s="52"/>
      <c r="V595" s="52"/>
      <c r="W595" s="52"/>
      <c r="X595" s="52"/>
      <c r="Y595" s="52"/>
      <c r="Z595" s="52"/>
    </row>
    <row r="596">
      <c r="A596" s="52"/>
      <c r="B596" s="52"/>
      <c r="C596" s="52"/>
      <c r="D596" s="52"/>
      <c r="E596" s="52"/>
      <c r="F596" s="52"/>
      <c r="G596" s="52"/>
      <c r="H596" s="52"/>
      <c r="I596" s="52"/>
      <c r="J596" s="52"/>
      <c r="K596" s="52"/>
      <c r="L596" s="52"/>
      <c r="M596" s="52"/>
      <c r="N596" s="52"/>
      <c r="O596" s="52"/>
      <c r="P596" s="52"/>
      <c r="Q596" s="52"/>
      <c r="R596" s="52"/>
      <c r="S596" s="52"/>
      <c r="T596" s="52"/>
      <c r="U596" s="52"/>
      <c r="V596" s="52"/>
      <c r="W596" s="52"/>
      <c r="X596" s="52"/>
      <c r="Y596" s="52"/>
      <c r="Z596" s="52"/>
    </row>
    <row r="597">
      <c r="A597" s="52"/>
      <c r="B597" s="52"/>
      <c r="C597" s="52"/>
      <c r="D597" s="52"/>
      <c r="E597" s="52"/>
      <c r="F597" s="52"/>
      <c r="G597" s="52"/>
      <c r="H597" s="52"/>
      <c r="I597" s="52"/>
      <c r="J597" s="52"/>
      <c r="K597" s="52"/>
      <c r="L597" s="52"/>
      <c r="M597" s="52"/>
      <c r="N597" s="52"/>
      <c r="O597" s="52"/>
      <c r="P597" s="52"/>
      <c r="Q597" s="52"/>
      <c r="R597" s="52"/>
      <c r="S597" s="52"/>
      <c r="T597" s="52"/>
      <c r="U597" s="52"/>
      <c r="V597" s="52"/>
      <c r="W597" s="52"/>
      <c r="X597" s="52"/>
      <c r="Y597" s="52"/>
      <c r="Z597" s="52"/>
    </row>
    <row r="598">
      <c r="A598" s="52"/>
      <c r="B598" s="52"/>
      <c r="C598" s="52"/>
      <c r="D598" s="52"/>
      <c r="E598" s="52"/>
      <c r="F598" s="52"/>
      <c r="G598" s="52"/>
      <c r="H598" s="52"/>
      <c r="I598" s="52"/>
      <c r="J598" s="52"/>
      <c r="K598" s="52"/>
      <c r="L598" s="52"/>
      <c r="M598" s="52"/>
      <c r="N598" s="52"/>
      <c r="O598" s="52"/>
      <c r="P598" s="52"/>
      <c r="Q598" s="52"/>
      <c r="R598" s="52"/>
      <c r="S598" s="52"/>
      <c r="T598" s="52"/>
      <c r="U598" s="52"/>
      <c r="V598" s="52"/>
      <c r="W598" s="52"/>
      <c r="X598" s="52"/>
      <c r="Y598" s="52"/>
      <c r="Z598" s="52"/>
    </row>
    <row r="599">
      <c r="A599" s="52"/>
      <c r="B599" s="52"/>
      <c r="C599" s="52"/>
      <c r="D599" s="52"/>
      <c r="E599" s="52"/>
      <c r="F599" s="52"/>
      <c r="G599" s="52"/>
      <c r="H599" s="52"/>
      <c r="I599" s="52"/>
      <c r="J599" s="52"/>
      <c r="K599" s="52"/>
      <c r="L599" s="52"/>
      <c r="M599" s="52"/>
      <c r="N599" s="52"/>
      <c r="O599" s="52"/>
      <c r="P599" s="52"/>
      <c r="Q599" s="52"/>
      <c r="R599" s="52"/>
      <c r="S599" s="52"/>
      <c r="T599" s="52"/>
      <c r="U599" s="52"/>
      <c r="V599" s="52"/>
      <c r="W599" s="52"/>
      <c r="X599" s="52"/>
      <c r="Y599" s="52"/>
      <c r="Z599" s="52"/>
    </row>
    <row r="600">
      <c r="A600" s="52"/>
      <c r="B600" s="52"/>
      <c r="C600" s="52"/>
      <c r="D600" s="52"/>
      <c r="E600" s="52"/>
      <c r="F600" s="52"/>
      <c r="G600" s="52"/>
      <c r="H600" s="52"/>
      <c r="I600" s="52"/>
      <c r="J600" s="52"/>
      <c r="K600" s="52"/>
      <c r="L600" s="52"/>
      <c r="M600" s="52"/>
      <c r="N600" s="52"/>
      <c r="O600" s="52"/>
      <c r="P600" s="52"/>
      <c r="Q600" s="52"/>
      <c r="R600" s="52"/>
      <c r="S600" s="52"/>
      <c r="T600" s="52"/>
      <c r="U600" s="52"/>
      <c r="V600" s="52"/>
      <c r="W600" s="52"/>
      <c r="X600" s="52"/>
      <c r="Y600" s="52"/>
      <c r="Z600" s="52"/>
    </row>
    <row r="601">
      <c r="A601" s="52"/>
      <c r="B601" s="52"/>
      <c r="C601" s="52"/>
      <c r="D601" s="52"/>
      <c r="E601" s="52"/>
      <c r="F601" s="52"/>
      <c r="G601" s="52"/>
      <c r="H601" s="52"/>
      <c r="I601" s="52"/>
      <c r="J601" s="52"/>
      <c r="K601" s="52"/>
      <c r="L601" s="52"/>
      <c r="M601" s="52"/>
      <c r="N601" s="52"/>
      <c r="O601" s="52"/>
      <c r="P601" s="52"/>
      <c r="Q601" s="52"/>
      <c r="R601" s="52"/>
      <c r="S601" s="52"/>
      <c r="T601" s="52"/>
      <c r="U601" s="52"/>
      <c r="V601" s="52"/>
      <c r="W601" s="52"/>
      <c r="X601" s="52"/>
      <c r="Y601" s="52"/>
      <c r="Z601" s="52"/>
    </row>
    <row r="602">
      <c r="A602" s="52"/>
      <c r="B602" s="52"/>
      <c r="C602" s="52"/>
      <c r="D602" s="52"/>
      <c r="E602" s="52"/>
      <c r="F602" s="52"/>
      <c r="G602" s="52"/>
      <c r="H602" s="52"/>
      <c r="I602" s="52"/>
      <c r="J602" s="52"/>
      <c r="K602" s="52"/>
      <c r="L602" s="52"/>
      <c r="M602" s="52"/>
      <c r="N602" s="52"/>
      <c r="O602" s="52"/>
      <c r="P602" s="52"/>
      <c r="Q602" s="52"/>
      <c r="R602" s="52"/>
      <c r="S602" s="52"/>
      <c r="T602" s="52"/>
      <c r="U602" s="52"/>
      <c r="V602" s="52"/>
      <c r="W602" s="52"/>
      <c r="X602" s="52"/>
      <c r="Y602" s="52"/>
      <c r="Z602" s="52"/>
    </row>
    <row r="603">
      <c r="A603" s="52"/>
      <c r="B603" s="52"/>
      <c r="C603" s="52"/>
      <c r="D603" s="52"/>
      <c r="E603" s="52"/>
      <c r="F603" s="52"/>
      <c r="G603" s="52"/>
      <c r="H603" s="52"/>
      <c r="I603" s="52"/>
      <c r="J603" s="52"/>
      <c r="K603" s="52"/>
      <c r="L603" s="52"/>
      <c r="M603" s="52"/>
      <c r="N603" s="52"/>
      <c r="O603" s="52"/>
      <c r="P603" s="52"/>
      <c r="Q603" s="52"/>
      <c r="R603" s="52"/>
      <c r="S603" s="52"/>
      <c r="T603" s="52"/>
      <c r="U603" s="52"/>
      <c r="V603" s="52"/>
      <c r="W603" s="52"/>
      <c r="X603" s="52"/>
      <c r="Y603" s="52"/>
      <c r="Z603" s="52"/>
    </row>
    <row r="604">
      <c r="A604" s="52"/>
      <c r="B604" s="52"/>
      <c r="C604" s="52"/>
      <c r="D604" s="52"/>
      <c r="E604" s="52"/>
      <c r="F604" s="52"/>
      <c r="G604" s="52"/>
      <c r="H604" s="52"/>
      <c r="I604" s="52"/>
      <c r="J604" s="52"/>
      <c r="K604" s="52"/>
      <c r="L604" s="52"/>
      <c r="M604" s="52"/>
      <c r="N604" s="52"/>
      <c r="O604" s="52"/>
      <c r="P604" s="52"/>
      <c r="Q604" s="52"/>
      <c r="R604" s="52"/>
      <c r="S604" s="52"/>
      <c r="T604" s="52"/>
      <c r="U604" s="52"/>
      <c r="V604" s="52"/>
      <c r="W604" s="52"/>
      <c r="X604" s="52"/>
      <c r="Y604" s="52"/>
      <c r="Z604" s="52"/>
    </row>
    <row r="605">
      <c r="A605" s="52"/>
      <c r="B605" s="52"/>
      <c r="C605" s="52"/>
      <c r="D605" s="52"/>
      <c r="E605" s="52"/>
      <c r="F605" s="52"/>
      <c r="G605" s="52"/>
      <c r="H605" s="52"/>
      <c r="I605" s="52"/>
      <c r="J605" s="52"/>
      <c r="K605" s="52"/>
      <c r="L605" s="52"/>
      <c r="M605" s="52"/>
      <c r="N605" s="52"/>
      <c r="O605" s="52"/>
      <c r="P605" s="52"/>
      <c r="Q605" s="52"/>
      <c r="R605" s="52"/>
      <c r="S605" s="52"/>
      <c r="T605" s="52"/>
      <c r="U605" s="52"/>
      <c r="V605" s="52"/>
      <c r="W605" s="52"/>
      <c r="X605" s="52"/>
      <c r="Y605" s="52"/>
      <c r="Z605" s="52"/>
    </row>
    <row r="606">
      <c r="A606" s="52"/>
      <c r="B606" s="52"/>
      <c r="C606" s="52"/>
      <c r="D606" s="52"/>
      <c r="E606" s="52"/>
      <c r="F606" s="52"/>
      <c r="G606" s="52"/>
      <c r="H606" s="52"/>
      <c r="I606" s="52"/>
      <c r="J606" s="52"/>
      <c r="K606" s="52"/>
      <c r="L606" s="52"/>
      <c r="M606" s="52"/>
      <c r="N606" s="52"/>
      <c r="O606" s="52"/>
      <c r="P606" s="52"/>
      <c r="Q606" s="52"/>
      <c r="R606" s="52"/>
      <c r="S606" s="52"/>
      <c r="T606" s="52"/>
      <c r="U606" s="52"/>
      <c r="V606" s="52"/>
      <c r="W606" s="52"/>
      <c r="X606" s="52"/>
      <c r="Y606" s="52"/>
      <c r="Z606" s="52"/>
    </row>
    <row r="607">
      <c r="A607" s="52"/>
      <c r="B607" s="52"/>
      <c r="C607" s="52"/>
      <c r="D607" s="52"/>
      <c r="E607" s="52"/>
      <c r="F607" s="52"/>
      <c r="G607" s="52"/>
      <c r="H607" s="52"/>
      <c r="I607" s="52"/>
      <c r="J607" s="52"/>
      <c r="K607" s="52"/>
      <c r="L607" s="52"/>
      <c r="M607" s="52"/>
      <c r="N607" s="52"/>
      <c r="O607" s="52"/>
      <c r="P607" s="52"/>
      <c r="Q607" s="52"/>
      <c r="R607" s="52"/>
      <c r="S607" s="52"/>
      <c r="T607" s="52"/>
      <c r="U607" s="52"/>
      <c r="V607" s="52"/>
      <c r="W607" s="52"/>
      <c r="X607" s="52"/>
      <c r="Y607" s="52"/>
      <c r="Z607" s="52"/>
    </row>
    <row r="608">
      <c r="A608" s="52"/>
      <c r="B608" s="52"/>
      <c r="C608" s="52"/>
      <c r="D608" s="52"/>
      <c r="E608" s="52"/>
      <c r="F608" s="52"/>
      <c r="G608" s="52"/>
      <c r="H608" s="52"/>
      <c r="I608" s="52"/>
      <c r="J608" s="52"/>
      <c r="K608" s="52"/>
      <c r="L608" s="52"/>
      <c r="M608" s="52"/>
      <c r="N608" s="52"/>
      <c r="O608" s="52"/>
      <c r="P608" s="52"/>
      <c r="Q608" s="52"/>
      <c r="R608" s="52"/>
      <c r="S608" s="52"/>
      <c r="T608" s="52"/>
      <c r="U608" s="52"/>
      <c r="V608" s="52"/>
      <c r="W608" s="52"/>
      <c r="X608" s="52"/>
      <c r="Y608" s="52"/>
      <c r="Z608" s="52"/>
    </row>
    <row r="609">
      <c r="A609" s="52"/>
      <c r="B609" s="52"/>
      <c r="C609" s="52"/>
      <c r="D609" s="52"/>
      <c r="E609" s="52"/>
      <c r="F609" s="52"/>
      <c r="G609" s="52"/>
      <c r="H609" s="52"/>
      <c r="I609" s="52"/>
      <c r="J609" s="52"/>
      <c r="K609" s="52"/>
      <c r="L609" s="52"/>
      <c r="M609" s="52"/>
      <c r="N609" s="52"/>
      <c r="O609" s="52"/>
      <c r="P609" s="52"/>
      <c r="Q609" s="52"/>
      <c r="R609" s="52"/>
      <c r="S609" s="52"/>
      <c r="T609" s="52"/>
      <c r="U609" s="52"/>
      <c r="V609" s="52"/>
      <c r="W609" s="52"/>
      <c r="X609" s="52"/>
      <c r="Y609" s="52"/>
      <c r="Z609" s="52"/>
    </row>
    <row r="610">
      <c r="A610" s="52"/>
      <c r="B610" s="52"/>
      <c r="C610" s="52"/>
      <c r="D610" s="52"/>
      <c r="E610" s="52"/>
      <c r="F610" s="52"/>
      <c r="G610" s="52"/>
      <c r="H610" s="52"/>
      <c r="I610" s="52"/>
      <c r="J610" s="52"/>
      <c r="K610" s="52"/>
      <c r="L610" s="52"/>
      <c r="M610" s="52"/>
      <c r="N610" s="52"/>
      <c r="O610" s="52"/>
      <c r="P610" s="52"/>
      <c r="Q610" s="52"/>
      <c r="R610" s="52"/>
      <c r="S610" s="52"/>
      <c r="T610" s="52"/>
      <c r="U610" s="52"/>
      <c r="V610" s="52"/>
      <c r="W610" s="52"/>
      <c r="X610" s="52"/>
      <c r="Y610" s="52"/>
      <c r="Z610" s="52"/>
    </row>
    <row r="611">
      <c r="A611" s="52"/>
      <c r="B611" s="52"/>
      <c r="C611" s="52"/>
      <c r="D611" s="52"/>
      <c r="E611" s="52"/>
      <c r="F611" s="52"/>
      <c r="G611" s="52"/>
      <c r="H611" s="52"/>
      <c r="I611" s="52"/>
      <c r="J611" s="52"/>
      <c r="K611" s="52"/>
      <c r="L611" s="52"/>
      <c r="M611" s="52"/>
      <c r="N611" s="52"/>
      <c r="O611" s="52"/>
      <c r="P611" s="52"/>
      <c r="Q611" s="52"/>
      <c r="R611" s="52"/>
      <c r="S611" s="52"/>
      <c r="T611" s="52"/>
      <c r="U611" s="52"/>
      <c r="V611" s="52"/>
      <c r="W611" s="52"/>
      <c r="X611" s="52"/>
      <c r="Y611" s="52"/>
      <c r="Z611" s="52"/>
    </row>
    <row r="612">
      <c r="A612" s="52"/>
      <c r="B612" s="52"/>
      <c r="C612" s="52"/>
      <c r="D612" s="52"/>
      <c r="E612" s="52"/>
      <c r="F612" s="52"/>
      <c r="G612" s="52"/>
      <c r="H612" s="52"/>
      <c r="I612" s="52"/>
      <c r="J612" s="52"/>
      <c r="K612" s="52"/>
      <c r="L612" s="52"/>
      <c r="M612" s="52"/>
      <c r="N612" s="52"/>
      <c r="O612" s="52"/>
      <c r="P612" s="52"/>
      <c r="Q612" s="52"/>
      <c r="R612" s="52"/>
      <c r="S612" s="52"/>
      <c r="T612" s="52"/>
      <c r="U612" s="52"/>
      <c r="V612" s="52"/>
      <c r="W612" s="52"/>
      <c r="X612" s="52"/>
      <c r="Y612" s="52"/>
      <c r="Z612" s="52"/>
    </row>
    <row r="613">
      <c r="A613" s="52"/>
      <c r="B613" s="52"/>
      <c r="C613" s="52"/>
      <c r="D613" s="52"/>
      <c r="E613" s="52"/>
      <c r="F613" s="52"/>
      <c r="G613" s="52"/>
      <c r="H613" s="52"/>
      <c r="I613" s="52"/>
      <c r="J613" s="52"/>
      <c r="K613" s="52"/>
      <c r="L613" s="52"/>
      <c r="M613" s="52"/>
      <c r="N613" s="52"/>
      <c r="O613" s="52"/>
      <c r="P613" s="52"/>
      <c r="Q613" s="52"/>
      <c r="R613" s="52"/>
      <c r="S613" s="52"/>
      <c r="T613" s="52"/>
      <c r="U613" s="52"/>
      <c r="V613" s="52"/>
      <c r="W613" s="52"/>
      <c r="X613" s="52"/>
      <c r="Y613" s="52"/>
      <c r="Z613" s="52"/>
    </row>
    <row r="614">
      <c r="A614" s="52"/>
      <c r="B614" s="52"/>
      <c r="C614" s="52"/>
      <c r="D614" s="52"/>
      <c r="E614" s="52"/>
      <c r="F614" s="52"/>
      <c r="G614" s="52"/>
      <c r="H614" s="52"/>
      <c r="I614" s="52"/>
      <c r="J614" s="52"/>
      <c r="K614" s="52"/>
      <c r="L614" s="52"/>
      <c r="M614" s="52"/>
      <c r="N614" s="52"/>
      <c r="O614" s="52"/>
      <c r="P614" s="52"/>
      <c r="Q614" s="52"/>
      <c r="R614" s="52"/>
      <c r="S614" s="52"/>
      <c r="T614" s="52"/>
      <c r="U614" s="52"/>
      <c r="V614" s="52"/>
      <c r="W614" s="52"/>
      <c r="X614" s="52"/>
      <c r="Y614" s="52"/>
      <c r="Z614" s="52"/>
    </row>
    <row r="615">
      <c r="A615" s="52"/>
      <c r="B615" s="52"/>
      <c r="C615" s="52"/>
      <c r="D615" s="52"/>
      <c r="E615" s="52"/>
      <c r="F615" s="52"/>
      <c r="G615" s="52"/>
      <c r="H615" s="52"/>
      <c r="I615" s="52"/>
      <c r="J615" s="52"/>
      <c r="K615" s="52"/>
      <c r="L615" s="52"/>
      <c r="M615" s="52"/>
      <c r="N615" s="52"/>
      <c r="O615" s="52"/>
      <c r="P615" s="52"/>
      <c r="Q615" s="52"/>
      <c r="R615" s="52"/>
      <c r="S615" s="52"/>
      <c r="T615" s="52"/>
      <c r="U615" s="52"/>
      <c r="V615" s="52"/>
      <c r="W615" s="52"/>
      <c r="X615" s="52"/>
      <c r="Y615" s="52"/>
      <c r="Z615" s="52"/>
    </row>
    <row r="616">
      <c r="A616" s="52"/>
      <c r="B616" s="52"/>
      <c r="C616" s="52"/>
      <c r="D616" s="52"/>
      <c r="E616" s="52"/>
      <c r="F616" s="52"/>
      <c r="G616" s="52"/>
      <c r="H616" s="52"/>
      <c r="I616" s="52"/>
      <c r="J616" s="52"/>
      <c r="K616" s="52"/>
      <c r="L616" s="52"/>
      <c r="M616" s="52"/>
      <c r="N616" s="52"/>
      <c r="O616" s="52"/>
      <c r="P616" s="52"/>
      <c r="Q616" s="52"/>
      <c r="R616" s="52"/>
      <c r="S616" s="52"/>
      <c r="T616" s="52"/>
      <c r="U616" s="52"/>
      <c r="V616" s="52"/>
      <c r="W616" s="52"/>
      <c r="X616" s="52"/>
      <c r="Y616" s="52"/>
      <c r="Z616" s="52"/>
    </row>
    <row r="617">
      <c r="A617" s="52"/>
      <c r="B617" s="52"/>
      <c r="C617" s="52"/>
      <c r="D617" s="52"/>
      <c r="E617" s="52"/>
      <c r="F617" s="52"/>
      <c r="G617" s="52"/>
      <c r="H617" s="52"/>
      <c r="I617" s="52"/>
      <c r="J617" s="52"/>
      <c r="K617" s="52"/>
      <c r="L617" s="52"/>
      <c r="M617" s="52"/>
      <c r="N617" s="52"/>
      <c r="O617" s="52"/>
      <c r="P617" s="52"/>
      <c r="Q617" s="52"/>
      <c r="R617" s="52"/>
      <c r="S617" s="52"/>
      <c r="T617" s="52"/>
      <c r="U617" s="52"/>
      <c r="V617" s="52"/>
      <c r="W617" s="52"/>
      <c r="X617" s="52"/>
      <c r="Y617" s="52"/>
      <c r="Z617" s="52"/>
    </row>
    <row r="618">
      <c r="A618" s="52"/>
      <c r="B618" s="52"/>
      <c r="C618" s="52"/>
      <c r="D618" s="52"/>
      <c r="E618" s="52"/>
      <c r="F618" s="52"/>
      <c r="G618" s="52"/>
      <c r="H618" s="52"/>
      <c r="I618" s="52"/>
      <c r="J618" s="52"/>
      <c r="K618" s="52"/>
      <c r="L618" s="52"/>
      <c r="M618" s="52"/>
      <c r="N618" s="52"/>
      <c r="O618" s="52"/>
      <c r="P618" s="52"/>
      <c r="Q618" s="52"/>
      <c r="R618" s="52"/>
      <c r="S618" s="52"/>
      <c r="T618" s="52"/>
      <c r="U618" s="52"/>
      <c r="V618" s="52"/>
      <c r="W618" s="52"/>
      <c r="X618" s="52"/>
      <c r="Y618" s="52"/>
      <c r="Z618" s="52"/>
    </row>
    <row r="619">
      <c r="A619" s="52"/>
      <c r="B619" s="52"/>
      <c r="C619" s="52"/>
      <c r="D619" s="52"/>
      <c r="E619" s="52"/>
      <c r="F619" s="52"/>
      <c r="G619" s="52"/>
      <c r="H619" s="52"/>
      <c r="I619" s="52"/>
      <c r="J619" s="52"/>
      <c r="K619" s="52"/>
      <c r="L619" s="52"/>
      <c r="M619" s="52"/>
      <c r="N619" s="52"/>
      <c r="O619" s="52"/>
      <c r="P619" s="52"/>
      <c r="Q619" s="52"/>
      <c r="R619" s="52"/>
      <c r="S619" s="52"/>
      <c r="T619" s="52"/>
      <c r="U619" s="52"/>
      <c r="V619" s="52"/>
      <c r="W619" s="52"/>
      <c r="X619" s="52"/>
      <c r="Y619" s="52"/>
      <c r="Z619" s="52"/>
    </row>
    <row r="620">
      <c r="A620" s="52"/>
      <c r="B620" s="52"/>
      <c r="C620" s="52"/>
      <c r="D620" s="52"/>
      <c r="E620" s="52"/>
      <c r="F620" s="52"/>
      <c r="G620" s="52"/>
      <c r="H620" s="52"/>
      <c r="I620" s="52"/>
      <c r="J620" s="52"/>
      <c r="K620" s="52"/>
      <c r="L620" s="52"/>
      <c r="M620" s="52"/>
      <c r="N620" s="52"/>
      <c r="O620" s="52"/>
      <c r="P620" s="52"/>
      <c r="Q620" s="52"/>
      <c r="R620" s="52"/>
      <c r="S620" s="52"/>
      <c r="T620" s="52"/>
      <c r="U620" s="52"/>
      <c r="V620" s="52"/>
      <c r="W620" s="52"/>
      <c r="X620" s="52"/>
      <c r="Y620" s="52"/>
      <c r="Z620" s="52"/>
    </row>
    <row r="62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row>
    <row r="622">
      <c r="A622" s="52"/>
      <c r="B622" s="52"/>
      <c r="C622" s="52"/>
      <c r="D622" s="52"/>
      <c r="E622" s="52"/>
      <c r="F622" s="52"/>
      <c r="G622" s="52"/>
      <c r="H622" s="52"/>
      <c r="I622" s="52"/>
      <c r="J622" s="52"/>
      <c r="K622" s="52"/>
      <c r="L622" s="52"/>
      <c r="M622" s="52"/>
      <c r="N622" s="52"/>
      <c r="O622" s="52"/>
      <c r="P622" s="52"/>
      <c r="Q622" s="52"/>
      <c r="R622" s="52"/>
      <c r="S622" s="52"/>
      <c r="T622" s="52"/>
      <c r="U622" s="52"/>
      <c r="V622" s="52"/>
      <c r="W622" s="52"/>
      <c r="X622" s="52"/>
      <c r="Y622" s="52"/>
      <c r="Z622" s="52"/>
    </row>
    <row r="623">
      <c r="A623" s="52"/>
      <c r="B623" s="52"/>
      <c r="C623" s="52"/>
      <c r="D623" s="52"/>
      <c r="E623" s="52"/>
      <c r="F623" s="52"/>
      <c r="G623" s="52"/>
      <c r="H623" s="52"/>
      <c r="I623" s="52"/>
      <c r="J623" s="52"/>
      <c r="K623" s="52"/>
      <c r="L623" s="52"/>
      <c r="M623" s="52"/>
      <c r="N623" s="52"/>
      <c r="O623" s="52"/>
      <c r="P623" s="52"/>
      <c r="Q623" s="52"/>
      <c r="R623" s="52"/>
      <c r="S623" s="52"/>
      <c r="T623" s="52"/>
      <c r="U623" s="52"/>
      <c r="V623" s="52"/>
      <c r="W623" s="52"/>
      <c r="X623" s="52"/>
      <c r="Y623" s="52"/>
      <c r="Z623" s="52"/>
    </row>
    <row r="624">
      <c r="A624" s="52"/>
      <c r="B624" s="52"/>
      <c r="C624" s="52"/>
      <c r="D624" s="52"/>
      <c r="E624" s="52"/>
      <c r="F624" s="52"/>
      <c r="G624" s="52"/>
      <c r="H624" s="52"/>
      <c r="I624" s="52"/>
      <c r="J624" s="52"/>
      <c r="K624" s="52"/>
      <c r="L624" s="52"/>
      <c r="M624" s="52"/>
      <c r="N624" s="52"/>
      <c r="O624" s="52"/>
      <c r="P624" s="52"/>
      <c r="Q624" s="52"/>
      <c r="R624" s="52"/>
      <c r="S624" s="52"/>
      <c r="T624" s="52"/>
      <c r="U624" s="52"/>
      <c r="V624" s="52"/>
      <c r="W624" s="52"/>
      <c r="X624" s="52"/>
      <c r="Y624" s="52"/>
      <c r="Z624" s="52"/>
    </row>
    <row r="625">
      <c r="A625" s="52"/>
      <c r="B625" s="52"/>
      <c r="C625" s="52"/>
      <c r="D625" s="52"/>
      <c r="E625" s="52"/>
      <c r="F625" s="52"/>
      <c r="G625" s="52"/>
      <c r="H625" s="52"/>
      <c r="I625" s="52"/>
      <c r="J625" s="52"/>
      <c r="K625" s="52"/>
      <c r="L625" s="52"/>
      <c r="M625" s="52"/>
      <c r="N625" s="52"/>
      <c r="O625" s="52"/>
      <c r="P625" s="52"/>
      <c r="Q625" s="52"/>
      <c r="R625" s="52"/>
      <c r="S625" s="52"/>
      <c r="T625" s="52"/>
      <c r="U625" s="52"/>
      <c r="V625" s="52"/>
      <c r="W625" s="52"/>
      <c r="X625" s="52"/>
      <c r="Y625" s="52"/>
      <c r="Z625" s="52"/>
    </row>
    <row r="626">
      <c r="A626" s="52"/>
      <c r="B626" s="52"/>
      <c r="C626" s="52"/>
      <c r="D626" s="52"/>
      <c r="E626" s="52"/>
      <c r="F626" s="52"/>
      <c r="G626" s="52"/>
      <c r="H626" s="52"/>
      <c r="I626" s="52"/>
      <c r="J626" s="52"/>
      <c r="K626" s="52"/>
      <c r="L626" s="52"/>
      <c r="M626" s="52"/>
      <c r="N626" s="52"/>
      <c r="O626" s="52"/>
      <c r="P626" s="52"/>
      <c r="Q626" s="52"/>
      <c r="R626" s="52"/>
      <c r="S626" s="52"/>
      <c r="T626" s="52"/>
      <c r="U626" s="52"/>
      <c r="V626" s="52"/>
      <c r="W626" s="52"/>
      <c r="X626" s="52"/>
      <c r="Y626" s="52"/>
      <c r="Z626" s="52"/>
    </row>
    <row r="627">
      <c r="A627" s="52"/>
      <c r="B627" s="52"/>
      <c r="C627" s="52"/>
      <c r="D627" s="52"/>
      <c r="E627" s="52"/>
      <c r="F627" s="52"/>
      <c r="G627" s="52"/>
      <c r="H627" s="52"/>
      <c r="I627" s="52"/>
      <c r="J627" s="52"/>
      <c r="K627" s="52"/>
      <c r="L627" s="52"/>
      <c r="M627" s="52"/>
      <c r="N627" s="52"/>
      <c r="O627" s="52"/>
      <c r="P627" s="52"/>
      <c r="Q627" s="52"/>
      <c r="R627" s="52"/>
      <c r="S627" s="52"/>
      <c r="T627" s="52"/>
      <c r="U627" s="52"/>
      <c r="V627" s="52"/>
      <c r="W627" s="52"/>
      <c r="X627" s="52"/>
      <c r="Y627" s="52"/>
      <c r="Z627" s="52"/>
    </row>
    <row r="628">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row>
    <row r="629">
      <c r="A629" s="52"/>
      <c r="B629" s="52"/>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row>
    <row r="630">
      <c r="A630" s="52"/>
      <c r="B630" s="52"/>
      <c r="C630" s="52"/>
      <c r="D630" s="52"/>
      <c r="E630" s="52"/>
      <c r="F630" s="52"/>
      <c r="G630" s="52"/>
      <c r="H630" s="52"/>
      <c r="I630" s="52"/>
      <c r="J630" s="52"/>
      <c r="K630" s="52"/>
      <c r="L630" s="52"/>
      <c r="M630" s="52"/>
      <c r="N630" s="52"/>
      <c r="O630" s="52"/>
      <c r="P630" s="52"/>
      <c r="Q630" s="52"/>
      <c r="R630" s="52"/>
      <c r="S630" s="52"/>
      <c r="T630" s="52"/>
      <c r="U630" s="52"/>
      <c r="V630" s="52"/>
      <c r="W630" s="52"/>
      <c r="X630" s="52"/>
      <c r="Y630" s="52"/>
      <c r="Z630" s="52"/>
    </row>
    <row r="631">
      <c r="A631" s="52"/>
      <c r="B631" s="52"/>
      <c r="C631" s="52"/>
      <c r="D631" s="52"/>
      <c r="E631" s="52"/>
      <c r="F631" s="52"/>
      <c r="G631" s="52"/>
      <c r="H631" s="52"/>
      <c r="I631" s="52"/>
      <c r="J631" s="52"/>
      <c r="K631" s="52"/>
      <c r="L631" s="52"/>
      <c r="M631" s="52"/>
      <c r="N631" s="52"/>
      <c r="O631" s="52"/>
      <c r="P631" s="52"/>
      <c r="Q631" s="52"/>
      <c r="R631" s="52"/>
      <c r="S631" s="52"/>
      <c r="T631" s="52"/>
      <c r="U631" s="52"/>
      <c r="V631" s="52"/>
      <c r="W631" s="52"/>
      <c r="X631" s="52"/>
      <c r="Y631" s="52"/>
      <c r="Z631" s="52"/>
    </row>
    <row r="632">
      <c r="A632" s="52"/>
      <c r="B632" s="52"/>
      <c r="C632" s="52"/>
      <c r="D632" s="52"/>
      <c r="E632" s="52"/>
      <c r="F632" s="52"/>
      <c r="G632" s="52"/>
      <c r="H632" s="52"/>
      <c r="I632" s="52"/>
      <c r="J632" s="52"/>
      <c r="K632" s="52"/>
      <c r="L632" s="52"/>
      <c r="M632" s="52"/>
      <c r="N632" s="52"/>
      <c r="O632" s="52"/>
      <c r="P632" s="52"/>
      <c r="Q632" s="52"/>
      <c r="R632" s="52"/>
      <c r="S632" s="52"/>
      <c r="T632" s="52"/>
      <c r="U632" s="52"/>
      <c r="V632" s="52"/>
      <c r="W632" s="52"/>
      <c r="X632" s="52"/>
      <c r="Y632" s="52"/>
      <c r="Z632" s="52"/>
    </row>
    <row r="633">
      <c r="A633" s="52"/>
      <c r="B633" s="52"/>
      <c r="C633" s="52"/>
      <c r="D633" s="52"/>
      <c r="E633" s="52"/>
      <c r="F633" s="52"/>
      <c r="G633" s="52"/>
      <c r="H633" s="52"/>
      <c r="I633" s="52"/>
      <c r="J633" s="52"/>
      <c r="K633" s="52"/>
      <c r="L633" s="52"/>
      <c r="M633" s="52"/>
      <c r="N633" s="52"/>
      <c r="O633" s="52"/>
      <c r="P633" s="52"/>
      <c r="Q633" s="52"/>
      <c r="R633" s="52"/>
      <c r="S633" s="52"/>
      <c r="T633" s="52"/>
      <c r="U633" s="52"/>
      <c r="V633" s="52"/>
      <c r="W633" s="52"/>
      <c r="X633" s="52"/>
      <c r="Y633" s="52"/>
      <c r="Z633" s="52"/>
    </row>
    <row r="634">
      <c r="A634" s="52"/>
      <c r="B634" s="52"/>
      <c r="C634" s="52"/>
      <c r="D634" s="52"/>
      <c r="E634" s="52"/>
      <c r="F634" s="52"/>
      <c r="G634" s="52"/>
      <c r="H634" s="52"/>
      <c r="I634" s="52"/>
      <c r="J634" s="52"/>
      <c r="K634" s="52"/>
      <c r="L634" s="52"/>
      <c r="M634" s="52"/>
      <c r="N634" s="52"/>
      <c r="O634" s="52"/>
      <c r="P634" s="52"/>
      <c r="Q634" s="52"/>
      <c r="R634" s="52"/>
      <c r="S634" s="52"/>
      <c r="T634" s="52"/>
      <c r="U634" s="52"/>
      <c r="V634" s="52"/>
      <c r="W634" s="52"/>
      <c r="X634" s="52"/>
      <c r="Y634" s="52"/>
      <c r="Z634" s="52"/>
    </row>
    <row r="635">
      <c r="A635" s="52"/>
      <c r="B635" s="52"/>
      <c r="C635" s="52"/>
      <c r="D635" s="52"/>
      <c r="E635" s="52"/>
      <c r="F635" s="52"/>
      <c r="G635" s="52"/>
      <c r="H635" s="52"/>
      <c r="I635" s="52"/>
      <c r="J635" s="52"/>
      <c r="K635" s="52"/>
      <c r="L635" s="52"/>
      <c r="M635" s="52"/>
      <c r="N635" s="52"/>
      <c r="O635" s="52"/>
      <c r="P635" s="52"/>
      <c r="Q635" s="52"/>
      <c r="R635" s="52"/>
      <c r="S635" s="52"/>
      <c r="T635" s="52"/>
      <c r="U635" s="52"/>
      <c r="V635" s="52"/>
      <c r="W635" s="52"/>
      <c r="X635" s="52"/>
      <c r="Y635" s="52"/>
      <c r="Z635" s="52"/>
    </row>
    <row r="636">
      <c r="A636" s="52"/>
      <c r="B636" s="52"/>
      <c r="C636" s="52"/>
      <c r="D636" s="52"/>
      <c r="E636" s="52"/>
      <c r="F636" s="52"/>
      <c r="G636" s="52"/>
      <c r="H636" s="52"/>
      <c r="I636" s="52"/>
      <c r="J636" s="52"/>
      <c r="K636" s="52"/>
      <c r="L636" s="52"/>
      <c r="M636" s="52"/>
      <c r="N636" s="52"/>
      <c r="O636" s="52"/>
      <c r="P636" s="52"/>
      <c r="Q636" s="52"/>
      <c r="R636" s="52"/>
      <c r="S636" s="52"/>
      <c r="T636" s="52"/>
      <c r="U636" s="52"/>
      <c r="V636" s="52"/>
      <c r="W636" s="52"/>
      <c r="X636" s="52"/>
      <c r="Y636" s="52"/>
      <c r="Z636" s="52"/>
    </row>
    <row r="637">
      <c r="A637" s="52"/>
      <c r="B637" s="52"/>
      <c r="C637" s="52"/>
      <c r="D637" s="52"/>
      <c r="E637" s="52"/>
      <c r="F637" s="52"/>
      <c r="G637" s="52"/>
      <c r="H637" s="52"/>
      <c r="I637" s="52"/>
      <c r="J637" s="52"/>
      <c r="K637" s="52"/>
      <c r="L637" s="52"/>
      <c r="M637" s="52"/>
      <c r="N637" s="52"/>
      <c r="O637" s="52"/>
      <c r="P637" s="52"/>
      <c r="Q637" s="52"/>
      <c r="R637" s="52"/>
      <c r="S637" s="52"/>
      <c r="T637" s="52"/>
      <c r="U637" s="52"/>
      <c r="V637" s="52"/>
      <c r="W637" s="52"/>
      <c r="X637" s="52"/>
      <c r="Y637" s="52"/>
      <c r="Z637" s="52"/>
    </row>
    <row r="638">
      <c r="A638" s="52"/>
      <c r="B638" s="52"/>
      <c r="C638" s="52"/>
      <c r="D638" s="52"/>
      <c r="E638" s="52"/>
      <c r="F638" s="52"/>
      <c r="G638" s="52"/>
      <c r="H638" s="52"/>
      <c r="I638" s="52"/>
      <c r="J638" s="52"/>
      <c r="K638" s="52"/>
      <c r="L638" s="52"/>
      <c r="M638" s="52"/>
      <c r="N638" s="52"/>
      <c r="O638" s="52"/>
      <c r="P638" s="52"/>
      <c r="Q638" s="52"/>
      <c r="R638" s="52"/>
      <c r="S638" s="52"/>
      <c r="T638" s="52"/>
      <c r="U638" s="52"/>
      <c r="V638" s="52"/>
      <c r="W638" s="52"/>
      <c r="X638" s="52"/>
      <c r="Y638" s="52"/>
      <c r="Z638" s="52"/>
    </row>
    <row r="639">
      <c r="A639" s="52"/>
      <c r="B639" s="52"/>
      <c r="C639" s="52"/>
      <c r="D639" s="52"/>
      <c r="E639" s="52"/>
      <c r="F639" s="52"/>
      <c r="G639" s="52"/>
      <c r="H639" s="52"/>
      <c r="I639" s="52"/>
      <c r="J639" s="52"/>
      <c r="K639" s="52"/>
      <c r="L639" s="52"/>
      <c r="M639" s="52"/>
      <c r="N639" s="52"/>
      <c r="O639" s="52"/>
      <c r="P639" s="52"/>
      <c r="Q639" s="52"/>
      <c r="R639" s="52"/>
      <c r="S639" s="52"/>
      <c r="T639" s="52"/>
      <c r="U639" s="52"/>
      <c r="V639" s="52"/>
      <c r="W639" s="52"/>
      <c r="X639" s="52"/>
      <c r="Y639" s="52"/>
      <c r="Z639" s="52"/>
    </row>
    <row r="640">
      <c r="A640" s="52"/>
      <c r="B640" s="52"/>
      <c r="C640" s="52"/>
      <c r="D640" s="52"/>
      <c r="E640" s="52"/>
      <c r="F640" s="52"/>
      <c r="G640" s="52"/>
      <c r="H640" s="52"/>
      <c r="I640" s="52"/>
      <c r="J640" s="52"/>
      <c r="K640" s="52"/>
      <c r="L640" s="52"/>
      <c r="M640" s="52"/>
      <c r="N640" s="52"/>
      <c r="O640" s="52"/>
      <c r="P640" s="52"/>
      <c r="Q640" s="52"/>
      <c r="R640" s="52"/>
      <c r="S640" s="52"/>
      <c r="T640" s="52"/>
      <c r="U640" s="52"/>
      <c r="V640" s="52"/>
      <c r="W640" s="52"/>
      <c r="X640" s="52"/>
      <c r="Y640" s="52"/>
      <c r="Z640" s="52"/>
    </row>
    <row r="641">
      <c r="A641" s="52"/>
      <c r="B641" s="52"/>
      <c r="C641" s="52"/>
      <c r="D641" s="52"/>
      <c r="E641" s="52"/>
      <c r="F641" s="52"/>
      <c r="G641" s="52"/>
      <c r="H641" s="52"/>
      <c r="I641" s="52"/>
      <c r="J641" s="52"/>
      <c r="K641" s="52"/>
      <c r="L641" s="52"/>
      <c r="M641" s="52"/>
      <c r="N641" s="52"/>
      <c r="O641" s="52"/>
      <c r="P641" s="52"/>
      <c r="Q641" s="52"/>
      <c r="R641" s="52"/>
      <c r="S641" s="52"/>
      <c r="T641" s="52"/>
      <c r="U641" s="52"/>
      <c r="V641" s="52"/>
      <c r="W641" s="52"/>
      <c r="X641" s="52"/>
      <c r="Y641" s="52"/>
      <c r="Z641" s="52"/>
    </row>
    <row r="642">
      <c r="A642" s="52"/>
      <c r="B642" s="52"/>
      <c r="C642" s="52"/>
      <c r="D642" s="52"/>
      <c r="E642" s="52"/>
      <c r="F642" s="52"/>
      <c r="G642" s="52"/>
      <c r="H642" s="52"/>
      <c r="I642" s="52"/>
      <c r="J642" s="52"/>
      <c r="K642" s="52"/>
      <c r="L642" s="52"/>
      <c r="M642" s="52"/>
      <c r="N642" s="52"/>
      <c r="O642" s="52"/>
      <c r="P642" s="52"/>
      <c r="Q642" s="52"/>
      <c r="R642" s="52"/>
      <c r="S642" s="52"/>
      <c r="T642" s="52"/>
      <c r="U642" s="52"/>
      <c r="V642" s="52"/>
      <c r="W642" s="52"/>
      <c r="X642" s="52"/>
      <c r="Y642" s="52"/>
      <c r="Z642" s="52"/>
    </row>
    <row r="643">
      <c r="A643" s="52"/>
      <c r="B643" s="52"/>
      <c r="C643" s="52"/>
      <c r="D643" s="52"/>
      <c r="E643" s="52"/>
      <c r="F643" s="52"/>
      <c r="G643" s="52"/>
      <c r="H643" s="52"/>
      <c r="I643" s="52"/>
      <c r="J643" s="52"/>
      <c r="K643" s="52"/>
      <c r="L643" s="52"/>
      <c r="M643" s="52"/>
      <c r="N643" s="52"/>
      <c r="O643" s="52"/>
      <c r="P643" s="52"/>
      <c r="Q643" s="52"/>
      <c r="R643" s="52"/>
      <c r="S643" s="52"/>
      <c r="T643" s="52"/>
      <c r="U643" s="52"/>
      <c r="V643" s="52"/>
      <c r="W643" s="52"/>
      <c r="X643" s="52"/>
      <c r="Y643" s="52"/>
      <c r="Z643" s="52"/>
    </row>
    <row r="644">
      <c r="A644" s="52"/>
      <c r="B644" s="52"/>
      <c r="C644" s="52"/>
      <c r="D644" s="52"/>
      <c r="E644" s="52"/>
      <c r="F644" s="52"/>
      <c r="G644" s="52"/>
      <c r="H644" s="52"/>
      <c r="I644" s="52"/>
      <c r="J644" s="52"/>
      <c r="K644" s="52"/>
      <c r="L644" s="52"/>
      <c r="M644" s="52"/>
      <c r="N644" s="52"/>
      <c r="O644" s="52"/>
      <c r="P644" s="52"/>
      <c r="Q644" s="52"/>
      <c r="R644" s="52"/>
      <c r="S644" s="52"/>
      <c r="T644" s="52"/>
      <c r="U644" s="52"/>
      <c r="V644" s="52"/>
      <c r="W644" s="52"/>
      <c r="X644" s="52"/>
      <c r="Y644" s="52"/>
      <c r="Z644" s="52"/>
    </row>
    <row r="645">
      <c r="A645" s="52"/>
      <c r="B645" s="52"/>
      <c r="C645" s="52"/>
      <c r="D645" s="52"/>
      <c r="E645" s="52"/>
      <c r="F645" s="52"/>
      <c r="G645" s="52"/>
      <c r="H645" s="52"/>
      <c r="I645" s="52"/>
      <c r="J645" s="52"/>
      <c r="K645" s="52"/>
      <c r="L645" s="52"/>
      <c r="M645" s="52"/>
      <c r="N645" s="52"/>
      <c r="O645" s="52"/>
      <c r="P645" s="52"/>
      <c r="Q645" s="52"/>
      <c r="R645" s="52"/>
      <c r="S645" s="52"/>
      <c r="T645" s="52"/>
      <c r="U645" s="52"/>
      <c r="V645" s="52"/>
      <c r="W645" s="52"/>
      <c r="X645" s="52"/>
      <c r="Y645" s="52"/>
      <c r="Z645" s="52"/>
    </row>
    <row r="646">
      <c r="A646" s="52"/>
      <c r="B646" s="52"/>
      <c r="C646" s="52"/>
      <c r="D646" s="52"/>
      <c r="E646" s="52"/>
      <c r="F646" s="52"/>
      <c r="G646" s="52"/>
      <c r="H646" s="52"/>
      <c r="I646" s="52"/>
      <c r="J646" s="52"/>
      <c r="K646" s="52"/>
      <c r="L646" s="52"/>
      <c r="M646" s="52"/>
      <c r="N646" s="52"/>
      <c r="O646" s="52"/>
      <c r="P646" s="52"/>
      <c r="Q646" s="52"/>
      <c r="R646" s="52"/>
      <c r="S646" s="52"/>
      <c r="T646" s="52"/>
      <c r="U646" s="52"/>
      <c r="V646" s="52"/>
      <c r="W646" s="52"/>
      <c r="X646" s="52"/>
      <c r="Y646" s="52"/>
      <c r="Z646" s="52"/>
    </row>
    <row r="647">
      <c r="A647" s="52"/>
      <c r="B647" s="52"/>
      <c r="C647" s="52"/>
      <c r="D647" s="52"/>
      <c r="E647" s="52"/>
      <c r="F647" s="52"/>
      <c r="G647" s="52"/>
      <c r="H647" s="52"/>
      <c r="I647" s="52"/>
      <c r="J647" s="52"/>
      <c r="K647" s="52"/>
      <c r="L647" s="52"/>
      <c r="M647" s="52"/>
      <c r="N647" s="52"/>
      <c r="O647" s="52"/>
      <c r="P647" s="52"/>
      <c r="Q647" s="52"/>
      <c r="R647" s="52"/>
      <c r="S647" s="52"/>
      <c r="T647" s="52"/>
      <c r="U647" s="52"/>
      <c r="V647" s="52"/>
      <c r="W647" s="52"/>
      <c r="X647" s="52"/>
      <c r="Y647" s="52"/>
      <c r="Z647" s="52"/>
    </row>
    <row r="648">
      <c r="A648" s="52"/>
      <c r="B648" s="52"/>
      <c r="C648" s="52"/>
      <c r="D648" s="52"/>
      <c r="E648" s="52"/>
      <c r="F648" s="52"/>
      <c r="G648" s="52"/>
      <c r="H648" s="52"/>
      <c r="I648" s="52"/>
      <c r="J648" s="52"/>
      <c r="K648" s="52"/>
      <c r="L648" s="52"/>
      <c r="M648" s="52"/>
      <c r="N648" s="52"/>
      <c r="O648" s="52"/>
      <c r="P648" s="52"/>
      <c r="Q648" s="52"/>
      <c r="R648" s="52"/>
      <c r="S648" s="52"/>
      <c r="T648" s="52"/>
      <c r="U648" s="52"/>
      <c r="V648" s="52"/>
      <c r="W648" s="52"/>
      <c r="X648" s="52"/>
      <c r="Y648" s="52"/>
      <c r="Z648" s="52"/>
    </row>
    <row r="649">
      <c r="A649" s="52"/>
      <c r="B649" s="52"/>
      <c r="C649" s="52"/>
      <c r="D649" s="52"/>
      <c r="E649" s="52"/>
      <c r="F649" s="52"/>
      <c r="G649" s="52"/>
      <c r="H649" s="52"/>
      <c r="I649" s="52"/>
      <c r="J649" s="52"/>
      <c r="K649" s="52"/>
      <c r="L649" s="52"/>
      <c r="M649" s="52"/>
      <c r="N649" s="52"/>
      <c r="O649" s="52"/>
      <c r="P649" s="52"/>
      <c r="Q649" s="52"/>
      <c r="R649" s="52"/>
      <c r="S649" s="52"/>
      <c r="T649" s="52"/>
      <c r="U649" s="52"/>
      <c r="V649" s="52"/>
      <c r="W649" s="52"/>
      <c r="X649" s="52"/>
      <c r="Y649" s="52"/>
      <c r="Z649" s="52"/>
    </row>
    <row r="650">
      <c r="A650" s="52"/>
      <c r="B650" s="52"/>
      <c r="C650" s="52"/>
      <c r="D650" s="52"/>
      <c r="E650" s="52"/>
      <c r="F650" s="52"/>
      <c r="G650" s="52"/>
      <c r="H650" s="52"/>
      <c r="I650" s="52"/>
      <c r="J650" s="52"/>
      <c r="K650" s="52"/>
      <c r="L650" s="52"/>
      <c r="M650" s="52"/>
      <c r="N650" s="52"/>
      <c r="O650" s="52"/>
      <c r="P650" s="52"/>
      <c r="Q650" s="52"/>
      <c r="R650" s="52"/>
      <c r="S650" s="52"/>
      <c r="T650" s="52"/>
      <c r="U650" s="52"/>
      <c r="V650" s="52"/>
      <c r="W650" s="52"/>
      <c r="X650" s="52"/>
      <c r="Y650" s="52"/>
      <c r="Z650" s="52"/>
    </row>
    <row r="651">
      <c r="A651" s="52"/>
      <c r="B651" s="52"/>
      <c r="C651" s="52"/>
      <c r="D651" s="52"/>
      <c r="E651" s="52"/>
      <c r="F651" s="52"/>
      <c r="G651" s="52"/>
      <c r="H651" s="52"/>
      <c r="I651" s="52"/>
      <c r="J651" s="52"/>
      <c r="K651" s="52"/>
      <c r="L651" s="52"/>
      <c r="M651" s="52"/>
      <c r="N651" s="52"/>
      <c r="O651" s="52"/>
      <c r="P651" s="52"/>
      <c r="Q651" s="52"/>
      <c r="R651" s="52"/>
      <c r="S651" s="52"/>
      <c r="T651" s="52"/>
      <c r="U651" s="52"/>
      <c r="V651" s="52"/>
      <c r="W651" s="52"/>
      <c r="X651" s="52"/>
      <c r="Y651" s="52"/>
      <c r="Z651" s="52"/>
    </row>
    <row r="652">
      <c r="A652" s="52"/>
      <c r="B652" s="52"/>
      <c r="C652" s="52"/>
      <c r="D652" s="52"/>
      <c r="E652" s="52"/>
      <c r="F652" s="52"/>
      <c r="G652" s="52"/>
      <c r="H652" s="52"/>
      <c r="I652" s="52"/>
      <c r="J652" s="52"/>
      <c r="K652" s="52"/>
      <c r="L652" s="52"/>
      <c r="M652" s="52"/>
      <c r="N652" s="52"/>
      <c r="O652" s="52"/>
      <c r="P652" s="52"/>
      <c r="Q652" s="52"/>
      <c r="R652" s="52"/>
      <c r="S652" s="52"/>
      <c r="T652" s="52"/>
      <c r="U652" s="52"/>
      <c r="V652" s="52"/>
      <c r="W652" s="52"/>
      <c r="X652" s="52"/>
      <c r="Y652" s="52"/>
      <c r="Z652" s="52"/>
    </row>
    <row r="653">
      <c r="A653" s="52"/>
      <c r="B653" s="52"/>
      <c r="C653" s="52"/>
      <c r="D653" s="52"/>
      <c r="E653" s="52"/>
      <c r="F653" s="52"/>
      <c r="G653" s="52"/>
      <c r="H653" s="52"/>
      <c r="I653" s="52"/>
      <c r="J653" s="52"/>
      <c r="K653" s="52"/>
      <c r="L653" s="52"/>
      <c r="M653" s="52"/>
      <c r="N653" s="52"/>
      <c r="O653" s="52"/>
      <c r="P653" s="52"/>
      <c r="Q653" s="52"/>
      <c r="R653" s="52"/>
      <c r="S653" s="52"/>
      <c r="T653" s="52"/>
      <c r="U653" s="52"/>
      <c r="V653" s="52"/>
      <c r="W653" s="52"/>
      <c r="X653" s="52"/>
      <c r="Y653" s="52"/>
      <c r="Z653" s="52"/>
    </row>
    <row r="654">
      <c r="A654" s="52"/>
      <c r="B654" s="52"/>
      <c r="C654" s="52"/>
      <c r="D654" s="52"/>
      <c r="E654" s="52"/>
      <c r="F654" s="52"/>
      <c r="G654" s="52"/>
      <c r="H654" s="52"/>
      <c r="I654" s="52"/>
      <c r="J654" s="52"/>
      <c r="K654" s="52"/>
      <c r="L654" s="52"/>
      <c r="M654" s="52"/>
      <c r="N654" s="52"/>
      <c r="O654" s="52"/>
      <c r="P654" s="52"/>
      <c r="Q654" s="52"/>
      <c r="R654" s="52"/>
      <c r="S654" s="52"/>
      <c r="T654" s="52"/>
      <c r="U654" s="52"/>
      <c r="V654" s="52"/>
      <c r="W654" s="52"/>
      <c r="X654" s="52"/>
      <c r="Y654" s="52"/>
      <c r="Z654" s="52"/>
    </row>
    <row r="655">
      <c r="A655" s="52"/>
      <c r="B655" s="52"/>
      <c r="C655" s="52"/>
      <c r="D655" s="52"/>
      <c r="E655" s="52"/>
      <c r="F655" s="52"/>
      <c r="G655" s="52"/>
      <c r="H655" s="52"/>
      <c r="I655" s="52"/>
      <c r="J655" s="52"/>
      <c r="K655" s="52"/>
      <c r="L655" s="52"/>
      <c r="M655" s="52"/>
      <c r="N655" s="52"/>
      <c r="O655" s="52"/>
      <c r="P655" s="52"/>
      <c r="Q655" s="52"/>
      <c r="R655" s="52"/>
      <c r="S655" s="52"/>
      <c r="T655" s="52"/>
      <c r="U655" s="52"/>
      <c r="V655" s="52"/>
      <c r="W655" s="52"/>
      <c r="X655" s="52"/>
      <c r="Y655" s="52"/>
      <c r="Z655" s="52"/>
    </row>
    <row r="656">
      <c r="A656" s="52"/>
      <c r="B656" s="52"/>
      <c r="C656" s="52"/>
      <c r="D656" s="52"/>
      <c r="E656" s="52"/>
      <c r="F656" s="52"/>
      <c r="G656" s="52"/>
      <c r="H656" s="52"/>
      <c r="I656" s="52"/>
      <c r="J656" s="52"/>
      <c r="K656" s="52"/>
      <c r="L656" s="52"/>
      <c r="M656" s="52"/>
      <c r="N656" s="52"/>
      <c r="O656" s="52"/>
      <c r="P656" s="52"/>
      <c r="Q656" s="52"/>
      <c r="R656" s="52"/>
      <c r="S656" s="52"/>
      <c r="T656" s="52"/>
      <c r="U656" s="52"/>
      <c r="V656" s="52"/>
      <c r="W656" s="52"/>
      <c r="X656" s="52"/>
      <c r="Y656" s="52"/>
      <c r="Z656" s="52"/>
    </row>
    <row r="657">
      <c r="A657" s="52"/>
      <c r="B657" s="52"/>
      <c r="C657" s="52"/>
      <c r="D657" s="52"/>
      <c r="E657" s="52"/>
      <c r="F657" s="52"/>
      <c r="G657" s="52"/>
      <c r="H657" s="52"/>
      <c r="I657" s="52"/>
      <c r="J657" s="52"/>
      <c r="K657" s="52"/>
      <c r="L657" s="52"/>
      <c r="M657" s="52"/>
      <c r="N657" s="52"/>
      <c r="O657" s="52"/>
      <c r="P657" s="52"/>
      <c r="Q657" s="52"/>
      <c r="R657" s="52"/>
      <c r="S657" s="52"/>
      <c r="T657" s="52"/>
      <c r="U657" s="52"/>
      <c r="V657" s="52"/>
      <c r="W657" s="52"/>
      <c r="X657" s="52"/>
      <c r="Y657" s="52"/>
      <c r="Z657" s="52"/>
    </row>
    <row r="658">
      <c r="A658" s="52"/>
      <c r="B658" s="52"/>
      <c r="C658" s="52"/>
      <c r="D658" s="52"/>
      <c r="E658" s="52"/>
      <c r="F658" s="52"/>
      <c r="G658" s="52"/>
      <c r="H658" s="52"/>
      <c r="I658" s="52"/>
      <c r="J658" s="52"/>
      <c r="K658" s="52"/>
      <c r="L658" s="52"/>
      <c r="M658" s="52"/>
      <c r="N658" s="52"/>
      <c r="O658" s="52"/>
      <c r="P658" s="52"/>
      <c r="Q658" s="52"/>
      <c r="R658" s="52"/>
      <c r="S658" s="52"/>
      <c r="T658" s="52"/>
      <c r="U658" s="52"/>
      <c r="V658" s="52"/>
      <c r="W658" s="52"/>
      <c r="X658" s="52"/>
      <c r="Y658" s="52"/>
      <c r="Z658" s="52"/>
    </row>
    <row r="659">
      <c r="A659" s="52"/>
      <c r="B659" s="52"/>
      <c r="C659" s="52"/>
      <c r="D659" s="52"/>
      <c r="E659" s="52"/>
      <c r="F659" s="52"/>
      <c r="G659" s="52"/>
      <c r="H659" s="52"/>
      <c r="I659" s="52"/>
      <c r="J659" s="52"/>
      <c r="K659" s="52"/>
      <c r="L659" s="52"/>
      <c r="M659" s="52"/>
      <c r="N659" s="52"/>
      <c r="O659" s="52"/>
      <c r="P659" s="52"/>
      <c r="Q659" s="52"/>
      <c r="R659" s="52"/>
      <c r="S659" s="52"/>
      <c r="T659" s="52"/>
      <c r="U659" s="52"/>
      <c r="V659" s="52"/>
      <c r="W659" s="52"/>
      <c r="X659" s="52"/>
      <c r="Y659" s="52"/>
      <c r="Z659" s="52"/>
    </row>
    <row r="660">
      <c r="A660" s="52"/>
      <c r="B660" s="52"/>
      <c r="C660" s="52"/>
      <c r="D660" s="52"/>
      <c r="E660" s="52"/>
      <c r="F660" s="52"/>
      <c r="G660" s="52"/>
      <c r="H660" s="52"/>
      <c r="I660" s="52"/>
      <c r="J660" s="52"/>
      <c r="K660" s="52"/>
      <c r="L660" s="52"/>
      <c r="M660" s="52"/>
      <c r="N660" s="52"/>
      <c r="O660" s="52"/>
      <c r="P660" s="52"/>
      <c r="Q660" s="52"/>
      <c r="R660" s="52"/>
      <c r="S660" s="52"/>
      <c r="T660" s="52"/>
      <c r="U660" s="52"/>
      <c r="V660" s="52"/>
      <c r="W660" s="52"/>
      <c r="X660" s="52"/>
      <c r="Y660" s="52"/>
      <c r="Z660" s="52"/>
    </row>
    <row r="661">
      <c r="A661" s="52"/>
      <c r="B661" s="52"/>
      <c r="C661" s="52"/>
      <c r="D661" s="52"/>
      <c r="E661" s="52"/>
      <c r="F661" s="52"/>
      <c r="G661" s="52"/>
      <c r="H661" s="52"/>
      <c r="I661" s="52"/>
      <c r="J661" s="52"/>
      <c r="K661" s="52"/>
      <c r="L661" s="52"/>
      <c r="M661" s="52"/>
      <c r="N661" s="52"/>
      <c r="O661" s="52"/>
      <c r="P661" s="52"/>
      <c r="Q661" s="52"/>
      <c r="R661" s="52"/>
      <c r="S661" s="52"/>
      <c r="T661" s="52"/>
      <c r="U661" s="52"/>
      <c r="V661" s="52"/>
      <c r="W661" s="52"/>
      <c r="X661" s="52"/>
      <c r="Y661" s="52"/>
      <c r="Z661" s="52"/>
    </row>
    <row r="662">
      <c r="A662" s="52"/>
      <c r="B662" s="52"/>
      <c r="C662" s="52"/>
      <c r="D662" s="52"/>
      <c r="E662" s="52"/>
      <c r="F662" s="52"/>
      <c r="G662" s="52"/>
      <c r="H662" s="52"/>
      <c r="I662" s="52"/>
      <c r="J662" s="52"/>
      <c r="K662" s="52"/>
      <c r="L662" s="52"/>
      <c r="M662" s="52"/>
      <c r="N662" s="52"/>
      <c r="O662" s="52"/>
      <c r="P662" s="52"/>
      <c r="Q662" s="52"/>
      <c r="R662" s="52"/>
      <c r="S662" s="52"/>
      <c r="T662" s="52"/>
      <c r="U662" s="52"/>
      <c r="V662" s="52"/>
      <c r="W662" s="52"/>
      <c r="X662" s="52"/>
      <c r="Y662" s="52"/>
      <c r="Z662" s="52"/>
    </row>
    <row r="663">
      <c r="A663" s="52"/>
      <c r="B663" s="52"/>
      <c r="C663" s="52"/>
      <c r="D663" s="52"/>
      <c r="E663" s="52"/>
      <c r="F663" s="52"/>
      <c r="G663" s="52"/>
      <c r="H663" s="52"/>
      <c r="I663" s="52"/>
      <c r="J663" s="52"/>
      <c r="K663" s="52"/>
      <c r="L663" s="52"/>
      <c r="M663" s="52"/>
      <c r="N663" s="52"/>
      <c r="O663" s="52"/>
      <c r="P663" s="52"/>
      <c r="Q663" s="52"/>
      <c r="R663" s="52"/>
      <c r="S663" s="52"/>
      <c r="T663" s="52"/>
      <c r="U663" s="52"/>
      <c r="V663" s="52"/>
      <c r="W663" s="52"/>
      <c r="X663" s="52"/>
      <c r="Y663" s="52"/>
      <c r="Z663" s="52"/>
    </row>
    <row r="664">
      <c r="A664" s="52"/>
      <c r="B664" s="52"/>
      <c r="C664" s="52"/>
      <c r="D664" s="52"/>
      <c r="E664" s="52"/>
      <c r="F664" s="52"/>
      <c r="G664" s="52"/>
      <c r="H664" s="52"/>
      <c r="I664" s="52"/>
      <c r="J664" s="52"/>
      <c r="K664" s="52"/>
      <c r="L664" s="52"/>
      <c r="M664" s="52"/>
      <c r="N664" s="52"/>
      <c r="O664" s="52"/>
      <c r="P664" s="52"/>
      <c r="Q664" s="52"/>
      <c r="R664" s="52"/>
      <c r="S664" s="52"/>
      <c r="T664" s="52"/>
      <c r="U664" s="52"/>
      <c r="V664" s="52"/>
      <c r="W664" s="52"/>
      <c r="X664" s="52"/>
      <c r="Y664" s="52"/>
      <c r="Z664" s="52"/>
    </row>
    <row r="665">
      <c r="A665" s="52"/>
      <c r="B665" s="52"/>
      <c r="C665" s="52"/>
      <c r="D665" s="52"/>
      <c r="E665" s="52"/>
      <c r="F665" s="52"/>
      <c r="G665" s="52"/>
      <c r="H665" s="52"/>
      <c r="I665" s="52"/>
      <c r="J665" s="52"/>
      <c r="K665" s="52"/>
      <c r="L665" s="52"/>
      <c r="M665" s="52"/>
      <c r="N665" s="52"/>
      <c r="O665" s="52"/>
      <c r="P665" s="52"/>
      <c r="Q665" s="52"/>
      <c r="R665" s="52"/>
      <c r="S665" s="52"/>
      <c r="T665" s="52"/>
      <c r="U665" s="52"/>
      <c r="V665" s="52"/>
      <c r="W665" s="52"/>
      <c r="X665" s="52"/>
      <c r="Y665" s="52"/>
      <c r="Z665" s="52"/>
    </row>
    <row r="666">
      <c r="A666" s="52"/>
      <c r="B666" s="52"/>
      <c r="C666" s="52"/>
      <c r="D666" s="52"/>
      <c r="E666" s="52"/>
      <c r="F666" s="52"/>
      <c r="G666" s="52"/>
      <c r="H666" s="52"/>
      <c r="I666" s="52"/>
      <c r="J666" s="52"/>
      <c r="K666" s="52"/>
      <c r="L666" s="52"/>
      <c r="M666" s="52"/>
      <c r="N666" s="52"/>
      <c r="O666" s="52"/>
      <c r="P666" s="52"/>
      <c r="Q666" s="52"/>
      <c r="R666" s="52"/>
      <c r="S666" s="52"/>
      <c r="T666" s="52"/>
      <c r="U666" s="52"/>
      <c r="V666" s="52"/>
      <c r="W666" s="52"/>
      <c r="X666" s="52"/>
      <c r="Y666" s="52"/>
      <c r="Z666" s="52"/>
    </row>
    <row r="667">
      <c r="A667" s="52"/>
      <c r="B667" s="52"/>
      <c r="C667" s="52"/>
      <c r="D667" s="52"/>
      <c r="E667" s="52"/>
      <c r="F667" s="52"/>
      <c r="G667" s="52"/>
      <c r="H667" s="52"/>
      <c r="I667" s="52"/>
      <c r="J667" s="52"/>
      <c r="K667" s="52"/>
      <c r="L667" s="52"/>
      <c r="M667" s="52"/>
      <c r="N667" s="52"/>
      <c r="O667" s="52"/>
      <c r="P667" s="52"/>
      <c r="Q667" s="52"/>
      <c r="R667" s="52"/>
      <c r="S667" s="52"/>
      <c r="T667" s="52"/>
      <c r="U667" s="52"/>
      <c r="V667" s="52"/>
      <c r="W667" s="52"/>
      <c r="X667" s="52"/>
      <c r="Y667" s="52"/>
      <c r="Z667" s="52"/>
    </row>
    <row r="668">
      <c r="A668" s="52"/>
      <c r="B668" s="52"/>
      <c r="C668" s="52"/>
      <c r="D668" s="52"/>
      <c r="E668" s="52"/>
      <c r="F668" s="52"/>
      <c r="G668" s="52"/>
      <c r="H668" s="52"/>
      <c r="I668" s="52"/>
      <c r="J668" s="52"/>
      <c r="K668" s="52"/>
      <c r="L668" s="52"/>
      <c r="M668" s="52"/>
      <c r="N668" s="52"/>
      <c r="O668" s="52"/>
      <c r="P668" s="52"/>
      <c r="Q668" s="52"/>
      <c r="R668" s="52"/>
      <c r="S668" s="52"/>
      <c r="T668" s="52"/>
      <c r="U668" s="52"/>
      <c r="V668" s="52"/>
      <c r="W668" s="52"/>
      <c r="X668" s="52"/>
      <c r="Y668" s="52"/>
      <c r="Z668" s="52"/>
    </row>
    <row r="669">
      <c r="A669" s="52"/>
      <c r="B669" s="52"/>
      <c r="C669" s="52"/>
      <c r="D669" s="52"/>
      <c r="E669" s="52"/>
      <c r="F669" s="52"/>
      <c r="G669" s="52"/>
      <c r="H669" s="52"/>
      <c r="I669" s="52"/>
      <c r="J669" s="52"/>
      <c r="K669" s="52"/>
      <c r="L669" s="52"/>
      <c r="M669" s="52"/>
      <c r="N669" s="52"/>
      <c r="O669" s="52"/>
      <c r="P669" s="52"/>
      <c r="Q669" s="52"/>
      <c r="R669" s="52"/>
      <c r="S669" s="52"/>
      <c r="T669" s="52"/>
      <c r="U669" s="52"/>
      <c r="V669" s="52"/>
      <c r="W669" s="52"/>
      <c r="X669" s="52"/>
      <c r="Y669" s="52"/>
      <c r="Z669" s="52"/>
    </row>
    <row r="670">
      <c r="A670" s="52"/>
      <c r="B670" s="52"/>
      <c r="C670" s="52"/>
      <c r="D670" s="52"/>
      <c r="E670" s="52"/>
      <c r="F670" s="52"/>
      <c r="G670" s="52"/>
      <c r="H670" s="52"/>
      <c r="I670" s="52"/>
      <c r="J670" s="52"/>
      <c r="K670" s="52"/>
      <c r="L670" s="52"/>
      <c r="M670" s="52"/>
      <c r="N670" s="52"/>
      <c r="O670" s="52"/>
      <c r="P670" s="52"/>
      <c r="Q670" s="52"/>
      <c r="R670" s="52"/>
      <c r="S670" s="52"/>
      <c r="T670" s="52"/>
      <c r="U670" s="52"/>
      <c r="V670" s="52"/>
      <c r="W670" s="52"/>
      <c r="X670" s="52"/>
      <c r="Y670" s="52"/>
      <c r="Z670" s="52"/>
    </row>
    <row r="671">
      <c r="A671" s="52"/>
      <c r="B671" s="52"/>
      <c r="C671" s="52"/>
      <c r="D671" s="52"/>
      <c r="E671" s="52"/>
      <c r="F671" s="52"/>
      <c r="G671" s="52"/>
      <c r="H671" s="52"/>
      <c r="I671" s="52"/>
      <c r="J671" s="52"/>
      <c r="K671" s="52"/>
      <c r="L671" s="52"/>
      <c r="M671" s="52"/>
      <c r="N671" s="52"/>
      <c r="O671" s="52"/>
      <c r="P671" s="52"/>
      <c r="Q671" s="52"/>
      <c r="R671" s="52"/>
      <c r="S671" s="52"/>
      <c r="T671" s="52"/>
      <c r="U671" s="52"/>
      <c r="V671" s="52"/>
      <c r="W671" s="52"/>
      <c r="X671" s="52"/>
      <c r="Y671" s="52"/>
      <c r="Z671" s="52"/>
    </row>
    <row r="672">
      <c r="A672" s="52"/>
      <c r="B672" s="52"/>
      <c r="C672" s="52"/>
      <c r="D672" s="52"/>
      <c r="E672" s="52"/>
      <c r="F672" s="52"/>
      <c r="G672" s="52"/>
      <c r="H672" s="52"/>
      <c r="I672" s="52"/>
      <c r="J672" s="52"/>
      <c r="K672" s="52"/>
      <c r="L672" s="52"/>
      <c r="M672" s="52"/>
      <c r="N672" s="52"/>
      <c r="O672" s="52"/>
      <c r="P672" s="52"/>
      <c r="Q672" s="52"/>
      <c r="R672" s="52"/>
      <c r="S672" s="52"/>
      <c r="T672" s="52"/>
      <c r="U672" s="52"/>
      <c r="V672" s="52"/>
      <c r="W672" s="52"/>
      <c r="X672" s="52"/>
      <c r="Y672" s="52"/>
      <c r="Z672" s="52"/>
    </row>
    <row r="673">
      <c r="A673" s="52"/>
      <c r="B673" s="52"/>
      <c r="C673" s="52"/>
      <c r="D673" s="52"/>
      <c r="E673" s="52"/>
      <c r="F673" s="52"/>
      <c r="G673" s="52"/>
      <c r="H673" s="52"/>
      <c r="I673" s="52"/>
      <c r="J673" s="52"/>
      <c r="K673" s="52"/>
      <c r="L673" s="52"/>
      <c r="M673" s="52"/>
      <c r="N673" s="52"/>
      <c r="O673" s="52"/>
      <c r="P673" s="52"/>
      <c r="Q673" s="52"/>
      <c r="R673" s="52"/>
      <c r="S673" s="52"/>
      <c r="T673" s="52"/>
      <c r="U673" s="52"/>
      <c r="V673" s="52"/>
      <c r="W673" s="52"/>
      <c r="X673" s="52"/>
      <c r="Y673" s="52"/>
      <c r="Z673" s="52"/>
    </row>
    <row r="674">
      <c r="A674" s="52"/>
      <c r="B674" s="52"/>
      <c r="C674" s="52"/>
      <c r="D674" s="52"/>
      <c r="E674" s="52"/>
      <c r="F674" s="52"/>
      <c r="G674" s="52"/>
      <c r="H674" s="52"/>
      <c r="I674" s="52"/>
      <c r="J674" s="52"/>
      <c r="K674" s="52"/>
      <c r="L674" s="52"/>
      <c r="M674" s="52"/>
      <c r="N674" s="52"/>
      <c r="O674" s="52"/>
      <c r="P674" s="52"/>
      <c r="Q674" s="52"/>
      <c r="R674" s="52"/>
      <c r="S674" s="52"/>
      <c r="T674" s="52"/>
      <c r="U674" s="52"/>
      <c r="V674" s="52"/>
      <c r="W674" s="52"/>
      <c r="X674" s="52"/>
      <c r="Y674" s="52"/>
      <c r="Z674" s="52"/>
    </row>
    <row r="675">
      <c r="A675" s="52"/>
      <c r="B675" s="52"/>
      <c r="C675" s="52"/>
      <c r="D675" s="52"/>
      <c r="E675" s="52"/>
      <c r="F675" s="52"/>
      <c r="G675" s="52"/>
      <c r="H675" s="52"/>
      <c r="I675" s="52"/>
      <c r="J675" s="52"/>
      <c r="K675" s="52"/>
      <c r="L675" s="52"/>
      <c r="M675" s="52"/>
      <c r="N675" s="52"/>
      <c r="O675" s="52"/>
      <c r="P675" s="52"/>
      <c r="Q675" s="52"/>
      <c r="R675" s="52"/>
      <c r="S675" s="52"/>
      <c r="T675" s="52"/>
      <c r="U675" s="52"/>
      <c r="V675" s="52"/>
      <c r="W675" s="52"/>
      <c r="X675" s="52"/>
      <c r="Y675" s="52"/>
      <c r="Z675" s="52"/>
    </row>
    <row r="676">
      <c r="A676" s="52"/>
      <c r="B676" s="52"/>
      <c r="C676" s="52"/>
      <c r="D676" s="52"/>
      <c r="E676" s="52"/>
      <c r="F676" s="52"/>
      <c r="G676" s="52"/>
      <c r="H676" s="52"/>
      <c r="I676" s="52"/>
      <c r="J676" s="52"/>
      <c r="K676" s="52"/>
      <c r="L676" s="52"/>
      <c r="M676" s="52"/>
      <c r="N676" s="52"/>
      <c r="O676" s="52"/>
      <c r="P676" s="52"/>
      <c r="Q676" s="52"/>
      <c r="R676" s="52"/>
      <c r="S676" s="52"/>
      <c r="T676" s="52"/>
      <c r="U676" s="52"/>
      <c r="V676" s="52"/>
      <c r="W676" s="52"/>
      <c r="X676" s="52"/>
      <c r="Y676" s="52"/>
      <c r="Z676" s="52"/>
    </row>
    <row r="677">
      <c r="A677" s="52"/>
      <c r="B677" s="52"/>
      <c r="C677" s="52"/>
      <c r="D677" s="52"/>
      <c r="E677" s="52"/>
      <c r="F677" s="52"/>
      <c r="G677" s="52"/>
      <c r="H677" s="52"/>
      <c r="I677" s="52"/>
      <c r="J677" s="52"/>
      <c r="K677" s="52"/>
      <c r="L677" s="52"/>
      <c r="M677" s="52"/>
      <c r="N677" s="52"/>
      <c r="O677" s="52"/>
      <c r="P677" s="52"/>
      <c r="Q677" s="52"/>
      <c r="R677" s="52"/>
      <c r="S677" s="52"/>
      <c r="T677" s="52"/>
      <c r="U677" s="52"/>
      <c r="V677" s="52"/>
      <c r="W677" s="52"/>
      <c r="X677" s="52"/>
      <c r="Y677" s="52"/>
      <c r="Z677" s="52"/>
    </row>
    <row r="678">
      <c r="A678" s="52"/>
      <c r="B678" s="52"/>
      <c r="C678" s="52"/>
      <c r="D678" s="52"/>
      <c r="E678" s="52"/>
      <c r="F678" s="52"/>
      <c r="G678" s="52"/>
      <c r="H678" s="52"/>
      <c r="I678" s="52"/>
      <c r="J678" s="52"/>
      <c r="K678" s="52"/>
      <c r="L678" s="52"/>
      <c r="M678" s="52"/>
      <c r="N678" s="52"/>
      <c r="O678" s="52"/>
      <c r="P678" s="52"/>
      <c r="Q678" s="52"/>
      <c r="R678" s="52"/>
      <c r="S678" s="52"/>
      <c r="T678" s="52"/>
      <c r="U678" s="52"/>
      <c r="V678" s="52"/>
      <c r="W678" s="52"/>
      <c r="X678" s="52"/>
      <c r="Y678" s="52"/>
      <c r="Z678" s="52"/>
    </row>
    <row r="679">
      <c r="A679" s="52"/>
      <c r="B679" s="52"/>
      <c r="C679" s="52"/>
      <c r="D679" s="52"/>
      <c r="E679" s="52"/>
      <c r="F679" s="52"/>
      <c r="G679" s="52"/>
      <c r="H679" s="52"/>
      <c r="I679" s="52"/>
      <c r="J679" s="52"/>
      <c r="K679" s="52"/>
      <c r="L679" s="52"/>
      <c r="M679" s="52"/>
      <c r="N679" s="52"/>
      <c r="O679" s="52"/>
      <c r="P679" s="52"/>
      <c r="Q679" s="52"/>
      <c r="R679" s="52"/>
      <c r="S679" s="52"/>
      <c r="T679" s="52"/>
      <c r="U679" s="52"/>
      <c r="V679" s="52"/>
      <c r="W679" s="52"/>
      <c r="X679" s="52"/>
      <c r="Y679" s="52"/>
      <c r="Z679" s="52"/>
    </row>
    <row r="680">
      <c r="A680" s="52"/>
      <c r="B680" s="52"/>
      <c r="C680" s="52"/>
      <c r="D680" s="52"/>
      <c r="E680" s="52"/>
      <c r="F680" s="52"/>
      <c r="G680" s="52"/>
      <c r="H680" s="52"/>
      <c r="I680" s="52"/>
      <c r="J680" s="52"/>
      <c r="K680" s="52"/>
      <c r="L680" s="52"/>
      <c r="M680" s="52"/>
      <c r="N680" s="52"/>
      <c r="O680" s="52"/>
      <c r="P680" s="52"/>
      <c r="Q680" s="52"/>
      <c r="R680" s="52"/>
      <c r="S680" s="52"/>
      <c r="T680" s="52"/>
      <c r="U680" s="52"/>
      <c r="V680" s="52"/>
      <c r="W680" s="52"/>
      <c r="X680" s="52"/>
      <c r="Y680" s="52"/>
      <c r="Z680" s="52"/>
    </row>
    <row r="681">
      <c r="A681" s="52"/>
      <c r="B681" s="52"/>
      <c r="C681" s="52"/>
      <c r="D681" s="52"/>
      <c r="E681" s="52"/>
      <c r="F681" s="52"/>
      <c r="G681" s="52"/>
      <c r="H681" s="52"/>
      <c r="I681" s="52"/>
      <c r="J681" s="52"/>
      <c r="K681" s="52"/>
      <c r="L681" s="52"/>
      <c r="M681" s="52"/>
      <c r="N681" s="52"/>
      <c r="O681" s="52"/>
      <c r="P681" s="52"/>
      <c r="Q681" s="52"/>
      <c r="R681" s="52"/>
      <c r="S681" s="52"/>
      <c r="T681" s="52"/>
      <c r="U681" s="52"/>
      <c r="V681" s="52"/>
      <c r="W681" s="52"/>
      <c r="X681" s="52"/>
      <c r="Y681" s="52"/>
      <c r="Z681" s="52"/>
    </row>
    <row r="682">
      <c r="A682" s="52"/>
      <c r="B682" s="52"/>
      <c r="C682" s="52"/>
      <c r="D682" s="52"/>
      <c r="E682" s="52"/>
      <c r="F682" s="52"/>
      <c r="G682" s="52"/>
      <c r="H682" s="52"/>
      <c r="I682" s="52"/>
      <c r="J682" s="52"/>
      <c r="K682" s="52"/>
      <c r="L682" s="52"/>
      <c r="M682" s="52"/>
      <c r="N682" s="52"/>
      <c r="O682" s="52"/>
      <c r="P682" s="52"/>
      <c r="Q682" s="52"/>
      <c r="R682" s="52"/>
      <c r="S682" s="52"/>
      <c r="T682" s="52"/>
      <c r="U682" s="52"/>
      <c r="V682" s="52"/>
      <c r="W682" s="52"/>
      <c r="X682" s="52"/>
      <c r="Y682" s="52"/>
      <c r="Z682" s="52"/>
    </row>
    <row r="683">
      <c r="A683" s="52"/>
      <c r="B683" s="52"/>
      <c r="C683" s="52"/>
      <c r="D683" s="52"/>
      <c r="E683" s="52"/>
      <c r="F683" s="52"/>
      <c r="G683" s="52"/>
      <c r="H683" s="52"/>
      <c r="I683" s="52"/>
      <c r="J683" s="52"/>
      <c r="K683" s="52"/>
      <c r="L683" s="52"/>
      <c r="M683" s="52"/>
      <c r="N683" s="52"/>
      <c r="O683" s="52"/>
      <c r="P683" s="52"/>
      <c r="Q683" s="52"/>
      <c r="R683" s="52"/>
      <c r="S683" s="52"/>
      <c r="T683" s="52"/>
      <c r="U683" s="52"/>
      <c r="V683" s="52"/>
      <c r="W683" s="52"/>
      <c r="X683" s="52"/>
      <c r="Y683" s="52"/>
      <c r="Z683" s="52"/>
    </row>
    <row r="684">
      <c r="A684" s="52"/>
      <c r="B684" s="52"/>
      <c r="C684" s="52"/>
      <c r="D684" s="52"/>
      <c r="E684" s="52"/>
      <c r="F684" s="52"/>
      <c r="G684" s="52"/>
      <c r="H684" s="52"/>
      <c r="I684" s="52"/>
      <c r="J684" s="52"/>
      <c r="K684" s="52"/>
      <c r="L684" s="52"/>
      <c r="M684" s="52"/>
      <c r="N684" s="52"/>
      <c r="O684" s="52"/>
      <c r="P684" s="52"/>
      <c r="Q684" s="52"/>
      <c r="R684" s="52"/>
      <c r="S684" s="52"/>
      <c r="T684" s="52"/>
      <c r="U684" s="52"/>
      <c r="V684" s="52"/>
      <c r="W684" s="52"/>
      <c r="X684" s="52"/>
      <c r="Y684" s="52"/>
      <c r="Z684" s="52"/>
    </row>
    <row r="685">
      <c r="A685" s="52"/>
      <c r="B685" s="52"/>
      <c r="C685" s="52"/>
      <c r="D685" s="52"/>
      <c r="E685" s="52"/>
      <c r="F685" s="52"/>
      <c r="G685" s="52"/>
      <c r="H685" s="52"/>
      <c r="I685" s="52"/>
      <c r="J685" s="52"/>
      <c r="K685" s="52"/>
      <c r="L685" s="52"/>
      <c r="M685" s="52"/>
      <c r="N685" s="52"/>
      <c r="O685" s="52"/>
      <c r="P685" s="52"/>
      <c r="Q685" s="52"/>
      <c r="R685" s="52"/>
      <c r="S685" s="52"/>
      <c r="T685" s="52"/>
      <c r="U685" s="52"/>
      <c r="V685" s="52"/>
      <c r="W685" s="52"/>
      <c r="X685" s="52"/>
      <c r="Y685" s="52"/>
      <c r="Z685" s="52"/>
    </row>
    <row r="686">
      <c r="A686" s="52"/>
      <c r="B686" s="52"/>
      <c r="C686" s="52"/>
      <c r="D686" s="52"/>
      <c r="E686" s="52"/>
      <c r="F686" s="52"/>
      <c r="G686" s="52"/>
      <c r="H686" s="52"/>
      <c r="I686" s="52"/>
      <c r="J686" s="52"/>
      <c r="K686" s="52"/>
      <c r="L686" s="52"/>
      <c r="M686" s="52"/>
      <c r="N686" s="52"/>
      <c r="O686" s="52"/>
      <c r="P686" s="52"/>
      <c r="Q686" s="52"/>
      <c r="R686" s="52"/>
      <c r="S686" s="52"/>
      <c r="T686" s="52"/>
      <c r="U686" s="52"/>
      <c r="V686" s="52"/>
      <c r="W686" s="52"/>
      <c r="X686" s="52"/>
      <c r="Y686" s="52"/>
      <c r="Z686" s="52"/>
    </row>
    <row r="687">
      <c r="A687" s="52"/>
      <c r="B687" s="52"/>
      <c r="C687" s="52"/>
      <c r="D687" s="52"/>
      <c r="E687" s="52"/>
      <c r="F687" s="52"/>
      <c r="G687" s="52"/>
      <c r="H687" s="52"/>
      <c r="I687" s="52"/>
      <c r="J687" s="52"/>
      <c r="K687" s="52"/>
      <c r="L687" s="52"/>
      <c r="M687" s="52"/>
      <c r="N687" s="52"/>
      <c r="O687" s="52"/>
      <c r="P687" s="52"/>
      <c r="Q687" s="52"/>
      <c r="R687" s="52"/>
      <c r="S687" s="52"/>
      <c r="T687" s="52"/>
      <c r="U687" s="52"/>
      <c r="V687" s="52"/>
      <c r="W687" s="52"/>
      <c r="X687" s="52"/>
      <c r="Y687" s="52"/>
      <c r="Z687" s="52"/>
    </row>
    <row r="688">
      <c r="A688" s="52"/>
      <c r="B688" s="52"/>
      <c r="C688" s="52"/>
      <c r="D688" s="52"/>
      <c r="E688" s="52"/>
      <c r="F688" s="52"/>
      <c r="G688" s="52"/>
      <c r="H688" s="52"/>
      <c r="I688" s="52"/>
      <c r="J688" s="52"/>
      <c r="K688" s="52"/>
      <c r="L688" s="52"/>
      <c r="M688" s="52"/>
      <c r="N688" s="52"/>
      <c r="O688" s="52"/>
      <c r="P688" s="52"/>
      <c r="Q688" s="52"/>
      <c r="R688" s="52"/>
      <c r="S688" s="52"/>
      <c r="T688" s="52"/>
      <c r="U688" s="52"/>
      <c r="V688" s="52"/>
      <c r="W688" s="52"/>
      <c r="X688" s="52"/>
      <c r="Y688" s="52"/>
      <c r="Z688" s="52"/>
    </row>
    <row r="689">
      <c r="A689" s="52"/>
      <c r="B689" s="52"/>
      <c r="C689" s="52"/>
      <c r="D689" s="52"/>
      <c r="E689" s="52"/>
      <c r="F689" s="52"/>
      <c r="G689" s="52"/>
      <c r="H689" s="52"/>
      <c r="I689" s="52"/>
      <c r="J689" s="52"/>
      <c r="K689" s="52"/>
      <c r="L689" s="52"/>
      <c r="M689" s="52"/>
      <c r="N689" s="52"/>
      <c r="O689" s="52"/>
      <c r="P689" s="52"/>
      <c r="Q689" s="52"/>
      <c r="R689" s="52"/>
      <c r="S689" s="52"/>
      <c r="T689" s="52"/>
      <c r="U689" s="52"/>
      <c r="V689" s="52"/>
      <c r="W689" s="52"/>
      <c r="X689" s="52"/>
      <c r="Y689" s="52"/>
      <c r="Z689" s="52"/>
    </row>
    <row r="690">
      <c r="A690" s="52"/>
      <c r="B690" s="52"/>
      <c r="C690" s="52"/>
      <c r="D690" s="52"/>
      <c r="E690" s="52"/>
      <c r="F690" s="52"/>
      <c r="G690" s="52"/>
      <c r="H690" s="52"/>
      <c r="I690" s="52"/>
      <c r="J690" s="52"/>
      <c r="K690" s="52"/>
      <c r="L690" s="52"/>
      <c r="M690" s="52"/>
      <c r="N690" s="52"/>
      <c r="O690" s="52"/>
      <c r="P690" s="52"/>
      <c r="Q690" s="52"/>
      <c r="R690" s="52"/>
      <c r="S690" s="52"/>
      <c r="T690" s="52"/>
      <c r="U690" s="52"/>
      <c r="V690" s="52"/>
      <c r="W690" s="52"/>
      <c r="X690" s="52"/>
      <c r="Y690" s="52"/>
      <c r="Z690" s="52"/>
    </row>
    <row r="691">
      <c r="A691" s="52"/>
      <c r="B691" s="52"/>
      <c r="C691" s="52"/>
      <c r="D691" s="52"/>
      <c r="E691" s="52"/>
      <c r="F691" s="52"/>
      <c r="G691" s="52"/>
      <c r="H691" s="52"/>
      <c r="I691" s="52"/>
      <c r="J691" s="52"/>
      <c r="K691" s="52"/>
      <c r="L691" s="52"/>
      <c r="M691" s="52"/>
      <c r="N691" s="52"/>
      <c r="O691" s="52"/>
      <c r="P691" s="52"/>
      <c r="Q691" s="52"/>
      <c r="R691" s="52"/>
      <c r="S691" s="52"/>
      <c r="T691" s="52"/>
      <c r="U691" s="52"/>
      <c r="V691" s="52"/>
      <c r="W691" s="52"/>
      <c r="X691" s="52"/>
      <c r="Y691" s="52"/>
      <c r="Z691" s="52"/>
    </row>
    <row r="692">
      <c r="A692" s="52"/>
      <c r="B692" s="52"/>
      <c r="C692" s="52"/>
      <c r="D692" s="52"/>
      <c r="E692" s="52"/>
      <c r="F692" s="52"/>
      <c r="G692" s="52"/>
      <c r="H692" s="52"/>
      <c r="I692" s="52"/>
      <c r="J692" s="52"/>
      <c r="K692" s="52"/>
      <c r="L692" s="52"/>
      <c r="M692" s="52"/>
      <c r="N692" s="52"/>
      <c r="O692" s="52"/>
      <c r="P692" s="52"/>
      <c r="Q692" s="52"/>
      <c r="R692" s="52"/>
      <c r="S692" s="52"/>
      <c r="T692" s="52"/>
      <c r="U692" s="52"/>
      <c r="V692" s="52"/>
      <c r="W692" s="52"/>
      <c r="X692" s="52"/>
      <c r="Y692" s="52"/>
      <c r="Z692" s="52"/>
    </row>
    <row r="693">
      <c r="A693" s="52"/>
      <c r="B693" s="52"/>
      <c r="C693" s="52"/>
      <c r="D693" s="52"/>
      <c r="E693" s="52"/>
      <c r="F693" s="52"/>
      <c r="G693" s="52"/>
      <c r="H693" s="52"/>
      <c r="I693" s="52"/>
      <c r="J693" s="52"/>
      <c r="K693" s="52"/>
      <c r="L693" s="52"/>
      <c r="M693" s="52"/>
      <c r="N693" s="52"/>
      <c r="O693" s="52"/>
      <c r="P693" s="52"/>
      <c r="Q693" s="52"/>
      <c r="R693" s="52"/>
      <c r="S693" s="52"/>
      <c r="T693" s="52"/>
      <c r="U693" s="52"/>
      <c r="V693" s="52"/>
      <c r="W693" s="52"/>
      <c r="X693" s="52"/>
      <c r="Y693" s="52"/>
      <c r="Z693" s="52"/>
    </row>
    <row r="694">
      <c r="A694" s="52"/>
      <c r="B694" s="52"/>
      <c r="C694" s="52"/>
      <c r="D694" s="52"/>
      <c r="E694" s="52"/>
      <c r="F694" s="52"/>
      <c r="G694" s="52"/>
      <c r="H694" s="52"/>
      <c r="I694" s="52"/>
      <c r="J694" s="52"/>
      <c r="K694" s="52"/>
      <c r="L694" s="52"/>
      <c r="M694" s="52"/>
      <c r="N694" s="52"/>
      <c r="O694" s="52"/>
      <c r="P694" s="52"/>
      <c r="Q694" s="52"/>
      <c r="R694" s="52"/>
      <c r="S694" s="52"/>
      <c r="T694" s="52"/>
      <c r="U694" s="52"/>
      <c r="V694" s="52"/>
      <c r="W694" s="52"/>
      <c r="X694" s="52"/>
      <c r="Y694" s="52"/>
      <c r="Z694" s="52"/>
    </row>
    <row r="695">
      <c r="A695" s="52"/>
      <c r="B695" s="52"/>
      <c r="C695" s="52"/>
      <c r="D695" s="52"/>
      <c r="E695" s="52"/>
      <c r="F695" s="52"/>
      <c r="G695" s="52"/>
      <c r="H695" s="52"/>
      <c r="I695" s="52"/>
      <c r="J695" s="52"/>
      <c r="K695" s="52"/>
      <c r="L695" s="52"/>
      <c r="M695" s="52"/>
      <c r="N695" s="52"/>
      <c r="O695" s="52"/>
      <c r="P695" s="52"/>
      <c r="Q695" s="52"/>
      <c r="R695" s="52"/>
      <c r="S695" s="52"/>
      <c r="T695" s="52"/>
      <c r="U695" s="52"/>
      <c r="V695" s="52"/>
      <c r="W695" s="52"/>
      <c r="X695" s="52"/>
      <c r="Y695" s="52"/>
      <c r="Z695" s="52"/>
    </row>
    <row r="696">
      <c r="A696" s="52"/>
      <c r="B696" s="52"/>
      <c r="C696" s="52"/>
      <c r="D696" s="52"/>
      <c r="E696" s="52"/>
      <c r="F696" s="52"/>
      <c r="G696" s="52"/>
      <c r="H696" s="52"/>
      <c r="I696" s="52"/>
      <c r="J696" s="52"/>
      <c r="K696" s="52"/>
      <c r="L696" s="52"/>
      <c r="M696" s="52"/>
      <c r="N696" s="52"/>
      <c r="O696" s="52"/>
      <c r="P696" s="52"/>
      <c r="Q696" s="52"/>
      <c r="R696" s="52"/>
      <c r="S696" s="52"/>
      <c r="T696" s="52"/>
      <c r="U696" s="52"/>
      <c r="V696" s="52"/>
      <c r="W696" s="52"/>
      <c r="X696" s="52"/>
      <c r="Y696" s="52"/>
      <c r="Z696" s="52"/>
    </row>
    <row r="697">
      <c r="A697" s="52"/>
      <c r="B697" s="52"/>
      <c r="C697" s="52"/>
      <c r="D697" s="52"/>
      <c r="E697" s="52"/>
      <c r="F697" s="52"/>
      <c r="G697" s="52"/>
      <c r="H697" s="52"/>
      <c r="I697" s="52"/>
      <c r="J697" s="52"/>
      <c r="K697" s="52"/>
      <c r="L697" s="52"/>
      <c r="M697" s="52"/>
      <c r="N697" s="52"/>
      <c r="O697" s="52"/>
      <c r="P697" s="52"/>
      <c r="Q697" s="52"/>
      <c r="R697" s="52"/>
      <c r="S697" s="52"/>
      <c r="T697" s="52"/>
      <c r="U697" s="52"/>
      <c r="V697" s="52"/>
      <c r="W697" s="52"/>
      <c r="X697" s="52"/>
      <c r="Y697" s="52"/>
      <c r="Z697" s="52"/>
    </row>
    <row r="698">
      <c r="A698" s="52"/>
      <c r="B698" s="52"/>
      <c r="C698" s="52"/>
      <c r="D698" s="52"/>
      <c r="E698" s="52"/>
      <c r="F698" s="52"/>
      <c r="G698" s="52"/>
      <c r="H698" s="52"/>
      <c r="I698" s="52"/>
      <c r="J698" s="52"/>
      <c r="K698" s="52"/>
      <c r="L698" s="52"/>
      <c r="M698" s="52"/>
      <c r="N698" s="52"/>
      <c r="O698" s="52"/>
      <c r="P698" s="52"/>
      <c r="Q698" s="52"/>
      <c r="R698" s="52"/>
      <c r="S698" s="52"/>
      <c r="T698" s="52"/>
      <c r="U698" s="52"/>
      <c r="V698" s="52"/>
      <c r="W698" s="52"/>
      <c r="X698" s="52"/>
      <c r="Y698" s="52"/>
      <c r="Z698" s="52"/>
    </row>
    <row r="699">
      <c r="A699" s="52"/>
      <c r="B699" s="52"/>
      <c r="C699" s="52"/>
      <c r="D699" s="52"/>
      <c r="E699" s="52"/>
      <c r="F699" s="52"/>
      <c r="G699" s="52"/>
      <c r="H699" s="52"/>
      <c r="I699" s="52"/>
      <c r="J699" s="52"/>
      <c r="K699" s="52"/>
      <c r="L699" s="52"/>
      <c r="M699" s="52"/>
      <c r="N699" s="52"/>
      <c r="O699" s="52"/>
      <c r="P699" s="52"/>
      <c r="Q699" s="52"/>
      <c r="R699" s="52"/>
      <c r="S699" s="52"/>
      <c r="T699" s="52"/>
      <c r="U699" s="52"/>
      <c r="V699" s="52"/>
      <c r="W699" s="52"/>
      <c r="X699" s="52"/>
      <c r="Y699" s="52"/>
      <c r="Z699" s="52"/>
    </row>
    <row r="700">
      <c r="A700" s="52"/>
      <c r="B700" s="52"/>
      <c r="C700" s="52"/>
      <c r="D700" s="52"/>
      <c r="E700" s="52"/>
      <c r="F700" s="52"/>
      <c r="G700" s="52"/>
      <c r="H700" s="52"/>
      <c r="I700" s="52"/>
      <c r="J700" s="52"/>
      <c r="K700" s="52"/>
      <c r="L700" s="52"/>
      <c r="M700" s="52"/>
      <c r="N700" s="52"/>
      <c r="O700" s="52"/>
      <c r="P700" s="52"/>
      <c r="Q700" s="52"/>
      <c r="R700" s="52"/>
      <c r="S700" s="52"/>
      <c r="T700" s="52"/>
      <c r="U700" s="52"/>
      <c r="V700" s="52"/>
      <c r="W700" s="52"/>
      <c r="X700" s="52"/>
      <c r="Y700" s="52"/>
      <c r="Z700" s="52"/>
    </row>
    <row r="701">
      <c r="A701" s="52"/>
      <c r="B701" s="52"/>
      <c r="C701" s="52"/>
      <c r="D701" s="52"/>
      <c r="E701" s="52"/>
      <c r="F701" s="52"/>
      <c r="G701" s="52"/>
      <c r="H701" s="52"/>
      <c r="I701" s="52"/>
      <c r="J701" s="52"/>
      <c r="K701" s="52"/>
      <c r="L701" s="52"/>
      <c r="M701" s="52"/>
      <c r="N701" s="52"/>
      <c r="O701" s="52"/>
      <c r="P701" s="52"/>
      <c r="Q701" s="52"/>
      <c r="R701" s="52"/>
      <c r="S701" s="52"/>
      <c r="T701" s="52"/>
      <c r="U701" s="52"/>
      <c r="V701" s="52"/>
      <c r="W701" s="52"/>
      <c r="X701" s="52"/>
      <c r="Y701" s="52"/>
      <c r="Z701" s="52"/>
    </row>
    <row r="702">
      <c r="A702" s="52"/>
      <c r="B702" s="52"/>
      <c r="C702" s="52"/>
      <c r="D702" s="52"/>
      <c r="E702" s="52"/>
      <c r="F702" s="52"/>
      <c r="G702" s="52"/>
      <c r="H702" s="52"/>
      <c r="I702" s="52"/>
      <c r="J702" s="52"/>
      <c r="K702" s="52"/>
      <c r="L702" s="52"/>
      <c r="M702" s="52"/>
      <c r="N702" s="52"/>
      <c r="O702" s="52"/>
      <c r="P702" s="52"/>
      <c r="Q702" s="52"/>
      <c r="R702" s="52"/>
      <c r="S702" s="52"/>
      <c r="T702" s="52"/>
      <c r="U702" s="52"/>
      <c r="V702" s="52"/>
      <c r="W702" s="52"/>
      <c r="X702" s="52"/>
      <c r="Y702" s="52"/>
      <c r="Z702" s="52"/>
    </row>
    <row r="703">
      <c r="A703" s="52"/>
      <c r="B703" s="52"/>
      <c r="C703" s="52"/>
      <c r="D703" s="52"/>
      <c r="E703" s="52"/>
      <c r="F703" s="52"/>
      <c r="G703" s="52"/>
      <c r="H703" s="52"/>
      <c r="I703" s="52"/>
      <c r="J703" s="52"/>
      <c r="K703" s="52"/>
      <c r="L703" s="52"/>
      <c r="M703" s="52"/>
      <c r="N703" s="52"/>
      <c r="O703" s="52"/>
      <c r="P703" s="52"/>
      <c r="Q703" s="52"/>
      <c r="R703" s="52"/>
      <c r="S703" s="52"/>
      <c r="T703" s="52"/>
      <c r="U703" s="52"/>
      <c r="V703" s="52"/>
      <c r="W703" s="52"/>
      <c r="X703" s="52"/>
      <c r="Y703" s="52"/>
      <c r="Z703" s="52"/>
    </row>
    <row r="704">
      <c r="A704" s="52"/>
      <c r="B704" s="52"/>
      <c r="C704" s="52"/>
      <c r="D704" s="52"/>
      <c r="E704" s="52"/>
      <c r="F704" s="52"/>
      <c r="G704" s="52"/>
      <c r="H704" s="52"/>
      <c r="I704" s="52"/>
      <c r="J704" s="52"/>
      <c r="K704" s="52"/>
      <c r="L704" s="52"/>
      <c r="M704" s="52"/>
      <c r="N704" s="52"/>
      <c r="O704" s="52"/>
      <c r="P704" s="52"/>
      <c r="Q704" s="52"/>
      <c r="R704" s="52"/>
      <c r="S704" s="52"/>
      <c r="T704" s="52"/>
      <c r="U704" s="52"/>
      <c r="V704" s="52"/>
      <c r="W704" s="52"/>
      <c r="X704" s="52"/>
      <c r="Y704" s="52"/>
      <c r="Z704" s="52"/>
    </row>
    <row r="705">
      <c r="A705" s="52"/>
      <c r="B705" s="52"/>
      <c r="C705" s="52"/>
      <c r="D705" s="52"/>
      <c r="E705" s="52"/>
      <c r="F705" s="52"/>
      <c r="G705" s="52"/>
      <c r="H705" s="52"/>
      <c r="I705" s="52"/>
      <c r="J705" s="52"/>
      <c r="K705" s="52"/>
      <c r="L705" s="52"/>
      <c r="M705" s="52"/>
      <c r="N705" s="52"/>
      <c r="O705" s="52"/>
      <c r="P705" s="52"/>
      <c r="Q705" s="52"/>
      <c r="R705" s="52"/>
      <c r="S705" s="52"/>
      <c r="T705" s="52"/>
      <c r="U705" s="52"/>
      <c r="V705" s="52"/>
      <c r="W705" s="52"/>
      <c r="X705" s="52"/>
      <c r="Y705" s="52"/>
      <c r="Z705" s="52"/>
    </row>
    <row r="706">
      <c r="A706" s="52"/>
      <c r="B706" s="52"/>
      <c r="C706" s="52"/>
      <c r="D706" s="52"/>
      <c r="E706" s="52"/>
      <c r="F706" s="52"/>
      <c r="G706" s="52"/>
      <c r="H706" s="52"/>
      <c r="I706" s="52"/>
      <c r="J706" s="52"/>
      <c r="K706" s="52"/>
      <c r="L706" s="52"/>
      <c r="M706" s="52"/>
      <c r="N706" s="52"/>
      <c r="O706" s="52"/>
      <c r="P706" s="52"/>
      <c r="Q706" s="52"/>
      <c r="R706" s="52"/>
      <c r="S706" s="52"/>
      <c r="T706" s="52"/>
      <c r="U706" s="52"/>
      <c r="V706" s="52"/>
      <c r="W706" s="52"/>
      <c r="X706" s="52"/>
      <c r="Y706" s="52"/>
      <c r="Z706" s="52"/>
    </row>
    <row r="707">
      <c r="A707" s="52"/>
      <c r="B707" s="52"/>
      <c r="C707" s="52"/>
      <c r="D707" s="52"/>
      <c r="E707" s="52"/>
      <c r="F707" s="52"/>
      <c r="G707" s="52"/>
      <c r="H707" s="52"/>
      <c r="I707" s="52"/>
      <c r="J707" s="52"/>
      <c r="K707" s="52"/>
      <c r="L707" s="52"/>
      <c r="M707" s="52"/>
      <c r="N707" s="52"/>
      <c r="O707" s="52"/>
      <c r="P707" s="52"/>
      <c r="Q707" s="52"/>
      <c r="R707" s="52"/>
      <c r="S707" s="52"/>
      <c r="T707" s="52"/>
      <c r="U707" s="52"/>
      <c r="V707" s="52"/>
      <c r="W707" s="52"/>
      <c r="X707" s="52"/>
      <c r="Y707" s="52"/>
      <c r="Z707" s="52"/>
    </row>
    <row r="708">
      <c r="A708" s="52"/>
      <c r="B708" s="52"/>
      <c r="C708" s="52"/>
      <c r="D708" s="52"/>
      <c r="E708" s="52"/>
      <c r="F708" s="52"/>
      <c r="G708" s="52"/>
      <c r="H708" s="52"/>
      <c r="I708" s="52"/>
      <c r="J708" s="52"/>
      <c r="K708" s="52"/>
      <c r="L708" s="52"/>
      <c r="M708" s="52"/>
      <c r="N708" s="52"/>
      <c r="O708" s="52"/>
      <c r="P708" s="52"/>
      <c r="Q708" s="52"/>
      <c r="R708" s="52"/>
      <c r="S708" s="52"/>
      <c r="T708" s="52"/>
      <c r="U708" s="52"/>
      <c r="V708" s="52"/>
      <c r="W708" s="52"/>
      <c r="X708" s="52"/>
      <c r="Y708" s="52"/>
      <c r="Z708" s="52"/>
    </row>
    <row r="709">
      <c r="A709" s="52"/>
      <c r="B709" s="52"/>
      <c r="C709" s="52"/>
      <c r="D709" s="52"/>
      <c r="E709" s="52"/>
      <c r="F709" s="52"/>
      <c r="G709" s="52"/>
      <c r="H709" s="52"/>
      <c r="I709" s="52"/>
      <c r="J709" s="52"/>
      <c r="K709" s="52"/>
      <c r="L709" s="52"/>
      <c r="M709" s="52"/>
      <c r="N709" s="52"/>
      <c r="O709" s="52"/>
      <c r="P709" s="52"/>
      <c r="Q709" s="52"/>
      <c r="R709" s="52"/>
      <c r="S709" s="52"/>
      <c r="T709" s="52"/>
      <c r="U709" s="52"/>
      <c r="V709" s="52"/>
      <c r="W709" s="52"/>
      <c r="X709" s="52"/>
      <c r="Y709" s="52"/>
      <c r="Z709" s="52"/>
    </row>
    <row r="710">
      <c r="A710" s="52"/>
      <c r="B710" s="52"/>
      <c r="C710" s="52"/>
      <c r="D710" s="52"/>
      <c r="E710" s="52"/>
      <c r="F710" s="52"/>
      <c r="G710" s="52"/>
      <c r="H710" s="52"/>
      <c r="I710" s="52"/>
      <c r="J710" s="52"/>
      <c r="K710" s="52"/>
      <c r="L710" s="52"/>
      <c r="M710" s="52"/>
      <c r="N710" s="52"/>
      <c r="O710" s="52"/>
      <c r="P710" s="52"/>
      <c r="Q710" s="52"/>
      <c r="R710" s="52"/>
      <c r="S710" s="52"/>
      <c r="T710" s="52"/>
      <c r="U710" s="52"/>
      <c r="V710" s="52"/>
      <c r="W710" s="52"/>
      <c r="X710" s="52"/>
      <c r="Y710" s="52"/>
      <c r="Z710" s="52"/>
    </row>
    <row r="711">
      <c r="A711" s="52"/>
      <c r="B711" s="52"/>
      <c r="C711" s="52"/>
      <c r="D711" s="52"/>
      <c r="E711" s="52"/>
      <c r="F711" s="52"/>
      <c r="G711" s="52"/>
      <c r="H711" s="52"/>
      <c r="I711" s="52"/>
      <c r="J711" s="52"/>
      <c r="K711" s="52"/>
      <c r="L711" s="52"/>
      <c r="M711" s="52"/>
      <c r="N711" s="52"/>
      <c r="O711" s="52"/>
      <c r="P711" s="52"/>
      <c r="Q711" s="52"/>
      <c r="R711" s="52"/>
      <c r="S711" s="52"/>
      <c r="T711" s="52"/>
      <c r="U711" s="52"/>
      <c r="V711" s="52"/>
      <c r="W711" s="52"/>
      <c r="X711" s="52"/>
      <c r="Y711" s="52"/>
      <c r="Z711" s="52"/>
    </row>
    <row r="712">
      <c r="A712" s="52"/>
      <c r="B712" s="52"/>
      <c r="C712" s="52"/>
      <c r="D712" s="52"/>
      <c r="E712" s="52"/>
      <c r="F712" s="52"/>
      <c r="G712" s="52"/>
      <c r="H712" s="52"/>
      <c r="I712" s="52"/>
      <c r="J712" s="52"/>
      <c r="K712" s="52"/>
      <c r="L712" s="52"/>
      <c r="M712" s="52"/>
      <c r="N712" s="52"/>
      <c r="O712" s="52"/>
      <c r="P712" s="52"/>
      <c r="Q712" s="52"/>
      <c r="R712" s="52"/>
      <c r="S712" s="52"/>
      <c r="T712" s="52"/>
      <c r="U712" s="52"/>
      <c r="V712" s="52"/>
      <c r="W712" s="52"/>
      <c r="X712" s="52"/>
      <c r="Y712" s="52"/>
      <c r="Z712" s="52"/>
    </row>
    <row r="713">
      <c r="A713" s="52"/>
      <c r="B713" s="52"/>
      <c r="C713" s="52"/>
      <c r="D713" s="52"/>
      <c r="E713" s="52"/>
      <c r="F713" s="52"/>
      <c r="G713" s="52"/>
      <c r="H713" s="52"/>
      <c r="I713" s="52"/>
      <c r="J713" s="52"/>
      <c r="K713" s="52"/>
      <c r="L713" s="52"/>
      <c r="M713" s="52"/>
      <c r="N713" s="52"/>
      <c r="O713" s="52"/>
      <c r="P713" s="52"/>
      <c r="Q713" s="52"/>
      <c r="R713" s="52"/>
      <c r="S713" s="52"/>
      <c r="T713" s="52"/>
      <c r="U713" s="52"/>
      <c r="V713" s="52"/>
      <c r="W713" s="52"/>
      <c r="X713" s="52"/>
      <c r="Y713" s="52"/>
      <c r="Z713" s="52"/>
    </row>
    <row r="714">
      <c r="A714" s="52"/>
      <c r="B714" s="52"/>
      <c r="C714" s="52"/>
      <c r="D714" s="52"/>
      <c r="E714" s="52"/>
      <c r="F714" s="52"/>
      <c r="G714" s="52"/>
      <c r="H714" s="52"/>
      <c r="I714" s="52"/>
      <c r="J714" s="52"/>
      <c r="K714" s="52"/>
      <c r="L714" s="52"/>
      <c r="M714" s="52"/>
      <c r="N714" s="52"/>
      <c r="O714" s="52"/>
      <c r="P714" s="52"/>
      <c r="Q714" s="52"/>
      <c r="R714" s="52"/>
      <c r="S714" s="52"/>
      <c r="T714" s="52"/>
      <c r="U714" s="52"/>
      <c r="V714" s="52"/>
      <c r="W714" s="52"/>
      <c r="X714" s="52"/>
      <c r="Y714" s="52"/>
      <c r="Z714" s="52"/>
    </row>
    <row r="715">
      <c r="A715" s="52"/>
      <c r="B715" s="52"/>
      <c r="C715" s="52"/>
      <c r="D715" s="52"/>
      <c r="E715" s="52"/>
      <c r="F715" s="52"/>
      <c r="G715" s="52"/>
      <c r="H715" s="52"/>
      <c r="I715" s="52"/>
      <c r="J715" s="52"/>
      <c r="K715" s="52"/>
      <c r="L715" s="52"/>
      <c r="M715" s="52"/>
      <c r="N715" s="52"/>
      <c r="O715" s="52"/>
      <c r="P715" s="52"/>
      <c r="Q715" s="52"/>
      <c r="R715" s="52"/>
      <c r="S715" s="52"/>
      <c r="T715" s="52"/>
      <c r="U715" s="52"/>
      <c r="V715" s="52"/>
      <c r="W715" s="52"/>
      <c r="X715" s="52"/>
      <c r="Y715" s="52"/>
      <c r="Z715" s="52"/>
    </row>
    <row r="716">
      <c r="A716" s="52"/>
      <c r="B716" s="52"/>
      <c r="C716" s="52"/>
      <c r="D716" s="52"/>
      <c r="E716" s="52"/>
      <c r="F716" s="52"/>
      <c r="G716" s="52"/>
      <c r="H716" s="52"/>
      <c r="I716" s="52"/>
      <c r="J716" s="52"/>
      <c r="K716" s="52"/>
      <c r="L716" s="52"/>
      <c r="M716" s="52"/>
      <c r="N716" s="52"/>
      <c r="O716" s="52"/>
      <c r="P716" s="52"/>
      <c r="Q716" s="52"/>
      <c r="R716" s="52"/>
      <c r="S716" s="52"/>
      <c r="T716" s="52"/>
      <c r="U716" s="52"/>
      <c r="V716" s="52"/>
      <c r="W716" s="52"/>
      <c r="X716" s="52"/>
      <c r="Y716" s="52"/>
      <c r="Z716" s="52"/>
    </row>
    <row r="717">
      <c r="A717" s="52"/>
      <c r="B717" s="52"/>
      <c r="C717" s="52"/>
      <c r="D717" s="52"/>
      <c r="E717" s="52"/>
      <c r="F717" s="52"/>
      <c r="G717" s="52"/>
      <c r="H717" s="52"/>
      <c r="I717" s="52"/>
      <c r="J717" s="52"/>
      <c r="K717" s="52"/>
      <c r="L717" s="52"/>
      <c r="M717" s="52"/>
      <c r="N717" s="52"/>
      <c r="O717" s="52"/>
      <c r="P717" s="52"/>
      <c r="Q717" s="52"/>
      <c r="R717" s="52"/>
      <c r="S717" s="52"/>
      <c r="T717" s="52"/>
      <c r="U717" s="52"/>
      <c r="V717" s="52"/>
      <c r="W717" s="52"/>
      <c r="X717" s="52"/>
      <c r="Y717" s="52"/>
      <c r="Z717" s="52"/>
    </row>
    <row r="718">
      <c r="A718" s="52"/>
      <c r="B718" s="52"/>
      <c r="C718" s="52"/>
      <c r="D718" s="52"/>
      <c r="E718" s="52"/>
      <c r="F718" s="52"/>
      <c r="G718" s="52"/>
      <c r="H718" s="52"/>
      <c r="I718" s="52"/>
      <c r="J718" s="52"/>
      <c r="K718" s="52"/>
      <c r="L718" s="52"/>
      <c r="M718" s="52"/>
      <c r="N718" s="52"/>
      <c r="O718" s="52"/>
      <c r="P718" s="52"/>
      <c r="Q718" s="52"/>
      <c r="R718" s="52"/>
      <c r="S718" s="52"/>
      <c r="T718" s="52"/>
      <c r="U718" s="52"/>
      <c r="V718" s="52"/>
      <c r="W718" s="52"/>
      <c r="X718" s="52"/>
      <c r="Y718" s="52"/>
      <c r="Z718" s="52"/>
    </row>
    <row r="719">
      <c r="A719" s="52"/>
      <c r="B719" s="52"/>
      <c r="C719" s="52"/>
      <c r="D719" s="52"/>
      <c r="E719" s="52"/>
      <c r="F719" s="52"/>
      <c r="G719" s="52"/>
      <c r="H719" s="52"/>
      <c r="I719" s="52"/>
      <c r="J719" s="52"/>
      <c r="K719" s="52"/>
      <c r="L719" s="52"/>
      <c r="M719" s="52"/>
      <c r="N719" s="52"/>
      <c r="O719" s="52"/>
      <c r="P719" s="52"/>
      <c r="Q719" s="52"/>
      <c r="R719" s="52"/>
      <c r="S719" s="52"/>
      <c r="T719" s="52"/>
      <c r="U719" s="52"/>
      <c r="V719" s="52"/>
      <c r="W719" s="52"/>
      <c r="X719" s="52"/>
      <c r="Y719" s="52"/>
      <c r="Z719" s="52"/>
    </row>
    <row r="720">
      <c r="A720" s="52"/>
      <c r="B720" s="52"/>
      <c r="C720" s="52"/>
      <c r="D720" s="52"/>
      <c r="E720" s="52"/>
      <c r="F720" s="52"/>
      <c r="G720" s="52"/>
      <c r="H720" s="52"/>
      <c r="I720" s="52"/>
      <c r="J720" s="52"/>
      <c r="K720" s="52"/>
      <c r="L720" s="52"/>
      <c r="M720" s="52"/>
      <c r="N720" s="52"/>
      <c r="O720" s="52"/>
      <c r="P720" s="52"/>
      <c r="Q720" s="52"/>
      <c r="R720" s="52"/>
      <c r="S720" s="52"/>
      <c r="T720" s="52"/>
      <c r="U720" s="52"/>
      <c r="V720" s="52"/>
      <c r="W720" s="52"/>
      <c r="X720" s="52"/>
      <c r="Y720" s="52"/>
      <c r="Z720" s="52"/>
    </row>
    <row r="721">
      <c r="A721" s="52"/>
      <c r="B721" s="52"/>
      <c r="C721" s="52"/>
      <c r="D721" s="52"/>
      <c r="E721" s="52"/>
      <c r="F721" s="52"/>
      <c r="G721" s="52"/>
      <c r="H721" s="52"/>
      <c r="I721" s="52"/>
      <c r="J721" s="52"/>
      <c r="K721" s="52"/>
      <c r="L721" s="52"/>
      <c r="M721" s="52"/>
      <c r="N721" s="52"/>
      <c r="O721" s="52"/>
      <c r="P721" s="52"/>
      <c r="Q721" s="52"/>
      <c r="R721" s="52"/>
      <c r="S721" s="52"/>
      <c r="T721" s="52"/>
      <c r="U721" s="52"/>
      <c r="V721" s="52"/>
      <c r="W721" s="52"/>
      <c r="X721" s="52"/>
      <c r="Y721" s="52"/>
      <c r="Z721" s="52"/>
    </row>
    <row r="722">
      <c r="A722" s="52"/>
      <c r="B722" s="52"/>
      <c r="C722" s="52"/>
      <c r="D722" s="52"/>
      <c r="E722" s="52"/>
      <c r="F722" s="52"/>
      <c r="G722" s="52"/>
      <c r="H722" s="52"/>
      <c r="I722" s="52"/>
      <c r="J722" s="52"/>
      <c r="K722" s="52"/>
      <c r="L722" s="52"/>
      <c r="M722" s="52"/>
      <c r="N722" s="52"/>
      <c r="O722" s="52"/>
      <c r="P722" s="52"/>
      <c r="Q722" s="52"/>
      <c r="R722" s="52"/>
      <c r="S722" s="52"/>
      <c r="T722" s="52"/>
      <c r="U722" s="52"/>
      <c r="V722" s="52"/>
      <c r="W722" s="52"/>
      <c r="X722" s="52"/>
      <c r="Y722" s="52"/>
      <c r="Z722" s="52"/>
    </row>
    <row r="723">
      <c r="A723" s="52"/>
      <c r="B723" s="52"/>
      <c r="C723" s="52"/>
      <c r="D723" s="52"/>
      <c r="E723" s="52"/>
      <c r="F723" s="52"/>
      <c r="G723" s="52"/>
      <c r="H723" s="52"/>
      <c r="I723" s="52"/>
      <c r="J723" s="52"/>
      <c r="K723" s="52"/>
      <c r="L723" s="52"/>
      <c r="M723" s="52"/>
      <c r="N723" s="52"/>
      <c r="O723" s="52"/>
      <c r="P723" s="52"/>
      <c r="Q723" s="52"/>
      <c r="R723" s="52"/>
      <c r="S723" s="52"/>
      <c r="T723" s="52"/>
      <c r="U723" s="52"/>
      <c r="V723" s="52"/>
      <c r="W723" s="52"/>
      <c r="X723" s="52"/>
      <c r="Y723" s="52"/>
      <c r="Z723" s="52"/>
    </row>
    <row r="724">
      <c r="A724" s="52"/>
      <c r="B724" s="52"/>
      <c r="C724" s="52"/>
      <c r="D724" s="52"/>
      <c r="E724" s="52"/>
      <c r="F724" s="52"/>
      <c r="G724" s="52"/>
      <c r="H724" s="52"/>
      <c r="I724" s="52"/>
      <c r="J724" s="52"/>
      <c r="K724" s="52"/>
      <c r="L724" s="52"/>
      <c r="M724" s="52"/>
      <c r="N724" s="52"/>
      <c r="O724" s="52"/>
      <c r="P724" s="52"/>
      <c r="Q724" s="52"/>
      <c r="R724" s="52"/>
      <c r="S724" s="52"/>
      <c r="T724" s="52"/>
      <c r="U724" s="52"/>
      <c r="V724" s="52"/>
      <c r="W724" s="52"/>
      <c r="X724" s="52"/>
      <c r="Y724" s="52"/>
      <c r="Z724" s="52"/>
    </row>
    <row r="725">
      <c r="A725" s="52"/>
      <c r="B725" s="52"/>
      <c r="C725" s="52"/>
      <c r="D725" s="52"/>
      <c r="E725" s="52"/>
      <c r="F725" s="52"/>
      <c r="G725" s="52"/>
      <c r="H725" s="52"/>
      <c r="I725" s="52"/>
      <c r="J725" s="52"/>
      <c r="K725" s="52"/>
      <c r="L725" s="52"/>
      <c r="M725" s="52"/>
      <c r="N725" s="52"/>
      <c r="O725" s="52"/>
      <c r="P725" s="52"/>
      <c r="Q725" s="52"/>
      <c r="R725" s="52"/>
      <c r="S725" s="52"/>
      <c r="T725" s="52"/>
      <c r="U725" s="52"/>
      <c r="V725" s="52"/>
      <c r="W725" s="52"/>
      <c r="X725" s="52"/>
      <c r="Y725" s="52"/>
      <c r="Z725" s="52"/>
    </row>
    <row r="726">
      <c r="A726" s="52"/>
      <c r="B726" s="52"/>
      <c r="C726" s="52"/>
      <c r="D726" s="52"/>
      <c r="E726" s="52"/>
      <c r="F726" s="52"/>
      <c r="G726" s="52"/>
      <c r="H726" s="52"/>
      <c r="I726" s="52"/>
      <c r="J726" s="52"/>
      <c r="K726" s="52"/>
      <c r="L726" s="52"/>
      <c r="M726" s="52"/>
      <c r="N726" s="52"/>
      <c r="O726" s="52"/>
      <c r="P726" s="52"/>
      <c r="Q726" s="52"/>
      <c r="R726" s="52"/>
      <c r="S726" s="52"/>
      <c r="T726" s="52"/>
      <c r="U726" s="52"/>
      <c r="V726" s="52"/>
      <c r="W726" s="52"/>
      <c r="X726" s="52"/>
      <c r="Y726" s="52"/>
      <c r="Z726" s="52"/>
    </row>
    <row r="727">
      <c r="A727" s="52"/>
      <c r="B727" s="52"/>
      <c r="C727" s="52"/>
      <c r="D727" s="52"/>
      <c r="E727" s="52"/>
      <c r="F727" s="52"/>
      <c r="G727" s="52"/>
      <c r="H727" s="52"/>
      <c r="I727" s="52"/>
      <c r="J727" s="52"/>
      <c r="K727" s="52"/>
      <c r="L727" s="52"/>
      <c r="M727" s="52"/>
      <c r="N727" s="52"/>
      <c r="O727" s="52"/>
      <c r="P727" s="52"/>
      <c r="Q727" s="52"/>
      <c r="R727" s="52"/>
      <c r="S727" s="52"/>
      <c r="T727" s="52"/>
      <c r="U727" s="52"/>
      <c r="V727" s="52"/>
      <c r="W727" s="52"/>
      <c r="X727" s="52"/>
      <c r="Y727" s="52"/>
      <c r="Z727" s="52"/>
    </row>
    <row r="728">
      <c r="A728" s="52"/>
      <c r="B728" s="52"/>
      <c r="C728" s="52"/>
      <c r="D728" s="52"/>
      <c r="E728" s="52"/>
      <c r="F728" s="52"/>
      <c r="G728" s="52"/>
      <c r="H728" s="52"/>
      <c r="I728" s="52"/>
      <c r="J728" s="52"/>
      <c r="K728" s="52"/>
      <c r="L728" s="52"/>
      <c r="M728" s="52"/>
      <c r="N728" s="52"/>
      <c r="O728" s="52"/>
      <c r="P728" s="52"/>
      <c r="Q728" s="52"/>
      <c r="R728" s="52"/>
      <c r="S728" s="52"/>
      <c r="T728" s="52"/>
      <c r="U728" s="52"/>
      <c r="V728" s="52"/>
      <c r="W728" s="52"/>
      <c r="X728" s="52"/>
      <c r="Y728" s="52"/>
      <c r="Z728" s="52"/>
    </row>
    <row r="729">
      <c r="A729" s="52"/>
      <c r="B729" s="52"/>
      <c r="C729" s="52"/>
      <c r="D729" s="52"/>
      <c r="E729" s="52"/>
      <c r="F729" s="52"/>
      <c r="G729" s="52"/>
      <c r="H729" s="52"/>
      <c r="I729" s="52"/>
      <c r="J729" s="52"/>
      <c r="K729" s="52"/>
      <c r="L729" s="52"/>
      <c r="M729" s="52"/>
      <c r="N729" s="52"/>
      <c r="O729" s="52"/>
      <c r="P729" s="52"/>
      <c r="Q729" s="52"/>
      <c r="R729" s="52"/>
      <c r="S729" s="52"/>
      <c r="T729" s="52"/>
      <c r="U729" s="52"/>
      <c r="V729" s="52"/>
      <c r="W729" s="52"/>
      <c r="X729" s="52"/>
      <c r="Y729" s="52"/>
      <c r="Z729" s="52"/>
    </row>
    <row r="730">
      <c r="A730" s="52"/>
      <c r="B730" s="52"/>
      <c r="C730" s="52"/>
      <c r="D730" s="52"/>
      <c r="E730" s="52"/>
      <c r="F730" s="52"/>
      <c r="G730" s="52"/>
      <c r="H730" s="52"/>
      <c r="I730" s="52"/>
      <c r="J730" s="52"/>
      <c r="K730" s="52"/>
      <c r="L730" s="52"/>
      <c r="M730" s="52"/>
      <c r="N730" s="52"/>
      <c r="O730" s="52"/>
      <c r="P730" s="52"/>
      <c r="Q730" s="52"/>
      <c r="R730" s="52"/>
      <c r="S730" s="52"/>
      <c r="T730" s="52"/>
      <c r="U730" s="52"/>
      <c r="V730" s="52"/>
      <c r="W730" s="52"/>
      <c r="X730" s="52"/>
      <c r="Y730" s="52"/>
      <c r="Z730" s="52"/>
    </row>
    <row r="731">
      <c r="A731" s="52"/>
      <c r="B731" s="52"/>
      <c r="C731" s="52"/>
      <c r="D731" s="52"/>
      <c r="E731" s="52"/>
      <c r="F731" s="52"/>
      <c r="G731" s="52"/>
      <c r="H731" s="52"/>
      <c r="I731" s="52"/>
      <c r="J731" s="52"/>
      <c r="K731" s="52"/>
      <c r="L731" s="52"/>
      <c r="M731" s="52"/>
      <c r="N731" s="52"/>
      <c r="O731" s="52"/>
      <c r="P731" s="52"/>
      <c r="Q731" s="52"/>
      <c r="R731" s="52"/>
      <c r="S731" s="52"/>
      <c r="T731" s="52"/>
      <c r="U731" s="52"/>
      <c r="V731" s="52"/>
      <c r="W731" s="52"/>
      <c r="X731" s="52"/>
      <c r="Y731" s="52"/>
      <c r="Z731" s="52"/>
    </row>
    <row r="732">
      <c r="A732" s="52"/>
      <c r="B732" s="52"/>
      <c r="C732" s="52"/>
      <c r="D732" s="52"/>
      <c r="E732" s="52"/>
      <c r="F732" s="52"/>
      <c r="G732" s="52"/>
      <c r="H732" s="52"/>
      <c r="I732" s="52"/>
      <c r="J732" s="52"/>
      <c r="K732" s="52"/>
      <c r="L732" s="52"/>
      <c r="M732" s="52"/>
      <c r="N732" s="52"/>
      <c r="O732" s="52"/>
      <c r="P732" s="52"/>
      <c r="Q732" s="52"/>
      <c r="R732" s="52"/>
      <c r="S732" s="52"/>
      <c r="T732" s="52"/>
      <c r="U732" s="52"/>
      <c r="V732" s="52"/>
      <c r="W732" s="52"/>
      <c r="X732" s="52"/>
      <c r="Y732" s="52"/>
      <c r="Z732" s="52"/>
    </row>
    <row r="733">
      <c r="A733" s="52"/>
      <c r="B733" s="52"/>
      <c r="C733" s="52"/>
      <c r="D733" s="52"/>
      <c r="E733" s="52"/>
      <c r="F733" s="52"/>
      <c r="G733" s="52"/>
      <c r="H733" s="52"/>
      <c r="I733" s="52"/>
      <c r="J733" s="52"/>
      <c r="K733" s="52"/>
      <c r="L733" s="52"/>
      <c r="M733" s="52"/>
      <c r="N733" s="52"/>
      <c r="O733" s="52"/>
      <c r="P733" s="52"/>
      <c r="Q733" s="52"/>
      <c r="R733" s="52"/>
      <c r="S733" s="52"/>
      <c r="T733" s="52"/>
      <c r="U733" s="52"/>
      <c r="V733" s="52"/>
      <c r="W733" s="52"/>
      <c r="X733" s="52"/>
      <c r="Y733" s="52"/>
      <c r="Z733" s="52"/>
    </row>
    <row r="734">
      <c r="A734" s="52"/>
      <c r="B734" s="52"/>
      <c r="C734" s="52"/>
      <c r="D734" s="52"/>
      <c r="E734" s="52"/>
      <c r="F734" s="52"/>
      <c r="G734" s="52"/>
      <c r="H734" s="52"/>
      <c r="I734" s="52"/>
      <c r="J734" s="52"/>
      <c r="K734" s="52"/>
      <c r="L734" s="52"/>
      <c r="M734" s="52"/>
      <c r="N734" s="52"/>
      <c r="O734" s="52"/>
      <c r="P734" s="52"/>
      <c r="Q734" s="52"/>
      <c r="R734" s="52"/>
      <c r="S734" s="52"/>
      <c r="T734" s="52"/>
      <c r="U734" s="52"/>
      <c r="V734" s="52"/>
      <c r="W734" s="52"/>
      <c r="X734" s="52"/>
      <c r="Y734" s="52"/>
      <c r="Z734" s="52"/>
    </row>
    <row r="735">
      <c r="A735" s="52"/>
      <c r="B735" s="52"/>
      <c r="C735" s="52"/>
      <c r="D735" s="52"/>
      <c r="E735" s="52"/>
      <c r="F735" s="52"/>
      <c r="G735" s="52"/>
      <c r="H735" s="52"/>
      <c r="I735" s="52"/>
      <c r="J735" s="52"/>
      <c r="K735" s="52"/>
      <c r="L735" s="52"/>
      <c r="M735" s="52"/>
      <c r="N735" s="52"/>
      <c r="O735" s="52"/>
      <c r="P735" s="52"/>
      <c r="Q735" s="52"/>
      <c r="R735" s="52"/>
      <c r="S735" s="52"/>
      <c r="T735" s="52"/>
      <c r="U735" s="52"/>
      <c r="V735" s="52"/>
      <c r="W735" s="52"/>
      <c r="X735" s="52"/>
      <c r="Y735" s="52"/>
      <c r="Z735" s="52"/>
    </row>
    <row r="736">
      <c r="A736" s="52"/>
      <c r="B736" s="52"/>
      <c r="C736" s="52"/>
      <c r="D736" s="52"/>
      <c r="E736" s="52"/>
      <c r="F736" s="52"/>
      <c r="G736" s="52"/>
      <c r="H736" s="52"/>
      <c r="I736" s="52"/>
      <c r="J736" s="52"/>
      <c r="K736" s="52"/>
      <c r="L736" s="52"/>
      <c r="M736" s="52"/>
      <c r="N736" s="52"/>
      <c r="O736" s="52"/>
      <c r="P736" s="52"/>
      <c r="Q736" s="52"/>
      <c r="R736" s="52"/>
      <c r="S736" s="52"/>
      <c r="T736" s="52"/>
      <c r="U736" s="52"/>
      <c r="V736" s="52"/>
      <c r="W736" s="52"/>
      <c r="X736" s="52"/>
      <c r="Y736" s="52"/>
      <c r="Z736" s="52"/>
    </row>
    <row r="737">
      <c r="A737" s="52"/>
      <c r="B737" s="52"/>
      <c r="C737" s="52"/>
      <c r="D737" s="52"/>
      <c r="E737" s="52"/>
      <c r="F737" s="52"/>
      <c r="G737" s="52"/>
      <c r="H737" s="52"/>
      <c r="I737" s="52"/>
      <c r="J737" s="52"/>
      <c r="K737" s="52"/>
      <c r="L737" s="52"/>
      <c r="M737" s="52"/>
      <c r="N737" s="52"/>
      <c r="O737" s="52"/>
      <c r="P737" s="52"/>
      <c r="Q737" s="52"/>
      <c r="R737" s="52"/>
      <c r="S737" s="52"/>
      <c r="T737" s="52"/>
      <c r="U737" s="52"/>
      <c r="V737" s="52"/>
      <c r="W737" s="52"/>
      <c r="X737" s="52"/>
      <c r="Y737" s="52"/>
      <c r="Z737" s="52"/>
    </row>
    <row r="738">
      <c r="A738" s="52"/>
      <c r="B738" s="52"/>
      <c r="C738" s="52"/>
      <c r="D738" s="52"/>
      <c r="E738" s="52"/>
      <c r="F738" s="52"/>
      <c r="G738" s="52"/>
      <c r="H738" s="52"/>
      <c r="I738" s="52"/>
      <c r="J738" s="52"/>
      <c r="K738" s="52"/>
      <c r="L738" s="52"/>
      <c r="M738" s="52"/>
      <c r="N738" s="52"/>
      <c r="O738" s="52"/>
      <c r="P738" s="52"/>
      <c r="Q738" s="52"/>
      <c r="R738" s="52"/>
      <c r="S738" s="52"/>
      <c r="T738" s="52"/>
      <c r="U738" s="52"/>
      <c r="V738" s="52"/>
      <c r="W738" s="52"/>
      <c r="X738" s="52"/>
      <c r="Y738" s="52"/>
      <c r="Z738" s="52"/>
    </row>
    <row r="739">
      <c r="A739" s="52"/>
      <c r="B739" s="52"/>
      <c r="C739" s="52"/>
      <c r="D739" s="52"/>
      <c r="E739" s="52"/>
      <c r="F739" s="52"/>
      <c r="G739" s="52"/>
      <c r="H739" s="52"/>
      <c r="I739" s="52"/>
      <c r="J739" s="52"/>
      <c r="K739" s="52"/>
      <c r="L739" s="52"/>
      <c r="M739" s="52"/>
      <c r="N739" s="52"/>
      <c r="O739" s="52"/>
      <c r="P739" s="52"/>
      <c r="Q739" s="52"/>
      <c r="R739" s="52"/>
      <c r="S739" s="52"/>
      <c r="T739" s="52"/>
      <c r="U739" s="52"/>
      <c r="V739" s="52"/>
      <c r="W739" s="52"/>
      <c r="X739" s="52"/>
      <c r="Y739" s="52"/>
      <c r="Z739" s="52"/>
    </row>
    <row r="740">
      <c r="A740" s="52"/>
      <c r="B740" s="52"/>
      <c r="C740" s="52"/>
      <c r="D740" s="52"/>
      <c r="E740" s="52"/>
      <c r="F740" s="52"/>
      <c r="G740" s="52"/>
      <c r="H740" s="52"/>
      <c r="I740" s="52"/>
      <c r="J740" s="52"/>
      <c r="K740" s="52"/>
      <c r="L740" s="52"/>
      <c r="M740" s="52"/>
      <c r="N740" s="52"/>
      <c r="O740" s="52"/>
      <c r="P740" s="52"/>
      <c r="Q740" s="52"/>
      <c r="R740" s="52"/>
      <c r="S740" s="52"/>
      <c r="T740" s="52"/>
      <c r="U740" s="52"/>
      <c r="V740" s="52"/>
      <c r="W740" s="52"/>
      <c r="X740" s="52"/>
      <c r="Y740" s="52"/>
      <c r="Z740" s="52"/>
    </row>
    <row r="741">
      <c r="A741" s="52"/>
      <c r="B741" s="52"/>
      <c r="C741" s="52"/>
      <c r="D741" s="52"/>
      <c r="E741" s="52"/>
      <c r="F741" s="52"/>
      <c r="G741" s="52"/>
      <c r="H741" s="52"/>
      <c r="I741" s="52"/>
      <c r="J741" s="52"/>
      <c r="K741" s="52"/>
      <c r="L741" s="52"/>
      <c r="M741" s="52"/>
      <c r="N741" s="52"/>
      <c r="O741" s="52"/>
      <c r="P741" s="52"/>
      <c r="Q741" s="52"/>
      <c r="R741" s="52"/>
      <c r="S741" s="52"/>
      <c r="T741" s="52"/>
      <c r="U741" s="52"/>
      <c r="V741" s="52"/>
      <c r="W741" s="52"/>
      <c r="X741" s="52"/>
      <c r="Y741" s="52"/>
      <c r="Z741" s="52"/>
    </row>
    <row r="742">
      <c r="A742" s="52"/>
      <c r="B742" s="52"/>
      <c r="C742" s="52"/>
      <c r="D742" s="52"/>
      <c r="E742" s="52"/>
      <c r="F742" s="52"/>
      <c r="G742" s="52"/>
      <c r="H742" s="52"/>
      <c r="I742" s="52"/>
      <c r="J742" s="52"/>
      <c r="K742" s="52"/>
      <c r="L742" s="52"/>
      <c r="M742" s="52"/>
      <c r="N742" s="52"/>
      <c r="O742" s="52"/>
      <c r="P742" s="52"/>
      <c r="Q742" s="52"/>
      <c r="R742" s="52"/>
      <c r="S742" s="52"/>
      <c r="T742" s="52"/>
      <c r="U742" s="52"/>
      <c r="V742" s="52"/>
      <c r="W742" s="52"/>
      <c r="X742" s="52"/>
      <c r="Y742" s="52"/>
      <c r="Z742" s="52"/>
    </row>
    <row r="743">
      <c r="A743" s="52"/>
      <c r="B743" s="52"/>
      <c r="C743" s="52"/>
      <c r="D743" s="52"/>
      <c r="E743" s="52"/>
      <c r="F743" s="52"/>
      <c r="G743" s="52"/>
      <c r="H743" s="52"/>
      <c r="I743" s="52"/>
      <c r="J743" s="52"/>
      <c r="K743" s="52"/>
      <c r="L743" s="52"/>
      <c r="M743" s="52"/>
      <c r="N743" s="52"/>
      <c r="O743" s="52"/>
      <c r="P743" s="52"/>
      <c r="Q743" s="52"/>
      <c r="R743" s="52"/>
      <c r="S743" s="52"/>
      <c r="T743" s="52"/>
      <c r="U743" s="52"/>
      <c r="V743" s="52"/>
      <c r="W743" s="52"/>
      <c r="X743" s="52"/>
      <c r="Y743" s="52"/>
      <c r="Z743" s="52"/>
    </row>
    <row r="744">
      <c r="A744" s="52"/>
      <c r="B744" s="52"/>
      <c r="C744" s="52"/>
      <c r="D744" s="52"/>
      <c r="E744" s="52"/>
      <c r="F744" s="52"/>
      <c r="G744" s="52"/>
      <c r="H744" s="52"/>
      <c r="I744" s="52"/>
      <c r="J744" s="52"/>
      <c r="K744" s="52"/>
      <c r="L744" s="52"/>
      <c r="M744" s="52"/>
      <c r="N744" s="52"/>
      <c r="O744" s="52"/>
      <c r="P744" s="52"/>
      <c r="Q744" s="52"/>
      <c r="R744" s="52"/>
      <c r="S744" s="52"/>
      <c r="T744" s="52"/>
      <c r="U744" s="52"/>
      <c r="V744" s="52"/>
      <c r="W744" s="52"/>
      <c r="X744" s="52"/>
      <c r="Y744" s="52"/>
      <c r="Z744" s="52"/>
    </row>
    <row r="745">
      <c r="A745" s="52"/>
      <c r="B745" s="52"/>
      <c r="C745" s="52"/>
      <c r="D745" s="52"/>
      <c r="E745" s="52"/>
      <c r="F745" s="52"/>
      <c r="G745" s="52"/>
      <c r="H745" s="52"/>
      <c r="I745" s="52"/>
      <c r="J745" s="52"/>
      <c r="K745" s="52"/>
      <c r="L745" s="52"/>
      <c r="M745" s="52"/>
      <c r="N745" s="52"/>
      <c r="O745" s="52"/>
      <c r="P745" s="52"/>
      <c r="Q745" s="52"/>
      <c r="R745" s="52"/>
      <c r="S745" s="52"/>
      <c r="T745" s="52"/>
      <c r="U745" s="52"/>
      <c r="V745" s="52"/>
      <c r="W745" s="52"/>
      <c r="X745" s="52"/>
      <c r="Y745" s="52"/>
      <c r="Z745" s="52"/>
    </row>
    <row r="746">
      <c r="A746" s="52"/>
      <c r="B746" s="52"/>
      <c r="C746" s="52"/>
      <c r="D746" s="52"/>
      <c r="E746" s="52"/>
      <c r="F746" s="52"/>
      <c r="G746" s="52"/>
      <c r="H746" s="52"/>
      <c r="I746" s="52"/>
      <c r="J746" s="52"/>
      <c r="K746" s="52"/>
      <c r="L746" s="52"/>
      <c r="M746" s="52"/>
      <c r="N746" s="52"/>
      <c r="O746" s="52"/>
      <c r="P746" s="52"/>
      <c r="Q746" s="52"/>
      <c r="R746" s="52"/>
      <c r="S746" s="52"/>
      <c r="T746" s="52"/>
      <c r="U746" s="52"/>
      <c r="V746" s="52"/>
      <c r="W746" s="52"/>
      <c r="X746" s="52"/>
      <c r="Y746" s="52"/>
      <c r="Z746" s="52"/>
    </row>
    <row r="747">
      <c r="A747" s="52"/>
      <c r="B747" s="52"/>
      <c r="C747" s="52"/>
      <c r="D747" s="52"/>
      <c r="E747" s="52"/>
      <c r="F747" s="52"/>
      <c r="G747" s="52"/>
      <c r="H747" s="52"/>
      <c r="I747" s="52"/>
      <c r="J747" s="52"/>
      <c r="K747" s="52"/>
      <c r="L747" s="52"/>
      <c r="M747" s="52"/>
      <c r="N747" s="52"/>
      <c r="O747" s="52"/>
      <c r="P747" s="52"/>
      <c r="Q747" s="52"/>
      <c r="R747" s="52"/>
      <c r="S747" s="52"/>
      <c r="T747" s="52"/>
      <c r="U747" s="52"/>
      <c r="V747" s="52"/>
      <c r="W747" s="52"/>
      <c r="X747" s="52"/>
      <c r="Y747" s="52"/>
      <c r="Z747" s="52"/>
    </row>
    <row r="748">
      <c r="A748" s="52"/>
      <c r="B748" s="52"/>
      <c r="C748" s="52"/>
      <c r="D748" s="52"/>
      <c r="E748" s="52"/>
      <c r="F748" s="52"/>
      <c r="G748" s="52"/>
      <c r="H748" s="52"/>
      <c r="I748" s="52"/>
      <c r="J748" s="52"/>
      <c r="K748" s="52"/>
      <c r="L748" s="52"/>
      <c r="M748" s="52"/>
      <c r="N748" s="52"/>
      <c r="O748" s="52"/>
      <c r="P748" s="52"/>
      <c r="Q748" s="52"/>
      <c r="R748" s="52"/>
      <c r="S748" s="52"/>
      <c r="T748" s="52"/>
      <c r="U748" s="52"/>
      <c r="V748" s="52"/>
      <c r="W748" s="52"/>
      <c r="X748" s="52"/>
      <c r="Y748" s="52"/>
      <c r="Z748" s="52"/>
    </row>
    <row r="749">
      <c r="A749" s="52"/>
      <c r="B749" s="52"/>
      <c r="C749" s="52"/>
      <c r="D749" s="52"/>
      <c r="E749" s="52"/>
      <c r="F749" s="52"/>
      <c r="G749" s="52"/>
      <c r="H749" s="52"/>
      <c r="I749" s="52"/>
      <c r="J749" s="52"/>
      <c r="K749" s="52"/>
      <c r="L749" s="52"/>
      <c r="M749" s="52"/>
      <c r="N749" s="52"/>
      <c r="O749" s="52"/>
      <c r="P749" s="52"/>
      <c r="Q749" s="52"/>
      <c r="R749" s="52"/>
      <c r="S749" s="52"/>
      <c r="T749" s="52"/>
      <c r="U749" s="52"/>
      <c r="V749" s="52"/>
      <c r="W749" s="52"/>
      <c r="X749" s="52"/>
      <c r="Y749" s="52"/>
      <c r="Z749" s="52"/>
    </row>
    <row r="750">
      <c r="A750" s="52"/>
      <c r="B750" s="52"/>
      <c r="C750" s="52"/>
      <c r="D750" s="52"/>
      <c r="E750" s="52"/>
      <c r="F750" s="52"/>
      <c r="G750" s="52"/>
      <c r="H750" s="52"/>
      <c r="I750" s="52"/>
      <c r="J750" s="52"/>
      <c r="K750" s="52"/>
      <c r="L750" s="52"/>
      <c r="M750" s="52"/>
      <c r="N750" s="52"/>
      <c r="O750" s="52"/>
      <c r="P750" s="52"/>
      <c r="Q750" s="52"/>
      <c r="R750" s="52"/>
      <c r="S750" s="52"/>
      <c r="T750" s="52"/>
      <c r="U750" s="52"/>
      <c r="V750" s="52"/>
      <c r="W750" s="52"/>
      <c r="X750" s="52"/>
      <c r="Y750" s="52"/>
      <c r="Z750" s="52"/>
    </row>
    <row r="751">
      <c r="A751" s="52"/>
      <c r="B751" s="52"/>
      <c r="C751" s="52"/>
      <c r="D751" s="52"/>
      <c r="E751" s="52"/>
      <c r="F751" s="52"/>
      <c r="G751" s="52"/>
      <c r="H751" s="52"/>
      <c r="I751" s="52"/>
      <c r="J751" s="52"/>
      <c r="K751" s="52"/>
      <c r="L751" s="52"/>
      <c r="M751" s="52"/>
      <c r="N751" s="52"/>
      <c r="O751" s="52"/>
      <c r="P751" s="52"/>
      <c r="Q751" s="52"/>
      <c r="R751" s="52"/>
      <c r="S751" s="52"/>
      <c r="T751" s="52"/>
      <c r="U751" s="52"/>
      <c r="V751" s="52"/>
      <c r="W751" s="52"/>
      <c r="X751" s="52"/>
      <c r="Y751" s="52"/>
      <c r="Z751" s="52"/>
    </row>
    <row r="752">
      <c r="A752" s="52"/>
      <c r="B752" s="52"/>
      <c r="C752" s="52"/>
      <c r="D752" s="52"/>
      <c r="E752" s="52"/>
      <c r="F752" s="52"/>
      <c r="G752" s="52"/>
      <c r="H752" s="52"/>
      <c r="I752" s="52"/>
      <c r="J752" s="52"/>
      <c r="K752" s="52"/>
      <c r="L752" s="52"/>
      <c r="M752" s="52"/>
      <c r="N752" s="52"/>
      <c r="O752" s="52"/>
      <c r="P752" s="52"/>
      <c r="Q752" s="52"/>
      <c r="R752" s="52"/>
      <c r="S752" s="52"/>
      <c r="T752" s="52"/>
      <c r="U752" s="52"/>
      <c r="V752" s="52"/>
      <c r="W752" s="52"/>
      <c r="X752" s="52"/>
      <c r="Y752" s="52"/>
      <c r="Z752" s="52"/>
    </row>
    <row r="753">
      <c r="A753" s="52"/>
      <c r="B753" s="52"/>
      <c r="C753" s="52"/>
      <c r="D753" s="52"/>
      <c r="E753" s="52"/>
      <c r="F753" s="52"/>
      <c r="G753" s="52"/>
      <c r="H753" s="52"/>
      <c r="I753" s="52"/>
      <c r="J753" s="52"/>
      <c r="K753" s="52"/>
      <c r="L753" s="52"/>
      <c r="M753" s="52"/>
      <c r="N753" s="52"/>
      <c r="O753" s="52"/>
      <c r="P753" s="52"/>
      <c r="Q753" s="52"/>
      <c r="R753" s="52"/>
      <c r="S753" s="52"/>
      <c r="T753" s="52"/>
      <c r="U753" s="52"/>
      <c r="V753" s="52"/>
      <c r="W753" s="52"/>
      <c r="X753" s="52"/>
      <c r="Y753" s="52"/>
      <c r="Z753" s="52"/>
    </row>
    <row r="754">
      <c r="A754" s="52"/>
      <c r="B754" s="52"/>
      <c r="C754" s="52"/>
      <c r="D754" s="52"/>
      <c r="E754" s="52"/>
      <c r="F754" s="52"/>
      <c r="G754" s="52"/>
      <c r="H754" s="52"/>
      <c r="I754" s="52"/>
      <c r="J754" s="52"/>
      <c r="K754" s="52"/>
      <c r="L754" s="52"/>
      <c r="M754" s="52"/>
      <c r="N754" s="52"/>
      <c r="O754" s="52"/>
      <c r="P754" s="52"/>
      <c r="Q754" s="52"/>
      <c r="R754" s="52"/>
      <c r="S754" s="52"/>
      <c r="T754" s="52"/>
      <c r="U754" s="52"/>
      <c r="V754" s="52"/>
      <c r="W754" s="52"/>
      <c r="X754" s="52"/>
      <c r="Y754" s="52"/>
      <c r="Z754" s="52"/>
    </row>
    <row r="755">
      <c r="A755" s="52"/>
      <c r="B755" s="52"/>
      <c r="C755" s="52"/>
      <c r="D755" s="52"/>
      <c r="E755" s="52"/>
      <c r="F755" s="52"/>
      <c r="G755" s="52"/>
      <c r="H755" s="52"/>
      <c r="I755" s="52"/>
      <c r="J755" s="52"/>
      <c r="K755" s="52"/>
      <c r="L755" s="52"/>
      <c r="M755" s="52"/>
      <c r="N755" s="52"/>
      <c r="O755" s="52"/>
      <c r="P755" s="52"/>
      <c r="Q755" s="52"/>
      <c r="R755" s="52"/>
      <c r="S755" s="52"/>
      <c r="T755" s="52"/>
      <c r="U755" s="52"/>
      <c r="V755" s="52"/>
      <c r="W755" s="52"/>
      <c r="X755" s="52"/>
      <c r="Y755" s="52"/>
      <c r="Z755" s="52"/>
    </row>
    <row r="756">
      <c r="A756" s="52"/>
      <c r="B756" s="52"/>
      <c r="C756" s="52"/>
      <c r="D756" s="52"/>
      <c r="E756" s="52"/>
      <c r="F756" s="52"/>
      <c r="G756" s="52"/>
      <c r="H756" s="52"/>
      <c r="I756" s="52"/>
      <c r="J756" s="52"/>
      <c r="K756" s="52"/>
      <c r="L756" s="52"/>
      <c r="M756" s="52"/>
      <c r="N756" s="52"/>
      <c r="O756" s="52"/>
      <c r="P756" s="52"/>
      <c r="Q756" s="52"/>
      <c r="R756" s="52"/>
      <c r="S756" s="52"/>
      <c r="T756" s="52"/>
      <c r="U756" s="52"/>
      <c r="V756" s="52"/>
      <c r="W756" s="52"/>
      <c r="X756" s="52"/>
      <c r="Y756" s="52"/>
      <c r="Z756" s="52"/>
    </row>
    <row r="757">
      <c r="A757" s="52"/>
      <c r="B757" s="52"/>
      <c r="C757" s="52"/>
      <c r="D757" s="52"/>
      <c r="E757" s="52"/>
      <c r="F757" s="52"/>
      <c r="G757" s="52"/>
      <c r="H757" s="52"/>
      <c r="I757" s="52"/>
      <c r="J757" s="52"/>
      <c r="K757" s="52"/>
      <c r="L757" s="52"/>
      <c r="M757" s="52"/>
      <c r="N757" s="52"/>
      <c r="O757" s="52"/>
      <c r="P757" s="52"/>
      <c r="Q757" s="52"/>
      <c r="R757" s="52"/>
      <c r="S757" s="52"/>
      <c r="T757" s="52"/>
      <c r="U757" s="52"/>
      <c r="V757" s="52"/>
      <c r="W757" s="52"/>
      <c r="X757" s="52"/>
      <c r="Y757" s="52"/>
      <c r="Z757" s="52"/>
    </row>
    <row r="758">
      <c r="A758" s="52"/>
      <c r="B758" s="52"/>
      <c r="C758" s="52"/>
      <c r="D758" s="52"/>
      <c r="E758" s="52"/>
      <c r="F758" s="52"/>
      <c r="G758" s="52"/>
      <c r="H758" s="52"/>
      <c r="I758" s="52"/>
      <c r="J758" s="52"/>
      <c r="K758" s="52"/>
      <c r="L758" s="52"/>
      <c r="M758" s="52"/>
      <c r="N758" s="52"/>
      <c r="O758" s="52"/>
      <c r="P758" s="52"/>
      <c r="Q758" s="52"/>
      <c r="R758" s="52"/>
      <c r="S758" s="52"/>
      <c r="T758" s="52"/>
      <c r="U758" s="52"/>
      <c r="V758" s="52"/>
      <c r="W758" s="52"/>
      <c r="X758" s="52"/>
      <c r="Y758" s="52"/>
      <c r="Z758" s="52"/>
    </row>
    <row r="759">
      <c r="A759" s="52"/>
      <c r="B759" s="52"/>
      <c r="C759" s="52"/>
      <c r="D759" s="52"/>
      <c r="E759" s="52"/>
      <c r="F759" s="52"/>
      <c r="G759" s="52"/>
      <c r="H759" s="52"/>
      <c r="I759" s="52"/>
      <c r="J759" s="52"/>
      <c r="K759" s="52"/>
      <c r="L759" s="52"/>
      <c r="M759" s="52"/>
      <c r="N759" s="52"/>
      <c r="O759" s="52"/>
      <c r="P759" s="52"/>
      <c r="Q759" s="52"/>
      <c r="R759" s="52"/>
      <c r="S759" s="52"/>
      <c r="T759" s="52"/>
      <c r="U759" s="52"/>
      <c r="V759" s="52"/>
      <c r="W759" s="52"/>
      <c r="X759" s="52"/>
      <c r="Y759" s="52"/>
      <c r="Z759" s="52"/>
    </row>
    <row r="760">
      <c r="A760" s="52"/>
      <c r="B760" s="52"/>
      <c r="C760" s="52"/>
      <c r="D760" s="52"/>
      <c r="E760" s="52"/>
      <c r="F760" s="52"/>
      <c r="G760" s="52"/>
      <c r="H760" s="52"/>
      <c r="I760" s="52"/>
      <c r="J760" s="52"/>
      <c r="K760" s="52"/>
      <c r="L760" s="52"/>
      <c r="M760" s="52"/>
      <c r="N760" s="52"/>
      <c r="O760" s="52"/>
      <c r="P760" s="52"/>
      <c r="Q760" s="52"/>
      <c r="R760" s="52"/>
      <c r="S760" s="52"/>
      <c r="T760" s="52"/>
      <c r="U760" s="52"/>
      <c r="V760" s="52"/>
      <c r="W760" s="52"/>
      <c r="X760" s="52"/>
      <c r="Y760" s="52"/>
      <c r="Z760" s="52"/>
    </row>
    <row r="761">
      <c r="A761" s="52"/>
      <c r="B761" s="52"/>
      <c r="C761" s="52"/>
      <c r="D761" s="52"/>
      <c r="E761" s="52"/>
      <c r="F761" s="52"/>
      <c r="G761" s="52"/>
      <c r="H761" s="52"/>
      <c r="I761" s="52"/>
      <c r="J761" s="52"/>
      <c r="K761" s="52"/>
      <c r="L761" s="52"/>
      <c r="M761" s="52"/>
      <c r="N761" s="52"/>
      <c r="O761" s="52"/>
      <c r="P761" s="52"/>
      <c r="Q761" s="52"/>
      <c r="R761" s="52"/>
      <c r="S761" s="52"/>
      <c r="T761" s="52"/>
      <c r="U761" s="52"/>
      <c r="V761" s="52"/>
      <c r="W761" s="52"/>
      <c r="X761" s="52"/>
      <c r="Y761" s="52"/>
      <c r="Z761" s="52"/>
    </row>
    <row r="762">
      <c r="A762" s="52"/>
      <c r="B762" s="52"/>
      <c r="C762" s="52"/>
      <c r="D762" s="52"/>
      <c r="E762" s="52"/>
      <c r="F762" s="52"/>
      <c r="G762" s="52"/>
      <c r="H762" s="52"/>
      <c r="I762" s="52"/>
      <c r="J762" s="52"/>
      <c r="K762" s="52"/>
      <c r="L762" s="52"/>
      <c r="M762" s="52"/>
      <c r="N762" s="52"/>
      <c r="O762" s="52"/>
      <c r="P762" s="52"/>
      <c r="Q762" s="52"/>
      <c r="R762" s="52"/>
      <c r="S762" s="52"/>
      <c r="T762" s="52"/>
      <c r="U762" s="52"/>
      <c r="V762" s="52"/>
      <c r="W762" s="52"/>
      <c r="X762" s="52"/>
      <c r="Y762" s="52"/>
      <c r="Z762" s="52"/>
    </row>
    <row r="763">
      <c r="A763" s="52"/>
      <c r="B763" s="52"/>
      <c r="C763" s="52"/>
      <c r="D763" s="52"/>
      <c r="E763" s="52"/>
      <c r="F763" s="52"/>
      <c r="G763" s="52"/>
      <c r="H763" s="52"/>
      <c r="I763" s="52"/>
      <c r="J763" s="52"/>
      <c r="K763" s="52"/>
      <c r="L763" s="52"/>
      <c r="M763" s="52"/>
      <c r="N763" s="52"/>
      <c r="O763" s="52"/>
      <c r="P763" s="52"/>
      <c r="Q763" s="52"/>
      <c r="R763" s="52"/>
      <c r="S763" s="52"/>
      <c r="T763" s="52"/>
      <c r="U763" s="52"/>
      <c r="V763" s="52"/>
      <c r="W763" s="52"/>
      <c r="X763" s="52"/>
      <c r="Y763" s="52"/>
      <c r="Z763" s="52"/>
    </row>
    <row r="764">
      <c r="A764" s="52"/>
      <c r="B764" s="52"/>
      <c r="C764" s="52"/>
      <c r="D764" s="52"/>
      <c r="E764" s="52"/>
      <c r="F764" s="52"/>
      <c r="G764" s="52"/>
      <c r="H764" s="52"/>
      <c r="I764" s="52"/>
      <c r="J764" s="52"/>
      <c r="K764" s="52"/>
      <c r="L764" s="52"/>
      <c r="M764" s="52"/>
      <c r="N764" s="52"/>
      <c r="O764" s="52"/>
      <c r="P764" s="52"/>
      <c r="Q764" s="52"/>
      <c r="R764" s="52"/>
      <c r="S764" s="52"/>
      <c r="T764" s="52"/>
      <c r="U764" s="52"/>
      <c r="V764" s="52"/>
      <c r="W764" s="52"/>
      <c r="X764" s="52"/>
      <c r="Y764" s="52"/>
      <c r="Z764" s="52"/>
    </row>
    <row r="765">
      <c r="A765" s="52"/>
      <c r="B765" s="52"/>
      <c r="C765" s="52"/>
      <c r="D765" s="52"/>
      <c r="E765" s="52"/>
      <c r="F765" s="52"/>
      <c r="G765" s="52"/>
      <c r="H765" s="52"/>
      <c r="I765" s="52"/>
      <c r="J765" s="52"/>
      <c r="K765" s="52"/>
      <c r="L765" s="52"/>
      <c r="M765" s="52"/>
      <c r="N765" s="52"/>
      <c r="O765" s="52"/>
      <c r="P765" s="52"/>
      <c r="Q765" s="52"/>
      <c r="R765" s="52"/>
      <c r="S765" s="52"/>
      <c r="T765" s="52"/>
      <c r="U765" s="52"/>
      <c r="V765" s="52"/>
      <c r="W765" s="52"/>
      <c r="X765" s="52"/>
      <c r="Y765" s="52"/>
      <c r="Z765" s="52"/>
    </row>
    <row r="766">
      <c r="A766" s="52"/>
      <c r="B766" s="52"/>
      <c r="C766" s="52"/>
      <c r="D766" s="52"/>
      <c r="E766" s="52"/>
      <c r="F766" s="52"/>
      <c r="G766" s="52"/>
      <c r="H766" s="52"/>
      <c r="I766" s="52"/>
      <c r="J766" s="52"/>
      <c r="K766" s="52"/>
      <c r="L766" s="52"/>
      <c r="M766" s="52"/>
      <c r="N766" s="52"/>
      <c r="O766" s="52"/>
      <c r="P766" s="52"/>
      <c r="Q766" s="52"/>
      <c r="R766" s="52"/>
      <c r="S766" s="52"/>
      <c r="T766" s="52"/>
      <c r="U766" s="52"/>
      <c r="V766" s="52"/>
      <c r="W766" s="52"/>
      <c r="X766" s="52"/>
      <c r="Y766" s="52"/>
      <c r="Z766" s="52"/>
    </row>
    <row r="767">
      <c r="A767" s="52"/>
      <c r="B767" s="52"/>
      <c r="C767" s="52"/>
      <c r="D767" s="52"/>
      <c r="E767" s="52"/>
      <c r="F767" s="52"/>
      <c r="G767" s="52"/>
      <c r="H767" s="52"/>
      <c r="I767" s="52"/>
      <c r="J767" s="52"/>
      <c r="K767" s="52"/>
      <c r="L767" s="52"/>
      <c r="M767" s="52"/>
      <c r="N767" s="52"/>
      <c r="O767" s="52"/>
      <c r="P767" s="52"/>
      <c r="Q767" s="52"/>
      <c r="R767" s="52"/>
      <c r="S767" s="52"/>
      <c r="T767" s="52"/>
      <c r="U767" s="52"/>
      <c r="V767" s="52"/>
      <c r="W767" s="52"/>
      <c r="X767" s="52"/>
      <c r="Y767" s="52"/>
      <c r="Z767" s="52"/>
    </row>
    <row r="768">
      <c r="A768" s="52"/>
      <c r="B768" s="52"/>
      <c r="C768" s="52"/>
      <c r="D768" s="52"/>
      <c r="E768" s="52"/>
      <c r="F768" s="52"/>
      <c r="G768" s="52"/>
      <c r="H768" s="52"/>
      <c r="I768" s="52"/>
      <c r="J768" s="52"/>
      <c r="K768" s="52"/>
      <c r="L768" s="52"/>
      <c r="M768" s="52"/>
      <c r="N768" s="52"/>
      <c r="O768" s="52"/>
      <c r="P768" s="52"/>
      <c r="Q768" s="52"/>
      <c r="R768" s="52"/>
      <c r="S768" s="52"/>
      <c r="T768" s="52"/>
      <c r="U768" s="52"/>
      <c r="V768" s="52"/>
      <c r="W768" s="52"/>
      <c r="X768" s="52"/>
      <c r="Y768" s="52"/>
      <c r="Z768" s="52"/>
    </row>
    <row r="769">
      <c r="A769" s="52"/>
      <c r="B769" s="52"/>
      <c r="C769" s="52"/>
      <c r="D769" s="52"/>
      <c r="E769" s="52"/>
      <c r="F769" s="52"/>
      <c r="G769" s="52"/>
      <c r="H769" s="52"/>
      <c r="I769" s="52"/>
      <c r="J769" s="52"/>
      <c r="K769" s="52"/>
      <c r="L769" s="52"/>
      <c r="M769" s="52"/>
      <c r="N769" s="52"/>
      <c r="O769" s="52"/>
      <c r="P769" s="52"/>
      <c r="Q769" s="52"/>
      <c r="R769" s="52"/>
      <c r="S769" s="52"/>
      <c r="T769" s="52"/>
      <c r="U769" s="52"/>
      <c r="V769" s="52"/>
      <c r="W769" s="52"/>
      <c r="X769" s="52"/>
      <c r="Y769" s="52"/>
      <c r="Z769" s="52"/>
    </row>
    <row r="770">
      <c r="A770" s="52"/>
      <c r="B770" s="52"/>
      <c r="C770" s="52"/>
      <c r="D770" s="52"/>
      <c r="E770" s="52"/>
      <c r="F770" s="52"/>
      <c r="G770" s="52"/>
      <c r="H770" s="52"/>
      <c r="I770" s="52"/>
      <c r="J770" s="52"/>
      <c r="K770" s="52"/>
      <c r="L770" s="52"/>
      <c r="M770" s="52"/>
      <c r="N770" s="52"/>
      <c r="O770" s="52"/>
      <c r="P770" s="52"/>
      <c r="Q770" s="52"/>
      <c r="R770" s="52"/>
      <c r="S770" s="52"/>
      <c r="T770" s="52"/>
      <c r="U770" s="52"/>
      <c r="V770" s="52"/>
      <c r="W770" s="52"/>
      <c r="X770" s="52"/>
      <c r="Y770" s="52"/>
      <c r="Z770" s="52"/>
    </row>
    <row r="771">
      <c r="A771" s="52"/>
      <c r="B771" s="52"/>
      <c r="C771" s="52"/>
      <c r="D771" s="52"/>
      <c r="E771" s="52"/>
      <c r="F771" s="52"/>
      <c r="G771" s="52"/>
      <c r="H771" s="52"/>
      <c r="I771" s="52"/>
      <c r="J771" s="52"/>
      <c r="K771" s="52"/>
      <c r="L771" s="52"/>
      <c r="M771" s="52"/>
      <c r="N771" s="52"/>
      <c r="O771" s="52"/>
      <c r="P771" s="52"/>
      <c r="Q771" s="52"/>
      <c r="R771" s="52"/>
      <c r="S771" s="52"/>
      <c r="T771" s="52"/>
      <c r="U771" s="52"/>
      <c r="V771" s="52"/>
      <c r="W771" s="52"/>
      <c r="X771" s="52"/>
      <c r="Y771" s="52"/>
      <c r="Z771" s="52"/>
    </row>
    <row r="772">
      <c r="A772" s="52"/>
      <c r="B772" s="52"/>
      <c r="C772" s="52"/>
      <c r="D772" s="52"/>
      <c r="E772" s="52"/>
      <c r="F772" s="52"/>
      <c r="G772" s="52"/>
      <c r="H772" s="52"/>
      <c r="I772" s="52"/>
      <c r="J772" s="52"/>
      <c r="K772" s="52"/>
      <c r="L772" s="52"/>
      <c r="M772" s="52"/>
      <c r="N772" s="52"/>
      <c r="O772" s="52"/>
      <c r="P772" s="52"/>
      <c r="Q772" s="52"/>
      <c r="R772" s="52"/>
      <c r="S772" s="52"/>
      <c r="T772" s="52"/>
      <c r="U772" s="52"/>
      <c r="V772" s="52"/>
      <c r="W772" s="52"/>
      <c r="X772" s="52"/>
      <c r="Y772" s="52"/>
      <c r="Z772" s="52"/>
    </row>
    <row r="773">
      <c r="A773" s="52"/>
      <c r="B773" s="52"/>
      <c r="C773" s="52"/>
      <c r="D773" s="52"/>
      <c r="E773" s="52"/>
      <c r="F773" s="52"/>
      <c r="G773" s="52"/>
      <c r="H773" s="52"/>
      <c r="I773" s="52"/>
      <c r="J773" s="52"/>
      <c r="K773" s="52"/>
      <c r="L773" s="52"/>
      <c r="M773" s="52"/>
      <c r="N773" s="52"/>
      <c r="O773" s="52"/>
      <c r="P773" s="52"/>
      <c r="Q773" s="52"/>
      <c r="R773" s="52"/>
      <c r="S773" s="52"/>
      <c r="T773" s="52"/>
      <c r="U773" s="52"/>
      <c r="V773" s="52"/>
      <c r="W773" s="52"/>
      <c r="X773" s="52"/>
      <c r="Y773" s="52"/>
      <c r="Z773" s="52"/>
    </row>
    <row r="774">
      <c r="A774" s="52"/>
      <c r="B774" s="52"/>
      <c r="C774" s="52"/>
      <c r="D774" s="52"/>
      <c r="E774" s="52"/>
      <c r="F774" s="52"/>
      <c r="G774" s="52"/>
      <c r="H774" s="52"/>
      <c r="I774" s="52"/>
      <c r="J774" s="52"/>
      <c r="K774" s="52"/>
      <c r="L774" s="52"/>
      <c r="M774" s="52"/>
      <c r="N774" s="52"/>
      <c r="O774" s="52"/>
      <c r="P774" s="52"/>
      <c r="Q774" s="52"/>
      <c r="R774" s="52"/>
      <c r="S774" s="52"/>
      <c r="T774" s="52"/>
      <c r="U774" s="52"/>
      <c r="V774" s="52"/>
      <c r="W774" s="52"/>
      <c r="X774" s="52"/>
      <c r="Y774" s="52"/>
      <c r="Z774" s="52"/>
    </row>
    <row r="775">
      <c r="A775" s="52"/>
      <c r="B775" s="52"/>
      <c r="C775" s="52"/>
      <c r="D775" s="52"/>
      <c r="E775" s="52"/>
      <c r="F775" s="52"/>
      <c r="G775" s="52"/>
      <c r="H775" s="52"/>
      <c r="I775" s="52"/>
      <c r="J775" s="52"/>
      <c r="K775" s="52"/>
      <c r="L775" s="52"/>
      <c r="M775" s="52"/>
      <c r="N775" s="52"/>
      <c r="O775" s="52"/>
      <c r="P775" s="52"/>
      <c r="Q775" s="52"/>
      <c r="R775" s="52"/>
      <c r="S775" s="52"/>
      <c r="T775" s="52"/>
      <c r="U775" s="52"/>
      <c r="V775" s="52"/>
      <c r="W775" s="52"/>
      <c r="X775" s="52"/>
      <c r="Y775" s="52"/>
      <c r="Z775" s="52"/>
    </row>
    <row r="776">
      <c r="A776" s="52"/>
      <c r="B776" s="52"/>
      <c r="C776" s="52"/>
      <c r="D776" s="52"/>
      <c r="E776" s="52"/>
      <c r="F776" s="52"/>
      <c r="G776" s="52"/>
      <c r="H776" s="52"/>
      <c r="I776" s="52"/>
      <c r="J776" s="52"/>
      <c r="K776" s="52"/>
      <c r="L776" s="52"/>
      <c r="M776" s="52"/>
      <c r="N776" s="52"/>
      <c r="O776" s="52"/>
      <c r="P776" s="52"/>
      <c r="Q776" s="52"/>
      <c r="R776" s="52"/>
      <c r="S776" s="52"/>
      <c r="T776" s="52"/>
      <c r="U776" s="52"/>
      <c r="V776" s="52"/>
      <c r="W776" s="52"/>
      <c r="X776" s="52"/>
      <c r="Y776" s="52"/>
      <c r="Z776" s="52"/>
    </row>
    <row r="777">
      <c r="A777" s="52"/>
      <c r="B777" s="52"/>
      <c r="C777" s="52"/>
      <c r="D777" s="52"/>
      <c r="E777" s="52"/>
      <c r="F777" s="52"/>
      <c r="G777" s="52"/>
      <c r="H777" s="52"/>
      <c r="I777" s="52"/>
      <c r="J777" s="52"/>
      <c r="K777" s="52"/>
      <c r="L777" s="52"/>
      <c r="M777" s="52"/>
      <c r="N777" s="52"/>
      <c r="O777" s="52"/>
      <c r="P777" s="52"/>
      <c r="Q777" s="52"/>
      <c r="R777" s="52"/>
      <c r="S777" s="52"/>
      <c r="T777" s="52"/>
      <c r="U777" s="52"/>
      <c r="V777" s="52"/>
      <c r="W777" s="52"/>
      <c r="X777" s="52"/>
      <c r="Y777" s="52"/>
      <c r="Z777" s="52"/>
    </row>
    <row r="778">
      <c r="A778" s="52"/>
      <c r="B778" s="52"/>
      <c r="C778" s="52"/>
      <c r="D778" s="52"/>
      <c r="E778" s="52"/>
      <c r="F778" s="52"/>
      <c r="G778" s="52"/>
      <c r="H778" s="52"/>
      <c r="I778" s="52"/>
      <c r="J778" s="52"/>
      <c r="K778" s="52"/>
      <c r="L778" s="52"/>
      <c r="M778" s="52"/>
      <c r="N778" s="52"/>
      <c r="O778" s="52"/>
      <c r="P778" s="52"/>
      <c r="Q778" s="52"/>
      <c r="R778" s="52"/>
      <c r="S778" s="52"/>
      <c r="T778" s="52"/>
      <c r="U778" s="52"/>
      <c r="V778" s="52"/>
      <c r="W778" s="52"/>
      <c r="X778" s="52"/>
      <c r="Y778" s="52"/>
      <c r="Z778" s="52"/>
    </row>
    <row r="779">
      <c r="A779" s="52"/>
      <c r="B779" s="52"/>
      <c r="C779" s="52"/>
      <c r="D779" s="52"/>
      <c r="E779" s="52"/>
      <c r="F779" s="52"/>
      <c r="G779" s="52"/>
      <c r="H779" s="52"/>
      <c r="I779" s="52"/>
      <c r="J779" s="52"/>
      <c r="K779" s="52"/>
      <c r="L779" s="52"/>
      <c r="M779" s="52"/>
      <c r="N779" s="52"/>
      <c r="O779" s="52"/>
      <c r="P779" s="52"/>
      <c r="Q779" s="52"/>
      <c r="R779" s="52"/>
      <c r="S779" s="52"/>
      <c r="T779" s="52"/>
      <c r="U779" s="52"/>
      <c r="V779" s="52"/>
      <c r="W779" s="52"/>
      <c r="X779" s="52"/>
      <c r="Y779" s="52"/>
      <c r="Z779" s="52"/>
    </row>
    <row r="780">
      <c r="A780" s="52"/>
      <c r="B780" s="52"/>
      <c r="C780" s="52"/>
      <c r="D780" s="52"/>
      <c r="E780" s="52"/>
      <c r="F780" s="52"/>
      <c r="G780" s="52"/>
      <c r="H780" s="52"/>
      <c r="I780" s="52"/>
      <c r="J780" s="52"/>
      <c r="K780" s="52"/>
      <c r="L780" s="52"/>
      <c r="M780" s="52"/>
      <c r="N780" s="52"/>
      <c r="O780" s="52"/>
      <c r="P780" s="52"/>
      <c r="Q780" s="52"/>
      <c r="R780" s="52"/>
      <c r="S780" s="52"/>
      <c r="T780" s="52"/>
      <c r="U780" s="52"/>
      <c r="V780" s="52"/>
      <c r="W780" s="52"/>
      <c r="X780" s="52"/>
      <c r="Y780" s="52"/>
      <c r="Z780" s="52"/>
    </row>
    <row r="781">
      <c r="A781" s="52"/>
      <c r="B781" s="52"/>
      <c r="C781" s="52"/>
      <c r="D781" s="52"/>
      <c r="E781" s="52"/>
      <c r="F781" s="52"/>
      <c r="G781" s="52"/>
      <c r="H781" s="52"/>
      <c r="I781" s="52"/>
      <c r="J781" s="52"/>
      <c r="K781" s="52"/>
      <c r="L781" s="52"/>
      <c r="M781" s="52"/>
      <c r="N781" s="52"/>
      <c r="O781" s="52"/>
      <c r="P781" s="52"/>
      <c r="Q781" s="52"/>
      <c r="R781" s="52"/>
      <c r="S781" s="52"/>
      <c r="T781" s="52"/>
      <c r="U781" s="52"/>
      <c r="V781" s="52"/>
      <c r="W781" s="52"/>
      <c r="X781" s="52"/>
      <c r="Y781" s="52"/>
      <c r="Z781" s="52"/>
    </row>
    <row r="782">
      <c r="A782" s="52"/>
      <c r="B782" s="52"/>
      <c r="C782" s="52"/>
      <c r="D782" s="52"/>
      <c r="E782" s="52"/>
      <c r="F782" s="52"/>
      <c r="G782" s="52"/>
      <c r="H782" s="52"/>
      <c r="I782" s="52"/>
      <c r="J782" s="52"/>
      <c r="K782" s="52"/>
      <c r="L782" s="52"/>
      <c r="M782" s="52"/>
      <c r="N782" s="52"/>
      <c r="O782" s="52"/>
      <c r="P782" s="52"/>
      <c r="Q782" s="52"/>
      <c r="R782" s="52"/>
      <c r="S782" s="52"/>
      <c r="T782" s="52"/>
      <c r="U782" s="52"/>
      <c r="V782" s="52"/>
      <c r="W782" s="52"/>
      <c r="X782" s="52"/>
      <c r="Y782" s="52"/>
      <c r="Z782" s="52"/>
    </row>
    <row r="783">
      <c r="A783" s="52"/>
      <c r="B783" s="52"/>
      <c r="C783" s="52"/>
      <c r="D783" s="52"/>
      <c r="E783" s="52"/>
      <c r="F783" s="52"/>
      <c r="G783" s="52"/>
      <c r="H783" s="52"/>
      <c r="I783" s="52"/>
      <c r="J783" s="52"/>
      <c r="K783" s="52"/>
      <c r="L783" s="52"/>
      <c r="M783" s="52"/>
      <c r="N783" s="52"/>
      <c r="O783" s="52"/>
      <c r="P783" s="52"/>
      <c r="Q783" s="52"/>
      <c r="R783" s="52"/>
      <c r="S783" s="52"/>
      <c r="T783" s="52"/>
      <c r="U783" s="52"/>
      <c r="V783" s="52"/>
      <c r="W783" s="52"/>
      <c r="X783" s="52"/>
      <c r="Y783" s="52"/>
      <c r="Z783" s="52"/>
    </row>
    <row r="784">
      <c r="A784" s="52"/>
      <c r="B784" s="52"/>
      <c r="C784" s="52"/>
      <c r="D784" s="52"/>
      <c r="E784" s="52"/>
      <c r="F784" s="52"/>
      <c r="G784" s="52"/>
      <c r="H784" s="52"/>
      <c r="I784" s="52"/>
      <c r="J784" s="52"/>
      <c r="K784" s="52"/>
      <c r="L784" s="52"/>
      <c r="M784" s="52"/>
      <c r="N784" s="52"/>
      <c r="O784" s="52"/>
      <c r="P784" s="52"/>
      <c r="Q784" s="52"/>
      <c r="R784" s="52"/>
      <c r="S784" s="52"/>
      <c r="T784" s="52"/>
      <c r="U784" s="52"/>
      <c r="V784" s="52"/>
      <c r="W784" s="52"/>
      <c r="X784" s="52"/>
      <c r="Y784" s="52"/>
      <c r="Z784" s="52"/>
    </row>
    <row r="785">
      <c r="A785" s="52"/>
      <c r="B785" s="52"/>
      <c r="C785" s="52"/>
      <c r="D785" s="52"/>
      <c r="E785" s="52"/>
      <c r="F785" s="52"/>
      <c r="G785" s="52"/>
      <c r="H785" s="52"/>
      <c r="I785" s="52"/>
      <c r="J785" s="52"/>
      <c r="K785" s="52"/>
      <c r="L785" s="52"/>
      <c r="M785" s="52"/>
      <c r="N785" s="52"/>
      <c r="O785" s="52"/>
      <c r="P785" s="52"/>
      <c r="Q785" s="52"/>
      <c r="R785" s="52"/>
      <c r="S785" s="52"/>
      <c r="T785" s="52"/>
      <c r="U785" s="52"/>
      <c r="V785" s="52"/>
      <c r="W785" s="52"/>
      <c r="X785" s="52"/>
      <c r="Y785" s="52"/>
      <c r="Z785" s="52"/>
    </row>
    <row r="786">
      <c r="A786" s="52"/>
      <c r="B786" s="52"/>
      <c r="C786" s="52"/>
      <c r="D786" s="52"/>
      <c r="E786" s="52"/>
      <c r="F786" s="52"/>
      <c r="G786" s="52"/>
      <c r="H786" s="52"/>
      <c r="I786" s="52"/>
      <c r="J786" s="52"/>
      <c r="K786" s="52"/>
      <c r="L786" s="52"/>
      <c r="M786" s="52"/>
      <c r="N786" s="52"/>
      <c r="O786" s="52"/>
      <c r="P786" s="52"/>
      <c r="Q786" s="52"/>
      <c r="R786" s="52"/>
      <c r="S786" s="52"/>
      <c r="T786" s="52"/>
      <c r="U786" s="52"/>
      <c r="V786" s="52"/>
      <c r="W786" s="52"/>
      <c r="X786" s="52"/>
      <c r="Y786" s="52"/>
      <c r="Z786" s="52"/>
    </row>
    <row r="787">
      <c r="A787" s="52"/>
      <c r="B787" s="52"/>
      <c r="C787" s="52"/>
      <c r="D787" s="52"/>
      <c r="E787" s="52"/>
      <c r="F787" s="52"/>
      <c r="G787" s="52"/>
      <c r="H787" s="52"/>
      <c r="I787" s="52"/>
      <c r="J787" s="52"/>
      <c r="K787" s="52"/>
      <c r="L787" s="52"/>
      <c r="M787" s="52"/>
      <c r="N787" s="52"/>
      <c r="O787" s="52"/>
      <c r="P787" s="52"/>
      <c r="Q787" s="52"/>
      <c r="R787" s="52"/>
      <c r="S787" s="52"/>
      <c r="T787" s="52"/>
      <c r="U787" s="52"/>
      <c r="V787" s="52"/>
      <c r="W787" s="52"/>
      <c r="X787" s="52"/>
      <c r="Y787" s="52"/>
      <c r="Z787" s="52"/>
    </row>
    <row r="788">
      <c r="A788" s="52"/>
      <c r="B788" s="52"/>
      <c r="C788" s="52"/>
      <c r="D788" s="52"/>
      <c r="E788" s="52"/>
      <c r="F788" s="52"/>
      <c r="G788" s="52"/>
      <c r="H788" s="52"/>
      <c r="I788" s="52"/>
      <c r="J788" s="52"/>
      <c r="K788" s="52"/>
      <c r="L788" s="52"/>
      <c r="M788" s="52"/>
      <c r="N788" s="52"/>
      <c r="O788" s="52"/>
      <c r="P788" s="52"/>
      <c r="Q788" s="52"/>
      <c r="R788" s="52"/>
      <c r="S788" s="52"/>
      <c r="T788" s="52"/>
      <c r="U788" s="52"/>
      <c r="V788" s="52"/>
      <c r="W788" s="52"/>
      <c r="X788" s="52"/>
      <c r="Y788" s="52"/>
      <c r="Z788" s="52"/>
    </row>
    <row r="789">
      <c r="A789" s="52"/>
      <c r="B789" s="52"/>
      <c r="C789" s="52"/>
      <c r="D789" s="52"/>
      <c r="E789" s="52"/>
      <c r="F789" s="52"/>
      <c r="G789" s="52"/>
      <c r="H789" s="52"/>
      <c r="I789" s="52"/>
      <c r="J789" s="52"/>
      <c r="K789" s="52"/>
      <c r="L789" s="52"/>
      <c r="M789" s="52"/>
      <c r="N789" s="52"/>
      <c r="O789" s="52"/>
      <c r="P789" s="52"/>
      <c r="Q789" s="52"/>
      <c r="R789" s="52"/>
      <c r="S789" s="52"/>
      <c r="T789" s="52"/>
      <c r="U789" s="52"/>
      <c r="V789" s="52"/>
      <c r="W789" s="52"/>
      <c r="X789" s="52"/>
      <c r="Y789" s="52"/>
      <c r="Z789" s="52"/>
    </row>
    <row r="790">
      <c r="A790" s="52"/>
      <c r="B790" s="52"/>
      <c r="C790" s="52"/>
      <c r="D790" s="52"/>
      <c r="E790" s="52"/>
      <c r="F790" s="52"/>
      <c r="G790" s="52"/>
      <c r="H790" s="52"/>
      <c r="I790" s="52"/>
      <c r="J790" s="52"/>
      <c r="K790" s="52"/>
      <c r="L790" s="52"/>
      <c r="M790" s="52"/>
      <c r="N790" s="52"/>
      <c r="O790" s="52"/>
      <c r="P790" s="52"/>
      <c r="Q790" s="52"/>
      <c r="R790" s="52"/>
      <c r="S790" s="52"/>
      <c r="T790" s="52"/>
      <c r="U790" s="52"/>
      <c r="V790" s="52"/>
      <c r="W790" s="52"/>
      <c r="X790" s="52"/>
      <c r="Y790" s="52"/>
      <c r="Z790" s="52"/>
    </row>
    <row r="791">
      <c r="A791" s="52"/>
      <c r="B791" s="52"/>
      <c r="C791" s="52"/>
      <c r="D791" s="52"/>
      <c r="E791" s="52"/>
      <c r="F791" s="52"/>
      <c r="G791" s="52"/>
      <c r="H791" s="52"/>
      <c r="I791" s="52"/>
      <c r="J791" s="52"/>
      <c r="K791" s="52"/>
      <c r="L791" s="52"/>
      <c r="M791" s="52"/>
      <c r="N791" s="52"/>
      <c r="O791" s="52"/>
      <c r="P791" s="52"/>
      <c r="Q791" s="52"/>
      <c r="R791" s="52"/>
      <c r="S791" s="52"/>
      <c r="T791" s="52"/>
      <c r="U791" s="52"/>
      <c r="V791" s="52"/>
      <c r="W791" s="52"/>
      <c r="X791" s="52"/>
      <c r="Y791" s="52"/>
      <c r="Z791" s="52"/>
    </row>
    <row r="792">
      <c r="A792" s="52"/>
      <c r="B792" s="52"/>
      <c r="C792" s="52"/>
      <c r="D792" s="52"/>
      <c r="E792" s="52"/>
      <c r="F792" s="52"/>
      <c r="G792" s="52"/>
      <c r="H792" s="52"/>
      <c r="I792" s="52"/>
      <c r="J792" s="52"/>
      <c r="K792" s="52"/>
      <c r="L792" s="52"/>
      <c r="M792" s="52"/>
      <c r="N792" s="52"/>
      <c r="O792" s="52"/>
      <c r="P792" s="52"/>
      <c r="Q792" s="52"/>
      <c r="R792" s="52"/>
      <c r="S792" s="52"/>
      <c r="T792" s="52"/>
      <c r="U792" s="52"/>
      <c r="V792" s="52"/>
      <c r="W792" s="52"/>
      <c r="X792" s="52"/>
      <c r="Y792" s="52"/>
      <c r="Z792" s="52"/>
    </row>
    <row r="793">
      <c r="A793" s="52"/>
      <c r="B793" s="52"/>
      <c r="C793" s="52"/>
      <c r="D793" s="52"/>
      <c r="E793" s="52"/>
      <c r="F793" s="52"/>
      <c r="G793" s="52"/>
      <c r="H793" s="52"/>
      <c r="I793" s="52"/>
      <c r="J793" s="52"/>
      <c r="K793" s="52"/>
      <c r="L793" s="52"/>
      <c r="M793" s="52"/>
      <c r="N793" s="52"/>
      <c r="O793" s="52"/>
      <c r="P793" s="52"/>
      <c r="Q793" s="52"/>
      <c r="R793" s="52"/>
      <c r="S793" s="52"/>
      <c r="T793" s="52"/>
      <c r="U793" s="52"/>
      <c r="V793" s="52"/>
      <c r="W793" s="52"/>
      <c r="X793" s="52"/>
      <c r="Y793" s="52"/>
      <c r="Z793" s="52"/>
    </row>
    <row r="794">
      <c r="A794" s="52"/>
      <c r="B794" s="52"/>
      <c r="C794" s="52"/>
      <c r="D794" s="52"/>
      <c r="E794" s="52"/>
      <c r="F794" s="52"/>
      <c r="G794" s="52"/>
      <c r="H794" s="52"/>
      <c r="I794" s="52"/>
      <c r="J794" s="52"/>
      <c r="K794" s="52"/>
      <c r="L794" s="52"/>
      <c r="M794" s="52"/>
      <c r="N794" s="52"/>
      <c r="O794" s="52"/>
      <c r="P794" s="52"/>
      <c r="Q794" s="52"/>
      <c r="R794" s="52"/>
      <c r="S794" s="52"/>
      <c r="T794" s="52"/>
      <c r="U794" s="52"/>
      <c r="V794" s="52"/>
      <c r="W794" s="52"/>
      <c r="X794" s="52"/>
      <c r="Y794" s="52"/>
      <c r="Z794" s="52"/>
    </row>
    <row r="795">
      <c r="A795" s="52"/>
      <c r="B795" s="52"/>
      <c r="C795" s="52"/>
      <c r="D795" s="52"/>
      <c r="E795" s="52"/>
      <c r="F795" s="52"/>
      <c r="G795" s="52"/>
      <c r="H795" s="52"/>
      <c r="I795" s="52"/>
      <c r="J795" s="52"/>
      <c r="K795" s="52"/>
      <c r="L795" s="52"/>
      <c r="M795" s="52"/>
      <c r="N795" s="52"/>
      <c r="O795" s="52"/>
      <c r="P795" s="52"/>
      <c r="Q795" s="52"/>
      <c r="R795" s="52"/>
      <c r="S795" s="52"/>
      <c r="T795" s="52"/>
      <c r="U795" s="52"/>
      <c r="V795" s="52"/>
      <c r="W795" s="52"/>
      <c r="X795" s="52"/>
      <c r="Y795" s="52"/>
      <c r="Z795" s="52"/>
    </row>
    <row r="796">
      <c r="A796" s="52"/>
      <c r="B796" s="52"/>
      <c r="C796" s="52"/>
      <c r="D796" s="52"/>
      <c r="E796" s="52"/>
      <c r="F796" s="52"/>
      <c r="G796" s="52"/>
      <c r="H796" s="52"/>
      <c r="I796" s="52"/>
      <c r="J796" s="52"/>
      <c r="K796" s="52"/>
      <c r="L796" s="52"/>
      <c r="M796" s="52"/>
      <c r="N796" s="52"/>
      <c r="O796" s="52"/>
      <c r="P796" s="52"/>
      <c r="Q796" s="52"/>
      <c r="R796" s="52"/>
      <c r="S796" s="52"/>
      <c r="T796" s="52"/>
      <c r="U796" s="52"/>
      <c r="V796" s="52"/>
      <c r="W796" s="52"/>
      <c r="X796" s="52"/>
      <c r="Y796" s="52"/>
      <c r="Z796" s="52"/>
    </row>
    <row r="797">
      <c r="A797" s="52"/>
      <c r="B797" s="52"/>
      <c r="C797" s="52"/>
      <c r="D797" s="52"/>
      <c r="E797" s="52"/>
      <c r="F797" s="52"/>
      <c r="G797" s="52"/>
      <c r="H797" s="52"/>
      <c r="I797" s="52"/>
      <c r="J797" s="52"/>
      <c r="K797" s="52"/>
      <c r="L797" s="52"/>
      <c r="M797" s="52"/>
      <c r="N797" s="52"/>
      <c r="O797" s="52"/>
      <c r="P797" s="52"/>
      <c r="Q797" s="52"/>
      <c r="R797" s="52"/>
      <c r="S797" s="52"/>
      <c r="T797" s="52"/>
      <c r="U797" s="52"/>
      <c r="V797" s="52"/>
      <c r="W797" s="52"/>
      <c r="X797" s="52"/>
      <c r="Y797" s="52"/>
      <c r="Z797" s="52"/>
    </row>
    <row r="798">
      <c r="A798" s="52"/>
      <c r="B798" s="52"/>
      <c r="C798" s="52"/>
      <c r="D798" s="52"/>
      <c r="E798" s="52"/>
      <c r="F798" s="52"/>
      <c r="G798" s="52"/>
      <c r="H798" s="52"/>
      <c r="I798" s="52"/>
      <c r="J798" s="52"/>
      <c r="K798" s="52"/>
      <c r="L798" s="52"/>
      <c r="M798" s="52"/>
      <c r="N798" s="52"/>
      <c r="O798" s="52"/>
      <c r="P798" s="52"/>
      <c r="Q798" s="52"/>
      <c r="R798" s="52"/>
      <c r="S798" s="52"/>
      <c r="T798" s="52"/>
      <c r="U798" s="52"/>
      <c r="V798" s="52"/>
      <c r="W798" s="52"/>
      <c r="X798" s="52"/>
      <c r="Y798" s="52"/>
      <c r="Z798" s="52"/>
    </row>
    <row r="799">
      <c r="A799" s="52"/>
      <c r="B799" s="52"/>
      <c r="C799" s="52"/>
      <c r="D799" s="52"/>
      <c r="E799" s="52"/>
      <c r="F799" s="52"/>
      <c r="G799" s="52"/>
      <c r="H799" s="52"/>
      <c r="I799" s="52"/>
      <c r="J799" s="52"/>
      <c r="K799" s="52"/>
      <c r="L799" s="52"/>
      <c r="M799" s="52"/>
      <c r="N799" s="52"/>
      <c r="O799" s="52"/>
      <c r="P799" s="52"/>
      <c r="Q799" s="52"/>
      <c r="R799" s="52"/>
      <c r="S799" s="52"/>
      <c r="T799" s="52"/>
      <c r="U799" s="52"/>
      <c r="V799" s="52"/>
      <c r="W799" s="52"/>
      <c r="X799" s="52"/>
      <c r="Y799" s="52"/>
      <c r="Z799" s="52"/>
    </row>
    <row r="800">
      <c r="A800" s="52"/>
      <c r="B800" s="52"/>
      <c r="C800" s="52"/>
      <c r="D800" s="52"/>
      <c r="E800" s="52"/>
      <c r="F800" s="52"/>
      <c r="G800" s="52"/>
      <c r="H800" s="52"/>
      <c r="I800" s="52"/>
      <c r="J800" s="52"/>
      <c r="K800" s="52"/>
      <c r="L800" s="52"/>
      <c r="M800" s="52"/>
      <c r="N800" s="52"/>
      <c r="O800" s="52"/>
      <c r="P800" s="52"/>
      <c r="Q800" s="52"/>
      <c r="R800" s="52"/>
      <c r="S800" s="52"/>
      <c r="T800" s="52"/>
      <c r="U800" s="52"/>
      <c r="V800" s="52"/>
      <c r="W800" s="52"/>
      <c r="X800" s="52"/>
      <c r="Y800" s="52"/>
      <c r="Z800" s="52"/>
    </row>
    <row r="801">
      <c r="A801" s="52"/>
      <c r="B801" s="52"/>
      <c r="C801" s="52"/>
      <c r="D801" s="52"/>
      <c r="E801" s="52"/>
      <c r="F801" s="52"/>
      <c r="G801" s="52"/>
      <c r="H801" s="52"/>
      <c r="I801" s="52"/>
      <c r="J801" s="52"/>
      <c r="K801" s="52"/>
      <c r="L801" s="52"/>
      <c r="M801" s="52"/>
      <c r="N801" s="52"/>
      <c r="O801" s="52"/>
      <c r="P801" s="52"/>
      <c r="Q801" s="52"/>
      <c r="R801" s="52"/>
      <c r="S801" s="52"/>
      <c r="T801" s="52"/>
      <c r="U801" s="52"/>
      <c r="V801" s="52"/>
      <c r="W801" s="52"/>
      <c r="X801" s="52"/>
      <c r="Y801" s="52"/>
      <c r="Z801" s="52"/>
    </row>
    <row r="802">
      <c r="A802" s="52"/>
      <c r="B802" s="52"/>
      <c r="C802" s="52"/>
      <c r="D802" s="52"/>
      <c r="E802" s="52"/>
      <c r="F802" s="52"/>
      <c r="G802" s="52"/>
      <c r="H802" s="52"/>
      <c r="I802" s="52"/>
      <c r="J802" s="52"/>
      <c r="K802" s="52"/>
      <c r="L802" s="52"/>
      <c r="M802" s="52"/>
      <c r="N802" s="52"/>
      <c r="O802" s="52"/>
      <c r="P802" s="52"/>
      <c r="Q802" s="52"/>
      <c r="R802" s="52"/>
      <c r="S802" s="52"/>
      <c r="T802" s="52"/>
      <c r="U802" s="52"/>
      <c r="V802" s="52"/>
      <c r="W802" s="52"/>
      <c r="X802" s="52"/>
      <c r="Y802" s="52"/>
      <c r="Z802" s="52"/>
    </row>
    <row r="803">
      <c r="A803" s="52"/>
      <c r="B803" s="52"/>
      <c r="C803" s="52"/>
      <c r="D803" s="52"/>
      <c r="E803" s="52"/>
      <c r="F803" s="52"/>
      <c r="G803" s="52"/>
      <c r="H803" s="52"/>
      <c r="I803" s="52"/>
      <c r="J803" s="52"/>
      <c r="K803" s="52"/>
      <c r="L803" s="52"/>
      <c r="M803" s="52"/>
      <c r="N803" s="52"/>
      <c r="O803" s="52"/>
      <c r="P803" s="52"/>
      <c r="Q803" s="52"/>
      <c r="R803" s="52"/>
      <c r="S803" s="52"/>
      <c r="T803" s="52"/>
      <c r="U803" s="52"/>
      <c r="V803" s="52"/>
      <c r="W803" s="52"/>
      <c r="X803" s="52"/>
      <c r="Y803" s="52"/>
      <c r="Z803" s="52"/>
    </row>
    <row r="804">
      <c r="A804" s="52"/>
      <c r="B804" s="52"/>
      <c r="C804" s="52"/>
      <c r="D804" s="52"/>
      <c r="E804" s="52"/>
      <c r="F804" s="52"/>
      <c r="G804" s="52"/>
      <c r="H804" s="52"/>
      <c r="I804" s="52"/>
      <c r="J804" s="52"/>
      <c r="K804" s="52"/>
      <c r="L804" s="52"/>
      <c r="M804" s="52"/>
      <c r="N804" s="52"/>
      <c r="O804" s="52"/>
      <c r="P804" s="52"/>
      <c r="Q804" s="52"/>
      <c r="R804" s="52"/>
      <c r="S804" s="52"/>
      <c r="T804" s="52"/>
      <c r="U804" s="52"/>
      <c r="V804" s="52"/>
      <c r="W804" s="52"/>
      <c r="X804" s="52"/>
      <c r="Y804" s="52"/>
      <c r="Z804" s="52"/>
    </row>
    <row r="805">
      <c r="A805" s="52"/>
      <c r="B805" s="52"/>
      <c r="C805" s="52"/>
      <c r="D805" s="52"/>
      <c r="E805" s="52"/>
      <c r="F805" s="52"/>
      <c r="G805" s="52"/>
      <c r="H805" s="52"/>
      <c r="I805" s="52"/>
      <c r="J805" s="52"/>
      <c r="K805" s="52"/>
      <c r="L805" s="52"/>
      <c r="M805" s="52"/>
      <c r="N805" s="52"/>
      <c r="O805" s="52"/>
      <c r="P805" s="52"/>
      <c r="Q805" s="52"/>
      <c r="R805" s="52"/>
      <c r="S805" s="52"/>
      <c r="T805" s="52"/>
      <c r="U805" s="52"/>
      <c r="V805" s="52"/>
      <c r="W805" s="52"/>
      <c r="X805" s="52"/>
      <c r="Y805" s="52"/>
      <c r="Z805" s="52"/>
    </row>
    <row r="806">
      <c r="A806" s="52"/>
      <c r="B806" s="52"/>
      <c r="C806" s="52"/>
      <c r="D806" s="52"/>
      <c r="E806" s="52"/>
      <c r="F806" s="52"/>
      <c r="G806" s="52"/>
      <c r="H806" s="52"/>
      <c r="I806" s="52"/>
      <c r="J806" s="52"/>
      <c r="K806" s="52"/>
      <c r="L806" s="52"/>
      <c r="M806" s="52"/>
      <c r="N806" s="52"/>
      <c r="O806" s="52"/>
      <c r="P806" s="52"/>
      <c r="Q806" s="52"/>
      <c r="R806" s="52"/>
      <c r="S806" s="52"/>
      <c r="T806" s="52"/>
      <c r="U806" s="52"/>
      <c r="V806" s="52"/>
      <c r="W806" s="52"/>
      <c r="X806" s="52"/>
      <c r="Y806" s="52"/>
      <c r="Z806" s="52"/>
    </row>
    <row r="807">
      <c r="A807" s="52"/>
      <c r="B807" s="52"/>
      <c r="C807" s="52"/>
      <c r="D807" s="52"/>
      <c r="E807" s="52"/>
      <c r="F807" s="52"/>
      <c r="G807" s="52"/>
      <c r="H807" s="52"/>
      <c r="I807" s="52"/>
      <c r="J807" s="52"/>
      <c r="K807" s="52"/>
      <c r="L807" s="52"/>
      <c r="M807" s="52"/>
      <c r="N807" s="52"/>
      <c r="O807" s="52"/>
      <c r="P807" s="52"/>
      <c r="Q807" s="52"/>
      <c r="R807" s="52"/>
      <c r="S807" s="52"/>
      <c r="T807" s="52"/>
      <c r="U807" s="52"/>
      <c r="V807" s="52"/>
      <c r="W807" s="52"/>
      <c r="X807" s="52"/>
      <c r="Y807" s="52"/>
      <c r="Z807" s="52"/>
    </row>
    <row r="808">
      <c r="A808" s="52"/>
      <c r="B808" s="52"/>
      <c r="C808" s="52"/>
      <c r="D808" s="52"/>
      <c r="E808" s="52"/>
      <c r="F808" s="52"/>
      <c r="G808" s="52"/>
      <c r="H808" s="52"/>
      <c r="I808" s="52"/>
      <c r="J808" s="52"/>
      <c r="K808" s="52"/>
      <c r="L808" s="52"/>
      <c r="M808" s="52"/>
      <c r="N808" s="52"/>
      <c r="O808" s="52"/>
      <c r="P808" s="52"/>
      <c r="Q808" s="52"/>
      <c r="R808" s="52"/>
      <c r="S808" s="52"/>
      <c r="T808" s="52"/>
      <c r="U808" s="52"/>
      <c r="V808" s="52"/>
      <c r="W808" s="52"/>
      <c r="X808" s="52"/>
      <c r="Y808" s="52"/>
      <c r="Z808" s="52"/>
    </row>
    <row r="809">
      <c r="A809" s="52"/>
      <c r="B809" s="52"/>
      <c r="C809" s="52"/>
      <c r="D809" s="52"/>
      <c r="E809" s="52"/>
      <c r="F809" s="52"/>
      <c r="G809" s="52"/>
      <c r="H809" s="52"/>
      <c r="I809" s="52"/>
      <c r="J809" s="52"/>
      <c r="K809" s="52"/>
      <c r="L809" s="52"/>
      <c r="M809" s="52"/>
      <c r="N809" s="52"/>
      <c r="O809" s="52"/>
      <c r="P809" s="52"/>
      <c r="Q809" s="52"/>
      <c r="R809" s="52"/>
      <c r="S809" s="52"/>
      <c r="T809" s="52"/>
      <c r="U809" s="52"/>
      <c r="V809" s="52"/>
      <c r="W809" s="52"/>
      <c r="X809" s="52"/>
      <c r="Y809" s="52"/>
      <c r="Z809" s="52"/>
    </row>
    <row r="810">
      <c r="A810" s="52"/>
      <c r="B810" s="52"/>
      <c r="C810" s="52"/>
      <c r="D810" s="52"/>
      <c r="E810" s="52"/>
      <c r="F810" s="52"/>
      <c r="G810" s="52"/>
      <c r="H810" s="52"/>
      <c r="I810" s="52"/>
      <c r="J810" s="52"/>
      <c r="K810" s="52"/>
      <c r="L810" s="52"/>
      <c r="M810" s="52"/>
      <c r="N810" s="52"/>
      <c r="O810" s="52"/>
      <c r="P810" s="52"/>
      <c r="Q810" s="52"/>
      <c r="R810" s="52"/>
      <c r="S810" s="52"/>
      <c r="T810" s="52"/>
      <c r="U810" s="52"/>
      <c r="V810" s="52"/>
      <c r="W810" s="52"/>
      <c r="X810" s="52"/>
      <c r="Y810" s="52"/>
      <c r="Z810" s="52"/>
    </row>
    <row r="811">
      <c r="A811" s="52"/>
      <c r="B811" s="52"/>
      <c r="C811" s="52"/>
      <c r="D811" s="52"/>
      <c r="E811" s="52"/>
      <c r="F811" s="52"/>
      <c r="G811" s="52"/>
      <c r="H811" s="52"/>
      <c r="I811" s="52"/>
      <c r="J811" s="52"/>
      <c r="K811" s="52"/>
      <c r="L811" s="52"/>
      <c r="M811" s="52"/>
      <c r="N811" s="52"/>
      <c r="O811" s="52"/>
      <c r="P811" s="52"/>
      <c r="Q811" s="52"/>
      <c r="R811" s="52"/>
      <c r="S811" s="52"/>
      <c r="T811" s="52"/>
      <c r="U811" s="52"/>
      <c r="V811" s="52"/>
      <c r="W811" s="52"/>
      <c r="X811" s="52"/>
      <c r="Y811" s="52"/>
      <c r="Z811" s="52"/>
    </row>
    <row r="812">
      <c r="A812" s="52"/>
      <c r="B812" s="52"/>
      <c r="C812" s="52"/>
      <c r="D812" s="52"/>
      <c r="E812" s="52"/>
      <c r="F812" s="52"/>
      <c r="G812" s="52"/>
      <c r="H812" s="52"/>
      <c r="I812" s="52"/>
      <c r="J812" s="52"/>
      <c r="K812" s="52"/>
      <c r="L812" s="52"/>
      <c r="M812" s="52"/>
      <c r="N812" s="52"/>
      <c r="O812" s="52"/>
      <c r="P812" s="52"/>
      <c r="Q812" s="52"/>
      <c r="R812" s="52"/>
      <c r="S812" s="52"/>
      <c r="T812" s="52"/>
      <c r="U812" s="52"/>
      <c r="V812" s="52"/>
      <c r="W812" s="52"/>
      <c r="X812" s="52"/>
      <c r="Y812" s="52"/>
      <c r="Z812" s="52"/>
    </row>
    <row r="813">
      <c r="A813" s="52"/>
      <c r="B813" s="52"/>
      <c r="C813" s="52"/>
      <c r="D813" s="52"/>
      <c r="E813" s="52"/>
      <c r="F813" s="52"/>
      <c r="G813" s="52"/>
      <c r="H813" s="52"/>
      <c r="I813" s="52"/>
      <c r="J813" s="52"/>
      <c r="K813" s="52"/>
      <c r="L813" s="52"/>
      <c r="M813" s="52"/>
      <c r="N813" s="52"/>
      <c r="O813" s="52"/>
      <c r="P813" s="52"/>
      <c r="Q813" s="52"/>
      <c r="R813" s="52"/>
      <c r="S813" s="52"/>
      <c r="T813" s="52"/>
      <c r="U813" s="52"/>
      <c r="V813" s="52"/>
      <c r="W813" s="52"/>
      <c r="X813" s="52"/>
      <c r="Y813" s="52"/>
      <c r="Z813" s="52"/>
    </row>
    <row r="814">
      <c r="A814" s="52"/>
      <c r="B814" s="52"/>
      <c r="C814" s="52"/>
      <c r="D814" s="52"/>
      <c r="E814" s="52"/>
      <c r="F814" s="52"/>
      <c r="G814" s="52"/>
      <c r="H814" s="52"/>
      <c r="I814" s="52"/>
      <c r="J814" s="52"/>
      <c r="K814" s="52"/>
      <c r="L814" s="52"/>
      <c r="M814" s="52"/>
      <c r="N814" s="52"/>
      <c r="O814" s="52"/>
      <c r="P814" s="52"/>
      <c r="Q814" s="52"/>
      <c r="R814" s="52"/>
      <c r="S814" s="52"/>
      <c r="T814" s="52"/>
      <c r="U814" s="52"/>
      <c r="V814" s="52"/>
      <c r="W814" s="52"/>
      <c r="X814" s="52"/>
      <c r="Y814" s="52"/>
      <c r="Z814" s="52"/>
    </row>
    <row r="815">
      <c r="A815" s="52"/>
      <c r="B815" s="52"/>
      <c r="C815" s="52"/>
      <c r="D815" s="52"/>
      <c r="E815" s="52"/>
      <c r="F815" s="52"/>
      <c r="G815" s="52"/>
      <c r="H815" s="52"/>
      <c r="I815" s="52"/>
      <c r="J815" s="52"/>
      <c r="K815" s="52"/>
      <c r="L815" s="52"/>
      <c r="M815" s="52"/>
      <c r="N815" s="52"/>
      <c r="O815" s="52"/>
      <c r="P815" s="52"/>
      <c r="Q815" s="52"/>
      <c r="R815" s="52"/>
      <c r="S815" s="52"/>
      <c r="T815" s="52"/>
      <c r="U815" s="52"/>
      <c r="V815" s="52"/>
      <c r="W815" s="52"/>
      <c r="X815" s="52"/>
      <c r="Y815" s="52"/>
      <c r="Z815" s="52"/>
    </row>
    <row r="816">
      <c r="A816" s="52"/>
      <c r="B816" s="52"/>
      <c r="C816" s="52"/>
      <c r="D816" s="52"/>
      <c r="E816" s="52"/>
      <c r="F816" s="52"/>
      <c r="G816" s="52"/>
      <c r="H816" s="52"/>
      <c r="I816" s="52"/>
      <c r="J816" s="52"/>
      <c r="K816" s="52"/>
      <c r="L816" s="52"/>
      <c r="M816" s="52"/>
      <c r="N816" s="52"/>
      <c r="O816" s="52"/>
      <c r="P816" s="52"/>
      <c r="Q816" s="52"/>
      <c r="R816" s="52"/>
      <c r="S816" s="52"/>
      <c r="T816" s="52"/>
      <c r="U816" s="52"/>
      <c r="V816" s="52"/>
      <c r="W816" s="52"/>
      <c r="X816" s="52"/>
      <c r="Y816" s="52"/>
      <c r="Z816" s="52"/>
    </row>
    <row r="817">
      <c r="A817" s="52"/>
      <c r="B817" s="52"/>
      <c r="C817" s="52"/>
      <c r="D817" s="52"/>
      <c r="E817" s="52"/>
      <c r="F817" s="52"/>
      <c r="G817" s="52"/>
      <c r="H817" s="52"/>
      <c r="I817" s="52"/>
      <c r="J817" s="52"/>
      <c r="K817" s="52"/>
      <c r="L817" s="52"/>
      <c r="M817" s="52"/>
      <c r="N817" s="52"/>
      <c r="O817" s="52"/>
      <c r="P817" s="52"/>
      <c r="Q817" s="52"/>
      <c r="R817" s="52"/>
      <c r="S817" s="52"/>
      <c r="T817" s="52"/>
      <c r="U817" s="52"/>
      <c r="V817" s="52"/>
      <c r="W817" s="52"/>
      <c r="X817" s="52"/>
      <c r="Y817" s="52"/>
      <c r="Z817" s="52"/>
    </row>
    <row r="818">
      <c r="A818" s="52"/>
      <c r="B818" s="52"/>
      <c r="C818" s="52"/>
      <c r="D818" s="52"/>
      <c r="E818" s="52"/>
      <c r="F818" s="52"/>
      <c r="G818" s="52"/>
      <c r="H818" s="52"/>
      <c r="I818" s="52"/>
      <c r="J818" s="52"/>
      <c r="K818" s="52"/>
      <c r="L818" s="52"/>
      <c r="M818" s="52"/>
      <c r="N818" s="52"/>
      <c r="O818" s="52"/>
      <c r="P818" s="52"/>
      <c r="Q818" s="52"/>
      <c r="R818" s="52"/>
      <c r="S818" s="52"/>
      <c r="T818" s="52"/>
      <c r="U818" s="52"/>
      <c r="V818" s="52"/>
      <c r="W818" s="52"/>
      <c r="X818" s="52"/>
      <c r="Y818" s="52"/>
      <c r="Z818" s="52"/>
    </row>
    <row r="819">
      <c r="A819" s="52"/>
      <c r="B819" s="52"/>
      <c r="C819" s="52"/>
      <c r="D819" s="52"/>
      <c r="E819" s="52"/>
      <c r="F819" s="52"/>
      <c r="G819" s="52"/>
      <c r="H819" s="52"/>
      <c r="I819" s="52"/>
      <c r="J819" s="52"/>
      <c r="K819" s="52"/>
      <c r="L819" s="52"/>
      <c r="M819" s="52"/>
      <c r="N819" s="52"/>
      <c r="O819" s="52"/>
      <c r="P819" s="52"/>
      <c r="Q819" s="52"/>
      <c r="R819" s="52"/>
      <c r="S819" s="52"/>
      <c r="T819" s="52"/>
      <c r="U819" s="52"/>
      <c r="V819" s="52"/>
      <c r="W819" s="52"/>
      <c r="X819" s="52"/>
      <c r="Y819" s="52"/>
      <c r="Z819" s="52"/>
    </row>
    <row r="820">
      <c r="A820" s="52"/>
      <c r="B820" s="52"/>
      <c r="C820" s="52"/>
      <c r="D820" s="52"/>
      <c r="E820" s="52"/>
      <c r="F820" s="52"/>
      <c r="G820" s="52"/>
      <c r="H820" s="52"/>
      <c r="I820" s="52"/>
      <c r="J820" s="52"/>
      <c r="K820" s="52"/>
      <c r="L820" s="52"/>
      <c r="M820" s="52"/>
      <c r="N820" s="52"/>
      <c r="O820" s="52"/>
      <c r="P820" s="52"/>
      <c r="Q820" s="52"/>
      <c r="R820" s="52"/>
      <c r="S820" s="52"/>
      <c r="T820" s="52"/>
      <c r="U820" s="52"/>
      <c r="V820" s="52"/>
      <c r="W820" s="52"/>
      <c r="X820" s="52"/>
      <c r="Y820" s="52"/>
      <c r="Z820" s="52"/>
    </row>
    <row r="821">
      <c r="A821" s="52"/>
      <c r="B821" s="52"/>
      <c r="C821" s="52"/>
      <c r="D821" s="52"/>
      <c r="E821" s="52"/>
      <c r="F821" s="52"/>
      <c r="G821" s="52"/>
      <c r="H821" s="52"/>
      <c r="I821" s="52"/>
      <c r="J821" s="52"/>
      <c r="K821" s="52"/>
      <c r="L821" s="52"/>
      <c r="M821" s="52"/>
      <c r="N821" s="52"/>
      <c r="O821" s="52"/>
      <c r="P821" s="52"/>
      <c r="Q821" s="52"/>
      <c r="R821" s="52"/>
      <c r="S821" s="52"/>
      <c r="T821" s="52"/>
      <c r="U821" s="52"/>
      <c r="V821" s="52"/>
      <c r="W821" s="52"/>
      <c r="X821" s="52"/>
      <c r="Y821" s="52"/>
      <c r="Z821" s="52"/>
    </row>
    <row r="822">
      <c r="A822" s="52"/>
      <c r="B822" s="52"/>
      <c r="C822" s="52"/>
      <c r="D822" s="52"/>
      <c r="E822" s="52"/>
      <c r="F822" s="52"/>
      <c r="G822" s="52"/>
      <c r="H822" s="52"/>
      <c r="I822" s="52"/>
      <c r="J822" s="52"/>
      <c r="K822" s="52"/>
      <c r="L822" s="52"/>
      <c r="M822" s="52"/>
      <c r="N822" s="52"/>
      <c r="O822" s="52"/>
      <c r="P822" s="52"/>
      <c r="Q822" s="52"/>
      <c r="R822" s="52"/>
      <c r="S822" s="52"/>
      <c r="T822" s="52"/>
      <c r="U822" s="52"/>
      <c r="V822" s="52"/>
      <c r="W822" s="52"/>
      <c r="X822" s="52"/>
      <c r="Y822" s="52"/>
      <c r="Z822" s="52"/>
    </row>
    <row r="823">
      <c r="A823" s="52"/>
      <c r="B823" s="52"/>
      <c r="C823" s="52"/>
      <c r="D823" s="52"/>
      <c r="E823" s="52"/>
      <c r="F823" s="52"/>
      <c r="G823" s="52"/>
      <c r="H823" s="52"/>
      <c r="I823" s="52"/>
      <c r="J823" s="52"/>
      <c r="K823" s="52"/>
      <c r="L823" s="52"/>
      <c r="M823" s="52"/>
      <c r="N823" s="52"/>
      <c r="O823" s="52"/>
      <c r="P823" s="52"/>
      <c r="Q823" s="52"/>
      <c r="R823" s="52"/>
      <c r="S823" s="52"/>
      <c r="T823" s="52"/>
      <c r="U823" s="52"/>
      <c r="V823" s="52"/>
      <c r="W823" s="52"/>
      <c r="X823" s="52"/>
      <c r="Y823" s="52"/>
      <c r="Z823" s="52"/>
    </row>
    <row r="824">
      <c r="A824" s="52"/>
      <c r="B824" s="52"/>
      <c r="C824" s="52"/>
      <c r="D824" s="52"/>
      <c r="E824" s="52"/>
      <c r="F824" s="52"/>
      <c r="G824" s="52"/>
      <c r="H824" s="52"/>
      <c r="I824" s="52"/>
      <c r="J824" s="52"/>
      <c r="K824" s="52"/>
      <c r="L824" s="52"/>
      <c r="M824" s="52"/>
      <c r="N824" s="52"/>
      <c r="O824" s="52"/>
      <c r="P824" s="52"/>
      <c r="Q824" s="52"/>
      <c r="R824" s="52"/>
      <c r="S824" s="52"/>
      <c r="T824" s="52"/>
      <c r="U824" s="52"/>
      <c r="V824" s="52"/>
      <c r="W824" s="52"/>
      <c r="X824" s="52"/>
      <c r="Y824" s="52"/>
      <c r="Z824" s="52"/>
    </row>
    <row r="825">
      <c r="A825" s="52"/>
      <c r="B825" s="52"/>
      <c r="C825" s="52"/>
      <c r="D825" s="52"/>
      <c r="E825" s="52"/>
      <c r="F825" s="52"/>
      <c r="G825" s="52"/>
      <c r="H825" s="52"/>
      <c r="I825" s="52"/>
      <c r="J825" s="52"/>
      <c r="K825" s="52"/>
      <c r="L825" s="52"/>
      <c r="M825" s="52"/>
      <c r="N825" s="52"/>
      <c r="O825" s="52"/>
      <c r="P825" s="52"/>
      <c r="Q825" s="52"/>
      <c r="R825" s="52"/>
      <c r="S825" s="52"/>
      <c r="T825" s="52"/>
      <c r="U825" s="52"/>
      <c r="V825" s="52"/>
      <c r="W825" s="52"/>
      <c r="X825" s="52"/>
      <c r="Y825" s="52"/>
      <c r="Z825" s="52"/>
    </row>
    <row r="826">
      <c r="A826" s="52"/>
      <c r="B826" s="52"/>
      <c r="C826" s="52"/>
      <c r="D826" s="52"/>
      <c r="E826" s="52"/>
      <c r="F826" s="52"/>
      <c r="G826" s="52"/>
      <c r="H826" s="52"/>
      <c r="I826" s="52"/>
      <c r="J826" s="52"/>
      <c r="K826" s="52"/>
      <c r="L826" s="52"/>
      <c r="M826" s="52"/>
      <c r="N826" s="52"/>
      <c r="O826" s="52"/>
      <c r="P826" s="52"/>
      <c r="Q826" s="52"/>
      <c r="R826" s="52"/>
      <c r="S826" s="52"/>
      <c r="T826" s="52"/>
      <c r="U826" s="52"/>
      <c r="V826" s="52"/>
      <c r="W826" s="52"/>
      <c r="X826" s="52"/>
      <c r="Y826" s="52"/>
      <c r="Z826" s="52"/>
    </row>
    <row r="827">
      <c r="A827" s="52"/>
      <c r="B827" s="52"/>
      <c r="C827" s="52"/>
      <c r="D827" s="52"/>
      <c r="E827" s="52"/>
      <c r="F827" s="52"/>
      <c r="G827" s="52"/>
      <c r="H827" s="52"/>
      <c r="I827" s="52"/>
      <c r="J827" s="52"/>
      <c r="K827" s="52"/>
      <c r="L827" s="52"/>
      <c r="M827" s="52"/>
      <c r="N827" s="52"/>
      <c r="O827" s="52"/>
      <c r="P827" s="52"/>
      <c r="Q827" s="52"/>
      <c r="R827" s="52"/>
      <c r="S827" s="52"/>
      <c r="T827" s="52"/>
      <c r="U827" s="52"/>
      <c r="V827" s="52"/>
      <c r="W827" s="52"/>
      <c r="X827" s="52"/>
      <c r="Y827" s="52"/>
      <c r="Z827" s="52"/>
    </row>
    <row r="828">
      <c r="A828" s="52"/>
      <c r="B828" s="52"/>
      <c r="C828" s="52"/>
      <c r="D828" s="52"/>
      <c r="E828" s="52"/>
      <c r="F828" s="52"/>
      <c r="G828" s="52"/>
      <c r="H828" s="52"/>
      <c r="I828" s="52"/>
      <c r="J828" s="52"/>
      <c r="K828" s="52"/>
      <c r="L828" s="52"/>
      <c r="M828" s="52"/>
      <c r="N828" s="52"/>
      <c r="O828" s="52"/>
      <c r="P828" s="52"/>
      <c r="Q828" s="52"/>
      <c r="R828" s="52"/>
      <c r="S828" s="52"/>
      <c r="T828" s="52"/>
      <c r="U828" s="52"/>
      <c r="V828" s="52"/>
      <c r="W828" s="52"/>
      <c r="X828" s="52"/>
      <c r="Y828" s="52"/>
      <c r="Z828" s="52"/>
    </row>
    <row r="829">
      <c r="A829" s="52"/>
      <c r="B829" s="52"/>
      <c r="C829" s="52"/>
      <c r="D829" s="52"/>
      <c r="E829" s="52"/>
      <c r="F829" s="52"/>
      <c r="G829" s="52"/>
      <c r="H829" s="52"/>
      <c r="I829" s="52"/>
      <c r="J829" s="52"/>
      <c r="K829" s="52"/>
      <c r="L829" s="52"/>
      <c r="M829" s="52"/>
      <c r="N829" s="52"/>
      <c r="O829" s="52"/>
      <c r="P829" s="52"/>
      <c r="Q829" s="52"/>
      <c r="R829" s="52"/>
      <c r="S829" s="52"/>
      <c r="T829" s="52"/>
      <c r="U829" s="52"/>
      <c r="V829" s="52"/>
      <c r="W829" s="52"/>
      <c r="X829" s="52"/>
      <c r="Y829" s="52"/>
      <c r="Z829" s="52"/>
    </row>
    <row r="830">
      <c r="A830" s="52"/>
      <c r="B830" s="52"/>
      <c r="C830" s="52"/>
      <c r="D830" s="52"/>
      <c r="E830" s="52"/>
      <c r="F830" s="52"/>
      <c r="G830" s="52"/>
      <c r="H830" s="52"/>
      <c r="I830" s="52"/>
      <c r="J830" s="52"/>
      <c r="K830" s="52"/>
      <c r="L830" s="52"/>
      <c r="M830" s="52"/>
      <c r="N830" s="52"/>
      <c r="O830" s="52"/>
      <c r="P830" s="52"/>
      <c r="Q830" s="52"/>
      <c r="R830" s="52"/>
      <c r="S830" s="52"/>
      <c r="T830" s="52"/>
      <c r="U830" s="52"/>
      <c r="V830" s="52"/>
      <c r="W830" s="52"/>
      <c r="X830" s="52"/>
      <c r="Y830" s="52"/>
      <c r="Z830" s="52"/>
    </row>
    <row r="831">
      <c r="A831" s="52"/>
      <c r="B831" s="52"/>
      <c r="C831" s="52"/>
      <c r="D831" s="52"/>
      <c r="E831" s="52"/>
      <c r="F831" s="52"/>
      <c r="G831" s="52"/>
      <c r="H831" s="52"/>
      <c r="I831" s="52"/>
      <c r="J831" s="52"/>
      <c r="K831" s="52"/>
      <c r="L831" s="52"/>
      <c r="M831" s="52"/>
      <c r="N831" s="52"/>
      <c r="O831" s="52"/>
      <c r="P831" s="52"/>
      <c r="Q831" s="52"/>
      <c r="R831" s="52"/>
      <c r="S831" s="52"/>
      <c r="T831" s="52"/>
      <c r="U831" s="52"/>
      <c r="V831" s="52"/>
      <c r="W831" s="52"/>
      <c r="X831" s="52"/>
      <c r="Y831" s="52"/>
      <c r="Z831" s="52"/>
    </row>
    <row r="832">
      <c r="A832" s="52"/>
      <c r="B832" s="52"/>
      <c r="C832" s="52"/>
      <c r="D832" s="52"/>
      <c r="E832" s="52"/>
      <c r="F832" s="52"/>
      <c r="G832" s="52"/>
      <c r="H832" s="52"/>
      <c r="I832" s="52"/>
      <c r="J832" s="52"/>
      <c r="K832" s="52"/>
      <c r="L832" s="52"/>
      <c r="M832" s="52"/>
      <c r="N832" s="52"/>
      <c r="O832" s="52"/>
      <c r="P832" s="52"/>
      <c r="Q832" s="52"/>
      <c r="R832" s="52"/>
      <c r="S832" s="52"/>
      <c r="T832" s="52"/>
      <c r="U832" s="52"/>
      <c r="V832" s="52"/>
      <c r="W832" s="52"/>
      <c r="X832" s="52"/>
      <c r="Y832" s="52"/>
      <c r="Z832" s="52"/>
    </row>
    <row r="833">
      <c r="A833" s="52"/>
      <c r="B833" s="52"/>
      <c r="C833" s="52"/>
      <c r="D833" s="52"/>
      <c r="E833" s="52"/>
      <c r="F833" s="52"/>
      <c r="G833" s="52"/>
      <c r="H833" s="52"/>
      <c r="I833" s="52"/>
      <c r="J833" s="52"/>
      <c r="K833" s="52"/>
      <c r="L833" s="52"/>
      <c r="M833" s="52"/>
      <c r="N833" s="52"/>
      <c r="O833" s="52"/>
      <c r="P833" s="52"/>
      <c r="Q833" s="52"/>
      <c r="R833" s="52"/>
      <c r="S833" s="52"/>
      <c r="T833" s="52"/>
      <c r="U833" s="52"/>
      <c r="V833" s="52"/>
      <c r="W833" s="52"/>
      <c r="X833" s="52"/>
      <c r="Y833" s="52"/>
      <c r="Z833" s="52"/>
    </row>
    <row r="834">
      <c r="A834" s="52"/>
      <c r="B834" s="52"/>
      <c r="C834" s="52"/>
      <c r="D834" s="52"/>
      <c r="E834" s="52"/>
      <c r="F834" s="52"/>
      <c r="G834" s="52"/>
      <c r="H834" s="52"/>
      <c r="I834" s="52"/>
      <c r="J834" s="52"/>
      <c r="K834" s="52"/>
      <c r="L834" s="52"/>
      <c r="M834" s="52"/>
      <c r="N834" s="52"/>
      <c r="O834" s="52"/>
      <c r="P834" s="52"/>
      <c r="Q834" s="52"/>
      <c r="R834" s="52"/>
      <c r="S834" s="52"/>
      <c r="T834" s="52"/>
      <c r="U834" s="52"/>
      <c r="V834" s="52"/>
      <c r="W834" s="52"/>
      <c r="X834" s="52"/>
      <c r="Y834" s="52"/>
      <c r="Z834" s="52"/>
    </row>
    <row r="835">
      <c r="A835" s="52"/>
      <c r="B835" s="52"/>
      <c r="C835" s="52"/>
      <c r="D835" s="52"/>
      <c r="E835" s="52"/>
      <c r="F835" s="52"/>
      <c r="G835" s="52"/>
      <c r="H835" s="52"/>
      <c r="I835" s="52"/>
      <c r="J835" s="52"/>
      <c r="K835" s="52"/>
      <c r="L835" s="52"/>
      <c r="M835" s="52"/>
      <c r="N835" s="52"/>
      <c r="O835" s="52"/>
      <c r="P835" s="52"/>
      <c r="Q835" s="52"/>
      <c r="R835" s="52"/>
      <c r="S835" s="52"/>
      <c r="T835" s="52"/>
      <c r="U835" s="52"/>
      <c r="V835" s="52"/>
      <c r="W835" s="52"/>
      <c r="X835" s="52"/>
      <c r="Y835" s="52"/>
      <c r="Z835" s="52"/>
    </row>
    <row r="836">
      <c r="A836" s="52"/>
      <c r="B836" s="52"/>
      <c r="C836" s="52"/>
      <c r="D836" s="52"/>
      <c r="E836" s="52"/>
      <c r="F836" s="52"/>
      <c r="G836" s="52"/>
      <c r="H836" s="52"/>
      <c r="I836" s="52"/>
      <c r="J836" s="52"/>
      <c r="K836" s="52"/>
      <c r="L836" s="52"/>
      <c r="M836" s="52"/>
      <c r="N836" s="52"/>
      <c r="O836" s="52"/>
      <c r="P836" s="52"/>
      <c r="Q836" s="52"/>
      <c r="R836" s="52"/>
      <c r="S836" s="52"/>
      <c r="T836" s="52"/>
      <c r="U836" s="52"/>
      <c r="V836" s="52"/>
      <c r="W836" s="52"/>
      <c r="X836" s="52"/>
      <c r="Y836" s="52"/>
      <c r="Z836" s="52"/>
    </row>
    <row r="837">
      <c r="A837" s="52"/>
      <c r="B837" s="52"/>
      <c r="C837" s="52"/>
      <c r="D837" s="52"/>
      <c r="E837" s="52"/>
      <c r="F837" s="52"/>
      <c r="G837" s="52"/>
      <c r="H837" s="52"/>
      <c r="I837" s="52"/>
      <c r="J837" s="52"/>
      <c r="K837" s="52"/>
      <c r="L837" s="52"/>
      <c r="M837" s="52"/>
      <c r="N837" s="52"/>
      <c r="O837" s="52"/>
      <c r="P837" s="52"/>
      <c r="Q837" s="52"/>
      <c r="R837" s="52"/>
      <c r="S837" s="52"/>
      <c r="T837" s="52"/>
      <c r="U837" s="52"/>
      <c r="V837" s="52"/>
      <c r="W837" s="52"/>
      <c r="X837" s="52"/>
      <c r="Y837" s="52"/>
      <c r="Z837" s="52"/>
    </row>
    <row r="838">
      <c r="A838" s="52"/>
      <c r="B838" s="52"/>
      <c r="C838" s="52"/>
      <c r="D838" s="52"/>
      <c r="E838" s="52"/>
      <c r="F838" s="52"/>
      <c r="G838" s="52"/>
      <c r="H838" s="52"/>
      <c r="I838" s="52"/>
      <c r="J838" s="52"/>
      <c r="K838" s="52"/>
      <c r="L838" s="52"/>
      <c r="M838" s="52"/>
      <c r="N838" s="52"/>
      <c r="O838" s="52"/>
      <c r="P838" s="52"/>
      <c r="Q838" s="52"/>
      <c r="R838" s="52"/>
      <c r="S838" s="52"/>
      <c r="T838" s="52"/>
      <c r="U838" s="52"/>
      <c r="V838" s="52"/>
      <c r="W838" s="52"/>
      <c r="X838" s="52"/>
      <c r="Y838" s="52"/>
      <c r="Z838" s="52"/>
    </row>
    <row r="839">
      <c r="A839" s="52"/>
      <c r="B839" s="52"/>
      <c r="C839" s="52"/>
      <c r="D839" s="52"/>
      <c r="E839" s="52"/>
      <c r="F839" s="52"/>
      <c r="G839" s="52"/>
      <c r="H839" s="52"/>
      <c r="I839" s="52"/>
      <c r="J839" s="52"/>
      <c r="K839" s="52"/>
      <c r="L839" s="52"/>
      <c r="M839" s="52"/>
      <c r="N839" s="52"/>
      <c r="O839" s="52"/>
      <c r="P839" s="52"/>
      <c r="Q839" s="52"/>
      <c r="R839" s="52"/>
      <c r="S839" s="52"/>
      <c r="T839" s="52"/>
      <c r="U839" s="52"/>
      <c r="V839" s="52"/>
      <c r="W839" s="52"/>
      <c r="X839" s="52"/>
      <c r="Y839" s="52"/>
      <c r="Z839" s="52"/>
    </row>
    <row r="840">
      <c r="A840" s="52"/>
      <c r="B840" s="52"/>
      <c r="C840" s="52"/>
      <c r="D840" s="52"/>
      <c r="E840" s="52"/>
      <c r="F840" s="52"/>
      <c r="G840" s="52"/>
      <c r="H840" s="52"/>
      <c r="I840" s="52"/>
      <c r="J840" s="52"/>
      <c r="K840" s="52"/>
      <c r="L840" s="52"/>
      <c r="M840" s="52"/>
      <c r="N840" s="52"/>
      <c r="O840" s="52"/>
      <c r="P840" s="52"/>
      <c r="Q840" s="52"/>
      <c r="R840" s="52"/>
      <c r="S840" s="52"/>
      <c r="T840" s="52"/>
      <c r="U840" s="52"/>
      <c r="V840" s="52"/>
      <c r="W840" s="52"/>
      <c r="X840" s="52"/>
      <c r="Y840" s="52"/>
      <c r="Z840" s="52"/>
    </row>
    <row r="841">
      <c r="A841" s="52"/>
      <c r="B841" s="52"/>
      <c r="C841" s="52"/>
      <c r="D841" s="52"/>
      <c r="E841" s="52"/>
      <c r="F841" s="52"/>
      <c r="G841" s="52"/>
      <c r="H841" s="52"/>
      <c r="I841" s="52"/>
      <c r="J841" s="52"/>
      <c r="K841" s="52"/>
      <c r="L841" s="52"/>
      <c r="M841" s="52"/>
      <c r="N841" s="52"/>
      <c r="O841" s="52"/>
      <c r="P841" s="52"/>
      <c r="Q841" s="52"/>
      <c r="R841" s="52"/>
      <c r="S841" s="52"/>
      <c r="T841" s="52"/>
      <c r="U841" s="52"/>
      <c r="V841" s="52"/>
      <c r="W841" s="52"/>
      <c r="X841" s="52"/>
      <c r="Y841" s="52"/>
      <c r="Z841" s="52"/>
    </row>
    <row r="842">
      <c r="A842" s="52"/>
      <c r="B842" s="52"/>
      <c r="C842" s="52"/>
      <c r="D842" s="52"/>
      <c r="E842" s="52"/>
      <c r="F842" s="52"/>
      <c r="G842" s="52"/>
      <c r="H842" s="52"/>
      <c r="I842" s="52"/>
      <c r="J842" s="52"/>
      <c r="K842" s="52"/>
      <c r="L842" s="52"/>
      <c r="M842" s="52"/>
      <c r="N842" s="52"/>
      <c r="O842" s="52"/>
      <c r="P842" s="52"/>
      <c r="Q842" s="52"/>
      <c r="R842" s="52"/>
      <c r="S842" s="52"/>
      <c r="T842" s="52"/>
      <c r="U842" s="52"/>
      <c r="V842" s="52"/>
      <c r="W842" s="52"/>
      <c r="X842" s="52"/>
      <c r="Y842" s="52"/>
      <c r="Z842" s="52"/>
    </row>
    <row r="843">
      <c r="A843" s="52"/>
      <c r="B843" s="52"/>
      <c r="C843" s="52"/>
      <c r="D843" s="52"/>
      <c r="E843" s="52"/>
      <c r="F843" s="52"/>
      <c r="G843" s="52"/>
      <c r="H843" s="52"/>
      <c r="I843" s="52"/>
      <c r="J843" s="52"/>
      <c r="K843" s="52"/>
      <c r="L843" s="52"/>
      <c r="M843" s="52"/>
      <c r="N843" s="52"/>
      <c r="O843" s="52"/>
      <c r="P843" s="52"/>
      <c r="Q843" s="52"/>
      <c r="R843" s="52"/>
      <c r="S843" s="52"/>
      <c r="T843" s="52"/>
      <c r="U843" s="52"/>
      <c r="V843" s="52"/>
      <c r="W843" s="52"/>
      <c r="X843" s="52"/>
      <c r="Y843" s="52"/>
      <c r="Z843" s="52"/>
    </row>
    <row r="844">
      <c r="A844" s="52"/>
      <c r="B844" s="52"/>
      <c r="C844" s="52"/>
      <c r="D844" s="52"/>
      <c r="E844" s="52"/>
      <c r="F844" s="52"/>
      <c r="G844" s="52"/>
      <c r="H844" s="52"/>
      <c r="I844" s="52"/>
      <c r="J844" s="52"/>
      <c r="K844" s="52"/>
      <c r="L844" s="52"/>
      <c r="M844" s="52"/>
      <c r="N844" s="52"/>
      <c r="O844" s="52"/>
      <c r="P844" s="52"/>
      <c r="Q844" s="52"/>
      <c r="R844" s="52"/>
      <c r="S844" s="52"/>
      <c r="T844" s="52"/>
      <c r="U844" s="52"/>
      <c r="V844" s="52"/>
      <c r="W844" s="52"/>
      <c r="X844" s="52"/>
      <c r="Y844" s="52"/>
      <c r="Z844" s="52"/>
    </row>
    <row r="845">
      <c r="A845" s="52"/>
      <c r="B845" s="52"/>
      <c r="C845" s="52"/>
      <c r="D845" s="52"/>
      <c r="E845" s="52"/>
      <c r="F845" s="52"/>
      <c r="G845" s="52"/>
      <c r="H845" s="52"/>
      <c r="I845" s="52"/>
      <c r="J845" s="52"/>
      <c r="K845" s="52"/>
      <c r="L845" s="52"/>
      <c r="M845" s="52"/>
      <c r="N845" s="52"/>
      <c r="O845" s="52"/>
      <c r="P845" s="52"/>
      <c r="Q845" s="52"/>
      <c r="R845" s="52"/>
      <c r="S845" s="52"/>
      <c r="T845" s="52"/>
      <c r="U845" s="52"/>
      <c r="V845" s="52"/>
      <c r="W845" s="52"/>
      <c r="X845" s="52"/>
      <c r="Y845" s="52"/>
      <c r="Z845" s="52"/>
    </row>
    <row r="846">
      <c r="A846" s="52"/>
      <c r="B846" s="52"/>
      <c r="C846" s="52"/>
      <c r="D846" s="52"/>
      <c r="E846" s="52"/>
      <c r="F846" s="52"/>
      <c r="G846" s="52"/>
      <c r="H846" s="52"/>
      <c r="I846" s="52"/>
      <c r="J846" s="52"/>
      <c r="K846" s="52"/>
      <c r="L846" s="52"/>
      <c r="M846" s="52"/>
      <c r="N846" s="52"/>
      <c r="O846" s="52"/>
      <c r="P846" s="52"/>
      <c r="Q846" s="52"/>
      <c r="R846" s="52"/>
      <c r="S846" s="52"/>
      <c r="T846" s="52"/>
      <c r="U846" s="52"/>
      <c r="V846" s="52"/>
      <c r="W846" s="52"/>
      <c r="X846" s="52"/>
      <c r="Y846" s="52"/>
      <c r="Z846" s="52"/>
    </row>
    <row r="847">
      <c r="A847" s="52"/>
      <c r="B847" s="52"/>
      <c r="C847" s="52"/>
      <c r="D847" s="52"/>
      <c r="E847" s="52"/>
      <c r="F847" s="52"/>
      <c r="G847" s="52"/>
      <c r="H847" s="52"/>
      <c r="I847" s="52"/>
      <c r="J847" s="52"/>
      <c r="K847" s="52"/>
      <c r="L847" s="52"/>
      <c r="M847" s="52"/>
      <c r="N847" s="52"/>
      <c r="O847" s="52"/>
      <c r="P847" s="52"/>
      <c r="Q847" s="52"/>
      <c r="R847" s="52"/>
      <c r="S847" s="52"/>
      <c r="T847" s="52"/>
      <c r="U847" s="52"/>
      <c r="V847" s="52"/>
      <c r="W847" s="52"/>
      <c r="X847" s="52"/>
      <c r="Y847" s="52"/>
      <c r="Z847" s="52"/>
    </row>
    <row r="848">
      <c r="A848" s="52"/>
      <c r="B848" s="52"/>
      <c r="C848" s="52"/>
      <c r="D848" s="52"/>
      <c r="E848" s="52"/>
      <c r="F848" s="52"/>
      <c r="G848" s="52"/>
      <c r="H848" s="52"/>
      <c r="I848" s="52"/>
      <c r="J848" s="52"/>
      <c r="K848" s="52"/>
      <c r="L848" s="52"/>
      <c r="M848" s="52"/>
      <c r="N848" s="52"/>
      <c r="O848" s="52"/>
      <c r="P848" s="52"/>
      <c r="Q848" s="52"/>
      <c r="R848" s="52"/>
      <c r="S848" s="52"/>
      <c r="T848" s="52"/>
      <c r="U848" s="52"/>
      <c r="V848" s="52"/>
      <c r="W848" s="52"/>
      <c r="X848" s="52"/>
      <c r="Y848" s="52"/>
      <c r="Z848" s="52"/>
    </row>
    <row r="849">
      <c r="A849" s="52"/>
      <c r="B849" s="52"/>
      <c r="C849" s="52"/>
      <c r="D849" s="52"/>
      <c r="E849" s="52"/>
      <c r="F849" s="52"/>
      <c r="G849" s="52"/>
      <c r="H849" s="52"/>
      <c r="I849" s="52"/>
      <c r="J849" s="52"/>
      <c r="K849" s="52"/>
      <c r="L849" s="52"/>
      <c r="M849" s="52"/>
      <c r="N849" s="52"/>
      <c r="O849" s="52"/>
      <c r="P849" s="52"/>
      <c r="Q849" s="52"/>
      <c r="R849" s="52"/>
      <c r="S849" s="52"/>
      <c r="T849" s="52"/>
      <c r="U849" s="52"/>
      <c r="V849" s="52"/>
      <c r="W849" s="52"/>
      <c r="X849" s="52"/>
      <c r="Y849" s="52"/>
      <c r="Z849" s="52"/>
    </row>
    <row r="850">
      <c r="A850" s="52"/>
      <c r="B850" s="52"/>
      <c r="C850" s="52"/>
      <c r="D850" s="52"/>
      <c r="E850" s="52"/>
      <c r="F850" s="52"/>
      <c r="G850" s="52"/>
      <c r="H850" s="52"/>
      <c r="I850" s="52"/>
      <c r="J850" s="52"/>
      <c r="K850" s="52"/>
      <c r="L850" s="52"/>
      <c r="M850" s="52"/>
      <c r="N850" s="52"/>
      <c r="O850" s="52"/>
      <c r="P850" s="52"/>
      <c r="Q850" s="52"/>
      <c r="R850" s="52"/>
      <c r="S850" s="52"/>
      <c r="T850" s="52"/>
      <c r="U850" s="52"/>
      <c r="V850" s="52"/>
      <c r="W850" s="52"/>
      <c r="X850" s="52"/>
      <c r="Y850" s="52"/>
      <c r="Z850" s="52"/>
    </row>
    <row r="851">
      <c r="A851" s="52"/>
      <c r="B851" s="52"/>
      <c r="C851" s="52"/>
      <c r="D851" s="52"/>
      <c r="E851" s="52"/>
      <c r="F851" s="52"/>
      <c r="G851" s="52"/>
      <c r="H851" s="52"/>
      <c r="I851" s="52"/>
      <c r="J851" s="52"/>
      <c r="K851" s="52"/>
      <c r="L851" s="52"/>
      <c r="M851" s="52"/>
      <c r="N851" s="52"/>
      <c r="O851" s="52"/>
      <c r="P851" s="52"/>
      <c r="Q851" s="52"/>
      <c r="R851" s="52"/>
      <c r="S851" s="52"/>
      <c r="T851" s="52"/>
      <c r="U851" s="52"/>
      <c r="V851" s="52"/>
      <c r="W851" s="52"/>
      <c r="X851" s="52"/>
      <c r="Y851" s="52"/>
      <c r="Z851" s="52"/>
    </row>
    <row r="852">
      <c r="A852" s="52"/>
      <c r="B852" s="52"/>
      <c r="C852" s="52"/>
      <c r="D852" s="52"/>
      <c r="E852" s="52"/>
      <c r="F852" s="52"/>
      <c r="G852" s="52"/>
      <c r="H852" s="52"/>
      <c r="I852" s="52"/>
      <c r="J852" s="52"/>
      <c r="K852" s="52"/>
      <c r="L852" s="52"/>
      <c r="M852" s="52"/>
      <c r="N852" s="52"/>
      <c r="O852" s="52"/>
      <c r="P852" s="52"/>
      <c r="Q852" s="52"/>
      <c r="R852" s="52"/>
      <c r="S852" s="52"/>
      <c r="T852" s="52"/>
      <c r="U852" s="52"/>
      <c r="V852" s="52"/>
      <c r="W852" s="52"/>
      <c r="X852" s="52"/>
      <c r="Y852" s="52"/>
      <c r="Z852" s="52"/>
    </row>
    <row r="853">
      <c r="A853" s="52"/>
      <c r="B853" s="52"/>
      <c r="C853" s="52"/>
      <c r="D853" s="52"/>
      <c r="E853" s="52"/>
      <c r="F853" s="52"/>
      <c r="G853" s="52"/>
      <c r="H853" s="52"/>
      <c r="I853" s="52"/>
      <c r="J853" s="52"/>
      <c r="K853" s="52"/>
      <c r="L853" s="52"/>
      <c r="M853" s="52"/>
      <c r="N853" s="52"/>
      <c r="O853" s="52"/>
      <c r="P853" s="52"/>
      <c r="Q853" s="52"/>
      <c r="R853" s="52"/>
      <c r="S853" s="52"/>
      <c r="T853" s="52"/>
      <c r="U853" s="52"/>
      <c r="V853" s="52"/>
      <c r="W853" s="52"/>
      <c r="X853" s="52"/>
      <c r="Y853" s="52"/>
      <c r="Z853" s="52"/>
    </row>
    <row r="854">
      <c r="A854" s="52"/>
      <c r="B854" s="52"/>
      <c r="C854" s="52"/>
      <c r="D854" s="52"/>
      <c r="E854" s="52"/>
      <c r="F854" s="52"/>
      <c r="G854" s="52"/>
      <c r="H854" s="52"/>
      <c r="I854" s="52"/>
      <c r="J854" s="52"/>
      <c r="K854" s="52"/>
      <c r="L854" s="52"/>
      <c r="M854" s="52"/>
      <c r="N854" s="52"/>
      <c r="O854" s="52"/>
      <c r="P854" s="52"/>
      <c r="Q854" s="52"/>
      <c r="R854" s="52"/>
      <c r="S854" s="52"/>
      <c r="T854" s="52"/>
      <c r="U854" s="52"/>
      <c r="V854" s="52"/>
      <c r="W854" s="52"/>
      <c r="X854" s="52"/>
      <c r="Y854" s="52"/>
      <c r="Z854" s="52"/>
    </row>
    <row r="855">
      <c r="A855" s="52"/>
      <c r="B855" s="52"/>
      <c r="C855" s="52"/>
      <c r="D855" s="52"/>
      <c r="E855" s="52"/>
      <c r="F855" s="52"/>
      <c r="G855" s="52"/>
      <c r="H855" s="52"/>
      <c r="I855" s="52"/>
      <c r="J855" s="52"/>
      <c r="K855" s="52"/>
      <c r="L855" s="52"/>
      <c r="M855" s="52"/>
      <c r="N855" s="52"/>
      <c r="O855" s="52"/>
      <c r="P855" s="52"/>
      <c r="Q855" s="52"/>
      <c r="R855" s="52"/>
      <c r="S855" s="52"/>
      <c r="T855" s="52"/>
      <c r="U855" s="52"/>
      <c r="V855" s="52"/>
      <c r="W855" s="52"/>
      <c r="X855" s="52"/>
      <c r="Y855" s="52"/>
      <c r="Z855" s="52"/>
    </row>
    <row r="856">
      <c r="A856" s="52"/>
      <c r="B856" s="52"/>
      <c r="C856" s="52"/>
      <c r="D856" s="52"/>
      <c r="E856" s="52"/>
      <c r="F856" s="52"/>
      <c r="G856" s="52"/>
      <c r="H856" s="52"/>
      <c r="I856" s="52"/>
      <c r="J856" s="52"/>
      <c r="K856" s="52"/>
      <c r="L856" s="52"/>
      <c r="M856" s="52"/>
      <c r="N856" s="52"/>
      <c r="O856" s="52"/>
      <c r="P856" s="52"/>
      <c r="Q856" s="52"/>
      <c r="R856" s="52"/>
      <c r="S856" s="52"/>
      <c r="T856" s="52"/>
      <c r="U856" s="52"/>
      <c r="V856" s="52"/>
      <c r="W856" s="52"/>
      <c r="X856" s="52"/>
      <c r="Y856" s="52"/>
      <c r="Z856" s="52"/>
    </row>
    <row r="857">
      <c r="A857" s="52"/>
      <c r="B857" s="52"/>
      <c r="C857" s="52"/>
      <c r="D857" s="52"/>
      <c r="E857" s="52"/>
      <c r="F857" s="52"/>
      <c r="G857" s="52"/>
      <c r="H857" s="52"/>
      <c r="I857" s="52"/>
      <c r="J857" s="52"/>
      <c r="K857" s="52"/>
      <c r="L857" s="52"/>
      <c r="M857" s="52"/>
      <c r="N857" s="52"/>
      <c r="O857" s="52"/>
      <c r="P857" s="52"/>
      <c r="Q857" s="52"/>
      <c r="R857" s="52"/>
      <c r="S857" s="52"/>
      <c r="T857" s="52"/>
      <c r="U857" s="52"/>
      <c r="V857" s="52"/>
      <c r="W857" s="52"/>
      <c r="X857" s="52"/>
      <c r="Y857" s="52"/>
      <c r="Z857" s="52"/>
    </row>
    <row r="858">
      <c r="A858" s="52"/>
      <c r="B858" s="52"/>
      <c r="C858" s="52"/>
      <c r="D858" s="52"/>
      <c r="E858" s="52"/>
      <c r="F858" s="52"/>
      <c r="G858" s="52"/>
      <c r="H858" s="52"/>
      <c r="I858" s="52"/>
      <c r="J858" s="52"/>
      <c r="K858" s="52"/>
      <c r="L858" s="52"/>
      <c r="M858" s="52"/>
      <c r="N858" s="52"/>
      <c r="O858" s="52"/>
      <c r="P858" s="52"/>
      <c r="Q858" s="52"/>
      <c r="R858" s="52"/>
      <c r="S858" s="52"/>
      <c r="T858" s="52"/>
      <c r="U858" s="52"/>
      <c r="V858" s="52"/>
      <c r="W858" s="52"/>
      <c r="X858" s="52"/>
      <c r="Y858" s="52"/>
      <c r="Z858" s="52"/>
    </row>
    <row r="859">
      <c r="A859" s="52"/>
      <c r="B859" s="52"/>
      <c r="C859" s="52"/>
      <c r="D859" s="52"/>
      <c r="E859" s="52"/>
      <c r="F859" s="52"/>
      <c r="G859" s="52"/>
      <c r="H859" s="52"/>
      <c r="I859" s="52"/>
      <c r="J859" s="52"/>
      <c r="K859" s="52"/>
      <c r="L859" s="52"/>
      <c r="M859" s="52"/>
      <c r="N859" s="52"/>
      <c r="O859" s="52"/>
      <c r="P859" s="52"/>
      <c r="Q859" s="52"/>
      <c r="R859" s="52"/>
      <c r="S859" s="52"/>
      <c r="T859" s="52"/>
      <c r="U859" s="52"/>
      <c r="V859" s="52"/>
      <c r="W859" s="52"/>
      <c r="X859" s="52"/>
      <c r="Y859" s="52"/>
      <c r="Z859" s="52"/>
    </row>
    <row r="860">
      <c r="A860" s="52"/>
      <c r="B860" s="52"/>
      <c r="C860" s="52"/>
      <c r="D860" s="52"/>
      <c r="E860" s="52"/>
      <c r="F860" s="52"/>
      <c r="G860" s="52"/>
      <c r="H860" s="52"/>
      <c r="I860" s="52"/>
      <c r="J860" s="52"/>
      <c r="K860" s="52"/>
      <c r="L860" s="52"/>
      <c r="M860" s="52"/>
      <c r="N860" s="52"/>
      <c r="O860" s="52"/>
      <c r="P860" s="52"/>
      <c r="Q860" s="52"/>
      <c r="R860" s="52"/>
      <c r="S860" s="52"/>
      <c r="T860" s="52"/>
      <c r="U860" s="52"/>
      <c r="V860" s="52"/>
      <c r="W860" s="52"/>
      <c r="X860" s="52"/>
      <c r="Y860" s="52"/>
      <c r="Z860" s="52"/>
    </row>
    <row r="861">
      <c r="A861" s="52"/>
      <c r="B861" s="52"/>
      <c r="C861" s="52"/>
      <c r="D861" s="52"/>
      <c r="E861" s="52"/>
      <c r="F861" s="52"/>
      <c r="G861" s="52"/>
      <c r="H861" s="52"/>
      <c r="I861" s="52"/>
      <c r="J861" s="52"/>
      <c r="K861" s="52"/>
      <c r="L861" s="52"/>
      <c r="M861" s="52"/>
      <c r="N861" s="52"/>
      <c r="O861" s="52"/>
      <c r="P861" s="52"/>
      <c r="Q861" s="52"/>
      <c r="R861" s="52"/>
      <c r="S861" s="52"/>
      <c r="T861" s="52"/>
      <c r="U861" s="52"/>
      <c r="V861" s="52"/>
      <c r="W861" s="52"/>
      <c r="X861" s="52"/>
      <c r="Y861" s="52"/>
      <c r="Z861" s="52"/>
    </row>
    <row r="862">
      <c r="A862" s="52"/>
      <c r="B862" s="52"/>
      <c r="C862" s="52"/>
      <c r="D862" s="52"/>
      <c r="E862" s="52"/>
      <c r="F862" s="52"/>
      <c r="G862" s="52"/>
      <c r="H862" s="52"/>
      <c r="I862" s="52"/>
      <c r="J862" s="52"/>
      <c r="K862" s="52"/>
      <c r="L862" s="52"/>
      <c r="M862" s="52"/>
      <c r="N862" s="52"/>
      <c r="O862" s="52"/>
      <c r="P862" s="52"/>
      <c r="Q862" s="52"/>
      <c r="R862" s="52"/>
      <c r="S862" s="52"/>
      <c r="T862" s="52"/>
      <c r="U862" s="52"/>
      <c r="V862" s="52"/>
      <c r="W862" s="52"/>
      <c r="X862" s="52"/>
      <c r="Y862" s="52"/>
      <c r="Z862" s="52"/>
    </row>
    <row r="863">
      <c r="A863" s="52"/>
      <c r="B863" s="52"/>
      <c r="C863" s="52"/>
      <c r="D863" s="52"/>
      <c r="E863" s="52"/>
      <c r="F863" s="52"/>
      <c r="G863" s="52"/>
      <c r="H863" s="52"/>
      <c r="I863" s="52"/>
      <c r="J863" s="52"/>
      <c r="K863" s="52"/>
      <c r="L863" s="52"/>
      <c r="M863" s="52"/>
      <c r="N863" s="52"/>
      <c r="O863" s="52"/>
      <c r="P863" s="52"/>
      <c r="Q863" s="52"/>
      <c r="R863" s="52"/>
      <c r="S863" s="52"/>
      <c r="T863" s="52"/>
      <c r="U863" s="52"/>
      <c r="V863" s="52"/>
      <c r="W863" s="52"/>
      <c r="X863" s="52"/>
      <c r="Y863" s="52"/>
      <c r="Z863" s="52"/>
    </row>
    <row r="864">
      <c r="A864" s="52"/>
      <c r="B864" s="52"/>
      <c r="C864" s="52"/>
      <c r="D864" s="52"/>
      <c r="E864" s="52"/>
      <c r="F864" s="52"/>
      <c r="G864" s="52"/>
      <c r="H864" s="52"/>
      <c r="I864" s="52"/>
      <c r="J864" s="52"/>
      <c r="K864" s="52"/>
      <c r="L864" s="52"/>
      <c r="M864" s="52"/>
      <c r="N864" s="52"/>
      <c r="O864" s="52"/>
      <c r="P864" s="52"/>
      <c r="Q864" s="52"/>
      <c r="R864" s="52"/>
      <c r="S864" s="52"/>
      <c r="T864" s="52"/>
      <c r="U864" s="52"/>
      <c r="V864" s="52"/>
      <c r="W864" s="52"/>
      <c r="X864" s="52"/>
      <c r="Y864" s="52"/>
      <c r="Z864" s="52"/>
    </row>
    <row r="865">
      <c r="A865" s="52"/>
      <c r="B865" s="52"/>
      <c r="C865" s="52"/>
      <c r="D865" s="52"/>
      <c r="E865" s="52"/>
      <c r="F865" s="52"/>
      <c r="G865" s="52"/>
      <c r="H865" s="52"/>
      <c r="I865" s="52"/>
      <c r="J865" s="52"/>
      <c r="K865" s="52"/>
      <c r="L865" s="52"/>
      <c r="M865" s="52"/>
      <c r="N865" s="52"/>
      <c r="O865" s="52"/>
      <c r="P865" s="52"/>
      <c r="Q865" s="52"/>
      <c r="R865" s="52"/>
      <c r="S865" s="52"/>
      <c r="T865" s="52"/>
      <c r="U865" s="52"/>
      <c r="V865" s="52"/>
      <c r="W865" s="52"/>
      <c r="X865" s="52"/>
      <c r="Y865" s="52"/>
      <c r="Z865" s="52"/>
    </row>
    <row r="866">
      <c r="A866" s="52"/>
      <c r="B866" s="52"/>
      <c r="C866" s="52"/>
      <c r="D866" s="52"/>
      <c r="E866" s="52"/>
      <c r="F866" s="52"/>
      <c r="G866" s="52"/>
      <c r="H866" s="52"/>
      <c r="I866" s="52"/>
      <c r="J866" s="52"/>
      <c r="K866" s="52"/>
      <c r="L866" s="52"/>
      <c r="M866" s="52"/>
      <c r="N866" s="52"/>
      <c r="O866" s="52"/>
      <c r="P866" s="52"/>
      <c r="Q866" s="52"/>
      <c r="R866" s="52"/>
      <c r="S866" s="52"/>
      <c r="T866" s="52"/>
      <c r="U866" s="52"/>
      <c r="V866" s="52"/>
      <c r="W866" s="52"/>
      <c r="X866" s="52"/>
      <c r="Y866" s="52"/>
      <c r="Z866" s="52"/>
    </row>
    <row r="867">
      <c r="A867" s="52"/>
      <c r="B867" s="52"/>
      <c r="C867" s="52"/>
      <c r="D867" s="52"/>
      <c r="E867" s="52"/>
      <c r="F867" s="52"/>
      <c r="G867" s="52"/>
      <c r="H867" s="52"/>
      <c r="I867" s="52"/>
      <c r="J867" s="52"/>
      <c r="K867" s="52"/>
      <c r="L867" s="52"/>
      <c r="M867" s="52"/>
      <c r="N867" s="52"/>
      <c r="O867" s="52"/>
      <c r="P867" s="52"/>
      <c r="Q867" s="52"/>
      <c r="R867" s="52"/>
      <c r="S867" s="52"/>
      <c r="T867" s="52"/>
      <c r="U867" s="52"/>
      <c r="V867" s="52"/>
      <c r="W867" s="52"/>
      <c r="X867" s="52"/>
      <c r="Y867" s="52"/>
      <c r="Z867" s="52"/>
    </row>
    <row r="868">
      <c r="A868" s="52"/>
      <c r="B868" s="52"/>
      <c r="C868" s="52"/>
      <c r="D868" s="52"/>
      <c r="E868" s="52"/>
      <c r="F868" s="52"/>
      <c r="G868" s="52"/>
      <c r="H868" s="52"/>
      <c r="I868" s="52"/>
      <c r="J868" s="52"/>
      <c r="K868" s="52"/>
      <c r="L868" s="52"/>
      <c r="M868" s="52"/>
      <c r="N868" s="52"/>
      <c r="O868" s="52"/>
      <c r="P868" s="52"/>
      <c r="Q868" s="52"/>
      <c r="R868" s="52"/>
      <c r="S868" s="52"/>
      <c r="T868" s="52"/>
      <c r="U868" s="52"/>
      <c r="V868" s="52"/>
      <c r="W868" s="52"/>
      <c r="X868" s="52"/>
      <c r="Y868" s="52"/>
      <c r="Z868" s="52"/>
    </row>
    <row r="869">
      <c r="A869" s="52"/>
      <c r="B869" s="52"/>
      <c r="C869" s="52"/>
      <c r="D869" s="52"/>
      <c r="E869" s="52"/>
      <c r="F869" s="52"/>
      <c r="G869" s="52"/>
      <c r="H869" s="52"/>
      <c r="I869" s="52"/>
      <c r="J869" s="52"/>
      <c r="K869" s="52"/>
      <c r="L869" s="52"/>
      <c r="M869" s="52"/>
      <c r="N869" s="52"/>
      <c r="O869" s="52"/>
      <c r="P869" s="52"/>
      <c r="Q869" s="52"/>
      <c r="R869" s="52"/>
      <c r="S869" s="52"/>
      <c r="T869" s="52"/>
      <c r="U869" s="52"/>
      <c r="V869" s="52"/>
      <c r="W869" s="52"/>
      <c r="X869" s="52"/>
      <c r="Y869" s="52"/>
      <c r="Z869" s="52"/>
    </row>
    <row r="870">
      <c r="A870" s="52"/>
      <c r="B870" s="52"/>
      <c r="C870" s="52"/>
      <c r="D870" s="52"/>
      <c r="E870" s="52"/>
      <c r="F870" s="52"/>
      <c r="G870" s="52"/>
      <c r="H870" s="52"/>
      <c r="I870" s="52"/>
      <c r="J870" s="52"/>
      <c r="K870" s="52"/>
      <c r="L870" s="52"/>
      <c r="M870" s="52"/>
      <c r="N870" s="52"/>
      <c r="O870" s="52"/>
      <c r="P870" s="52"/>
      <c r="Q870" s="52"/>
      <c r="R870" s="52"/>
      <c r="S870" s="52"/>
      <c r="T870" s="52"/>
      <c r="U870" s="52"/>
      <c r="V870" s="52"/>
      <c r="W870" s="52"/>
      <c r="X870" s="52"/>
      <c r="Y870" s="52"/>
      <c r="Z870" s="52"/>
    </row>
    <row r="871">
      <c r="A871" s="52"/>
      <c r="B871" s="52"/>
      <c r="C871" s="52"/>
      <c r="D871" s="52"/>
      <c r="E871" s="52"/>
      <c r="F871" s="52"/>
      <c r="G871" s="52"/>
      <c r="H871" s="52"/>
      <c r="I871" s="52"/>
      <c r="J871" s="52"/>
      <c r="K871" s="52"/>
      <c r="L871" s="52"/>
      <c r="M871" s="52"/>
      <c r="N871" s="52"/>
      <c r="O871" s="52"/>
      <c r="P871" s="52"/>
      <c r="Q871" s="52"/>
      <c r="R871" s="52"/>
      <c r="S871" s="52"/>
      <c r="T871" s="52"/>
      <c r="U871" s="52"/>
      <c r="V871" s="52"/>
      <c r="W871" s="52"/>
      <c r="X871" s="52"/>
      <c r="Y871" s="52"/>
      <c r="Z871" s="52"/>
    </row>
    <row r="872">
      <c r="A872" s="52"/>
      <c r="B872" s="52"/>
      <c r="C872" s="52"/>
      <c r="D872" s="52"/>
      <c r="E872" s="52"/>
      <c r="F872" s="52"/>
      <c r="G872" s="52"/>
      <c r="H872" s="52"/>
      <c r="I872" s="52"/>
      <c r="J872" s="52"/>
      <c r="K872" s="52"/>
      <c r="L872" s="52"/>
      <c r="M872" s="52"/>
      <c r="N872" s="52"/>
      <c r="O872" s="52"/>
      <c r="P872" s="52"/>
      <c r="Q872" s="52"/>
      <c r="R872" s="52"/>
      <c r="S872" s="52"/>
      <c r="T872" s="52"/>
      <c r="U872" s="52"/>
      <c r="V872" s="52"/>
      <c r="W872" s="52"/>
      <c r="X872" s="52"/>
      <c r="Y872" s="52"/>
      <c r="Z872" s="52"/>
    </row>
    <row r="873">
      <c r="A873" s="52"/>
      <c r="B873" s="52"/>
      <c r="C873" s="52"/>
      <c r="D873" s="52"/>
      <c r="E873" s="52"/>
      <c r="F873" s="52"/>
      <c r="G873" s="52"/>
      <c r="H873" s="52"/>
      <c r="I873" s="52"/>
      <c r="J873" s="52"/>
      <c r="K873" s="52"/>
      <c r="L873" s="52"/>
      <c r="M873" s="52"/>
      <c r="N873" s="52"/>
      <c r="O873" s="52"/>
      <c r="P873" s="52"/>
      <c r="Q873" s="52"/>
      <c r="R873" s="52"/>
      <c r="S873" s="52"/>
      <c r="T873" s="52"/>
      <c r="U873" s="52"/>
      <c r="V873" s="52"/>
      <c r="W873" s="52"/>
      <c r="X873" s="52"/>
      <c r="Y873" s="52"/>
      <c r="Z873" s="52"/>
    </row>
    <row r="874">
      <c r="A874" s="52"/>
      <c r="B874" s="52"/>
      <c r="C874" s="52"/>
      <c r="D874" s="52"/>
      <c r="E874" s="52"/>
      <c r="F874" s="52"/>
      <c r="G874" s="52"/>
      <c r="H874" s="52"/>
      <c r="I874" s="52"/>
      <c r="J874" s="52"/>
      <c r="K874" s="52"/>
      <c r="L874" s="52"/>
      <c r="M874" s="52"/>
      <c r="N874" s="52"/>
      <c r="O874" s="52"/>
      <c r="P874" s="52"/>
      <c r="Q874" s="52"/>
      <c r="R874" s="52"/>
      <c r="S874" s="52"/>
      <c r="T874" s="52"/>
      <c r="U874" s="52"/>
      <c r="V874" s="52"/>
      <c r="W874" s="52"/>
      <c r="X874" s="52"/>
      <c r="Y874" s="52"/>
      <c r="Z874" s="52"/>
    </row>
    <row r="875">
      <c r="A875" s="52"/>
      <c r="B875" s="52"/>
      <c r="C875" s="52"/>
      <c r="D875" s="52"/>
      <c r="E875" s="52"/>
      <c r="F875" s="52"/>
      <c r="G875" s="52"/>
      <c r="H875" s="52"/>
      <c r="I875" s="52"/>
      <c r="J875" s="52"/>
      <c r="K875" s="52"/>
      <c r="L875" s="52"/>
      <c r="M875" s="52"/>
      <c r="N875" s="52"/>
      <c r="O875" s="52"/>
      <c r="P875" s="52"/>
      <c r="Q875" s="52"/>
      <c r="R875" s="52"/>
      <c r="S875" s="52"/>
      <c r="T875" s="52"/>
      <c r="U875" s="52"/>
      <c r="V875" s="52"/>
      <c r="W875" s="52"/>
      <c r="X875" s="52"/>
      <c r="Y875" s="52"/>
      <c r="Z875" s="52"/>
    </row>
    <row r="876">
      <c r="A876" s="52"/>
      <c r="B876" s="52"/>
      <c r="C876" s="52"/>
      <c r="D876" s="52"/>
      <c r="E876" s="52"/>
      <c r="F876" s="52"/>
      <c r="G876" s="52"/>
      <c r="H876" s="52"/>
      <c r="I876" s="52"/>
      <c r="J876" s="52"/>
      <c r="K876" s="52"/>
      <c r="L876" s="52"/>
      <c r="M876" s="52"/>
      <c r="N876" s="52"/>
      <c r="O876" s="52"/>
      <c r="P876" s="52"/>
      <c r="Q876" s="52"/>
      <c r="R876" s="52"/>
      <c r="S876" s="52"/>
      <c r="T876" s="52"/>
      <c r="U876" s="52"/>
      <c r="V876" s="52"/>
      <c r="W876" s="52"/>
      <c r="X876" s="52"/>
      <c r="Y876" s="52"/>
      <c r="Z876" s="52"/>
    </row>
    <row r="877">
      <c r="A877" s="52"/>
      <c r="B877" s="52"/>
      <c r="C877" s="52"/>
      <c r="D877" s="52"/>
      <c r="E877" s="52"/>
      <c r="F877" s="52"/>
      <c r="G877" s="52"/>
      <c r="H877" s="52"/>
      <c r="I877" s="52"/>
      <c r="J877" s="52"/>
      <c r="K877" s="52"/>
      <c r="L877" s="52"/>
      <c r="M877" s="52"/>
      <c r="N877" s="52"/>
      <c r="O877" s="52"/>
      <c r="P877" s="52"/>
      <c r="Q877" s="52"/>
      <c r="R877" s="52"/>
      <c r="S877" s="52"/>
      <c r="T877" s="52"/>
      <c r="U877" s="52"/>
      <c r="V877" s="52"/>
      <c r="W877" s="52"/>
      <c r="X877" s="52"/>
      <c r="Y877" s="52"/>
      <c r="Z877" s="52"/>
    </row>
    <row r="878">
      <c r="A878" s="52"/>
      <c r="B878" s="52"/>
      <c r="C878" s="52"/>
      <c r="D878" s="52"/>
      <c r="E878" s="52"/>
      <c r="F878" s="52"/>
      <c r="G878" s="52"/>
      <c r="H878" s="52"/>
      <c r="I878" s="52"/>
      <c r="J878" s="52"/>
      <c r="K878" s="52"/>
      <c r="L878" s="52"/>
      <c r="M878" s="52"/>
      <c r="N878" s="52"/>
      <c r="O878" s="52"/>
      <c r="P878" s="52"/>
      <c r="Q878" s="52"/>
      <c r="R878" s="52"/>
      <c r="S878" s="52"/>
      <c r="T878" s="52"/>
      <c r="U878" s="52"/>
      <c r="V878" s="52"/>
      <c r="W878" s="52"/>
      <c r="X878" s="52"/>
      <c r="Y878" s="52"/>
      <c r="Z878" s="52"/>
    </row>
    <row r="879">
      <c r="A879" s="52"/>
      <c r="B879" s="52"/>
      <c r="C879" s="52"/>
      <c r="D879" s="52"/>
      <c r="E879" s="52"/>
      <c r="F879" s="52"/>
      <c r="G879" s="52"/>
      <c r="H879" s="52"/>
      <c r="I879" s="52"/>
      <c r="J879" s="52"/>
      <c r="K879" s="52"/>
      <c r="L879" s="52"/>
      <c r="M879" s="52"/>
      <c r="N879" s="52"/>
      <c r="O879" s="52"/>
      <c r="P879" s="52"/>
      <c r="Q879" s="52"/>
      <c r="R879" s="52"/>
      <c r="S879" s="52"/>
      <c r="T879" s="52"/>
      <c r="U879" s="52"/>
      <c r="V879" s="52"/>
      <c r="W879" s="52"/>
      <c r="X879" s="52"/>
      <c r="Y879" s="52"/>
      <c r="Z879" s="52"/>
    </row>
    <row r="880">
      <c r="A880" s="52"/>
      <c r="B880" s="52"/>
      <c r="C880" s="52"/>
      <c r="D880" s="52"/>
      <c r="E880" s="52"/>
      <c r="F880" s="52"/>
      <c r="G880" s="52"/>
      <c r="H880" s="52"/>
      <c r="I880" s="52"/>
      <c r="J880" s="52"/>
      <c r="K880" s="52"/>
      <c r="L880" s="52"/>
      <c r="M880" s="52"/>
      <c r="N880" s="52"/>
      <c r="O880" s="52"/>
      <c r="P880" s="52"/>
      <c r="Q880" s="52"/>
      <c r="R880" s="52"/>
      <c r="S880" s="52"/>
      <c r="T880" s="52"/>
      <c r="U880" s="52"/>
      <c r="V880" s="52"/>
      <c r="W880" s="52"/>
      <c r="X880" s="52"/>
      <c r="Y880" s="52"/>
      <c r="Z880" s="52"/>
    </row>
    <row r="881">
      <c r="A881" s="52"/>
      <c r="B881" s="52"/>
      <c r="C881" s="52"/>
      <c r="D881" s="52"/>
      <c r="E881" s="52"/>
      <c r="F881" s="52"/>
      <c r="G881" s="52"/>
      <c r="H881" s="52"/>
      <c r="I881" s="52"/>
      <c r="J881" s="52"/>
      <c r="K881" s="52"/>
      <c r="L881" s="52"/>
      <c r="M881" s="52"/>
      <c r="N881" s="52"/>
      <c r="O881" s="52"/>
      <c r="P881" s="52"/>
      <c r="Q881" s="52"/>
      <c r="R881" s="52"/>
      <c r="S881" s="52"/>
      <c r="T881" s="52"/>
      <c r="U881" s="52"/>
      <c r="V881" s="52"/>
      <c r="W881" s="52"/>
      <c r="X881" s="52"/>
      <c r="Y881" s="52"/>
      <c r="Z881" s="52"/>
    </row>
    <row r="882">
      <c r="A882" s="52"/>
      <c r="B882" s="52"/>
      <c r="C882" s="52"/>
      <c r="D882" s="52"/>
      <c r="E882" s="52"/>
      <c r="F882" s="52"/>
      <c r="G882" s="52"/>
      <c r="H882" s="52"/>
      <c r="I882" s="52"/>
      <c r="J882" s="52"/>
      <c r="K882" s="52"/>
      <c r="L882" s="52"/>
      <c r="M882" s="52"/>
      <c r="N882" s="52"/>
      <c r="O882" s="52"/>
      <c r="P882" s="52"/>
      <c r="Q882" s="52"/>
      <c r="R882" s="52"/>
      <c r="S882" s="52"/>
      <c r="T882" s="52"/>
      <c r="U882" s="52"/>
      <c r="V882" s="52"/>
      <c r="W882" s="52"/>
      <c r="X882" s="52"/>
      <c r="Y882" s="52"/>
      <c r="Z882" s="52"/>
    </row>
    <row r="883">
      <c r="A883" s="52"/>
      <c r="B883" s="52"/>
      <c r="C883" s="52"/>
      <c r="D883" s="52"/>
      <c r="E883" s="52"/>
      <c r="F883" s="52"/>
      <c r="G883" s="52"/>
      <c r="H883" s="52"/>
      <c r="I883" s="52"/>
      <c r="J883" s="52"/>
      <c r="K883" s="52"/>
      <c r="L883" s="52"/>
      <c r="M883" s="52"/>
      <c r="N883" s="52"/>
      <c r="O883" s="52"/>
      <c r="P883" s="52"/>
      <c r="Q883" s="52"/>
      <c r="R883" s="52"/>
      <c r="S883" s="52"/>
      <c r="T883" s="52"/>
      <c r="U883" s="52"/>
      <c r="V883" s="52"/>
      <c r="W883" s="52"/>
      <c r="X883" s="52"/>
      <c r="Y883" s="52"/>
      <c r="Z883" s="52"/>
    </row>
    <row r="884">
      <c r="A884" s="52"/>
      <c r="B884" s="52"/>
      <c r="C884" s="52"/>
      <c r="D884" s="52"/>
      <c r="E884" s="52"/>
      <c r="F884" s="52"/>
      <c r="G884" s="52"/>
      <c r="H884" s="52"/>
      <c r="I884" s="52"/>
      <c r="J884" s="52"/>
      <c r="K884" s="52"/>
      <c r="L884" s="52"/>
      <c r="M884" s="52"/>
      <c r="N884" s="52"/>
      <c r="O884" s="52"/>
      <c r="P884" s="52"/>
      <c r="Q884" s="52"/>
      <c r="R884" s="52"/>
      <c r="S884" s="52"/>
      <c r="T884" s="52"/>
      <c r="U884" s="52"/>
      <c r="V884" s="52"/>
      <c r="W884" s="52"/>
      <c r="X884" s="52"/>
      <c r="Y884" s="52"/>
      <c r="Z884" s="52"/>
    </row>
    <row r="885">
      <c r="A885" s="52"/>
      <c r="B885" s="52"/>
      <c r="C885" s="52"/>
      <c r="D885" s="52"/>
      <c r="E885" s="52"/>
      <c r="F885" s="52"/>
      <c r="G885" s="52"/>
      <c r="H885" s="52"/>
      <c r="I885" s="52"/>
      <c r="J885" s="52"/>
      <c r="K885" s="52"/>
      <c r="L885" s="52"/>
      <c r="M885" s="52"/>
      <c r="N885" s="52"/>
      <c r="O885" s="52"/>
      <c r="P885" s="52"/>
      <c r="Q885" s="52"/>
      <c r="R885" s="52"/>
      <c r="S885" s="52"/>
      <c r="T885" s="52"/>
      <c r="U885" s="52"/>
      <c r="V885" s="52"/>
      <c r="W885" s="52"/>
      <c r="X885" s="52"/>
      <c r="Y885" s="52"/>
      <c r="Z885" s="52"/>
    </row>
    <row r="886">
      <c r="A886" s="52"/>
      <c r="B886" s="52"/>
      <c r="C886" s="52"/>
      <c r="D886" s="52"/>
      <c r="E886" s="52"/>
      <c r="F886" s="52"/>
      <c r="G886" s="52"/>
      <c r="H886" s="52"/>
      <c r="I886" s="52"/>
      <c r="J886" s="52"/>
      <c r="K886" s="52"/>
      <c r="L886" s="52"/>
      <c r="M886" s="52"/>
      <c r="N886" s="52"/>
      <c r="O886" s="52"/>
      <c r="P886" s="52"/>
      <c r="Q886" s="52"/>
      <c r="R886" s="52"/>
      <c r="S886" s="52"/>
      <c r="T886" s="52"/>
      <c r="U886" s="52"/>
      <c r="V886" s="52"/>
      <c r="W886" s="52"/>
      <c r="X886" s="52"/>
      <c r="Y886" s="52"/>
      <c r="Z886" s="52"/>
    </row>
    <row r="887">
      <c r="A887" s="52"/>
      <c r="B887" s="52"/>
      <c r="C887" s="52"/>
      <c r="D887" s="52"/>
      <c r="E887" s="52"/>
      <c r="F887" s="52"/>
      <c r="G887" s="52"/>
      <c r="H887" s="52"/>
      <c r="I887" s="52"/>
      <c r="J887" s="52"/>
      <c r="K887" s="52"/>
      <c r="L887" s="52"/>
      <c r="M887" s="52"/>
      <c r="N887" s="52"/>
      <c r="O887" s="52"/>
      <c r="P887" s="52"/>
      <c r="Q887" s="52"/>
      <c r="R887" s="52"/>
      <c r="S887" s="52"/>
      <c r="T887" s="52"/>
      <c r="U887" s="52"/>
      <c r="V887" s="52"/>
      <c r="W887" s="52"/>
      <c r="X887" s="52"/>
      <c r="Y887" s="52"/>
      <c r="Z887" s="52"/>
    </row>
    <row r="888">
      <c r="A888" s="52"/>
      <c r="B888" s="52"/>
      <c r="C888" s="52"/>
      <c r="D888" s="52"/>
      <c r="E888" s="52"/>
      <c r="F888" s="52"/>
      <c r="G888" s="52"/>
      <c r="H888" s="52"/>
      <c r="I888" s="52"/>
      <c r="J888" s="52"/>
      <c r="K888" s="52"/>
      <c r="L888" s="52"/>
      <c r="M888" s="52"/>
      <c r="N888" s="52"/>
      <c r="O888" s="52"/>
      <c r="P888" s="52"/>
      <c r="Q888" s="52"/>
      <c r="R888" s="52"/>
      <c r="S888" s="52"/>
      <c r="T888" s="52"/>
      <c r="U888" s="52"/>
      <c r="V888" s="52"/>
      <c r="W888" s="52"/>
      <c r="X888" s="52"/>
      <c r="Y888" s="52"/>
      <c r="Z888" s="52"/>
    </row>
    <row r="889">
      <c r="A889" s="52"/>
      <c r="B889" s="52"/>
      <c r="C889" s="52"/>
      <c r="D889" s="52"/>
      <c r="E889" s="52"/>
      <c r="F889" s="52"/>
      <c r="G889" s="52"/>
      <c r="H889" s="52"/>
      <c r="I889" s="52"/>
      <c r="J889" s="52"/>
      <c r="K889" s="52"/>
      <c r="L889" s="52"/>
      <c r="M889" s="52"/>
      <c r="N889" s="52"/>
      <c r="O889" s="52"/>
      <c r="P889" s="52"/>
      <c r="Q889" s="52"/>
      <c r="R889" s="52"/>
      <c r="S889" s="52"/>
      <c r="T889" s="52"/>
      <c r="U889" s="52"/>
      <c r="V889" s="52"/>
      <c r="W889" s="52"/>
      <c r="X889" s="52"/>
      <c r="Y889" s="52"/>
      <c r="Z889" s="52"/>
    </row>
    <row r="890">
      <c r="A890" s="52"/>
      <c r="B890" s="52"/>
      <c r="C890" s="52"/>
      <c r="D890" s="52"/>
      <c r="E890" s="52"/>
      <c r="F890" s="52"/>
      <c r="G890" s="52"/>
      <c r="H890" s="52"/>
      <c r="I890" s="52"/>
      <c r="J890" s="52"/>
      <c r="K890" s="52"/>
      <c r="L890" s="52"/>
      <c r="M890" s="52"/>
      <c r="N890" s="52"/>
      <c r="O890" s="52"/>
      <c r="P890" s="52"/>
      <c r="Q890" s="52"/>
      <c r="R890" s="52"/>
      <c r="S890" s="52"/>
      <c r="T890" s="52"/>
      <c r="U890" s="52"/>
      <c r="V890" s="52"/>
      <c r="W890" s="52"/>
      <c r="X890" s="52"/>
      <c r="Y890" s="52"/>
      <c r="Z890" s="52"/>
    </row>
    <row r="891">
      <c r="A891" s="52"/>
      <c r="B891" s="52"/>
      <c r="C891" s="52"/>
      <c r="D891" s="52"/>
      <c r="E891" s="52"/>
      <c r="F891" s="52"/>
      <c r="G891" s="52"/>
      <c r="H891" s="52"/>
      <c r="I891" s="52"/>
      <c r="J891" s="52"/>
      <c r="K891" s="52"/>
      <c r="L891" s="52"/>
      <c r="M891" s="52"/>
      <c r="N891" s="52"/>
      <c r="O891" s="52"/>
      <c r="P891" s="52"/>
      <c r="Q891" s="52"/>
      <c r="R891" s="52"/>
      <c r="S891" s="52"/>
      <c r="T891" s="52"/>
      <c r="U891" s="52"/>
      <c r="V891" s="52"/>
      <c r="W891" s="52"/>
      <c r="X891" s="52"/>
      <c r="Y891" s="52"/>
      <c r="Z891" s="52"/>
    </row>
    <row r="892">
      <c r="A892" s="52"/>
      <c r="B892" s="52"/>
      <c r="C892" s="52"/>
      <c r="D892" s="52"/>
      <c r="E892" s="52"/>
      <c r="F892" s="52"/>
      <c r="G892" s="52"/>
      <c r="H892" s="52"/>
      <c r="I892" s="52"/>
      <c r="J892" s="52"/>
      <c r="K892" s="52"/>
      <c r="L892" s="52"/>
      <c r="M892" s="52"/>
      <c r="N892" s="52"/>
      <c r="O892" s="52"/>
      <c r="P892" s="52"/>
      <c r="Q892" s="52"/>
      <c r="R892" s="52"/>
      <c r="S892" s="52"/>
      <c r="T892" s="52"/>
      <c r="U892" s="52"/>
      <c r="V892" s="52"/>
      <c r="W892" s="52"/>
      <c r="X892" s="52"/>
      <c r="Y892" s="52"/>
      <c r="Z892" s="52"/>
    </row>
    <row r="893">
      <c r="A893" s="52"/>
      <c r="B893" s="52"/>
      <c r="C893" s="52"/>
      <c r="D893" s="52"/>
      <c r="E893" s="52"/>
      <c r="F893" s="52"/>
      <c r="G893" s="52"/>
      <c r="H893" s="52"/>
      <c r="I893" s="52"/>
      <c r="J893" s="52"/>
      <c r="K893" s="52"/>
      <c r="L893" s="52"/>
      <c r="M893" s="52"/>
      <c r="N893" s="52"/>
      <c r="O893" s="52"/>
      <c r="P893" s="52"/>
      <c r="Q893" s="52"/>
      <c r="R893" s="52"/>
      <c r="S893" s="52"/>
      <c r="T893" s="52"/>
      <c r="U893" s="52"/>
      <c r="V893" s="52"/>
      <c r="W893" s="52"/>
      <c r="X893" s="52"/>
      <c r="Y893" s="52"/>
      <c r="Z893" s="52"/>
    </row>
    <row r="894">
      <c r="A894" s="52"/>
      <c r="B894" s="52"/>
      <c r="C894" s="52"/>
      <c r="D894" s="52"/>
      <c r="E894" s="52"/>
      <c r="F894" s="52"/>
      <c r="G894" s="52"/>
      <c r="H894" s="52"/>
      <c r="I894" s="52"/>
      <c r="J894" s="52"/>
      <c r="K894" s="52"/>
      <c r="L894" s="52"/>
      <c r="M894" s="52"/>
      <c r="N894" s="52"/>
      <c r="O894" s="52"/>
      <c r="P894" s="52"/>
      <c r="Q894" s="52"/>
      <c r="R894" s="52"/>
      <c r="S894" s="52"/>
      <c r="T894" s="52"/>
      <c r="U894" s="52"/>
      <c r="V894" s="52"/>
      <c r="W894" s="52"/>
      <c r="X894" s="52"/>
      <c r="Y894" s="52"/>
      <c r="Z894" s="52"/>
    </row>
    <row r="895">
      <c r="A895" s="52"/>
      <c r="B895" s="52"/>
      <c r="C895" s="52"/>
      <c r="D895" s="52"/>
      <c r="E895" s="52"/>
      <c r="F895" s="52"/>
      <c r="G895" s="52"/>
      <c r="H895" s="52"/>
      <c r="I895" s="52"/>
      <c r="J895" s="52"/>
      <c r="K895" s="52"/>
      <c r="L895" s="52"/>
      <c r="M895" s="52"/>
      <c r="N895" s="52"/>
      <c r="O895" s="52"/>
      <c r="P895" s="52"/>
      <c r="Q895" s="52"/>
      <c r="R895" s="52"/>
      <c r="S895" s="52"/>
      <c r="T895" s="52"/>
      <c r="U895" s="52"/>
      <c r="V895" s="52"/>
      <c r="W895" s="52"/>
      <c r="X895" s="52"/>
      <c r="Y895" s="52"/>
      <c r="Z895" s="52"/>
    </row>
    <row r="896">
      <c r="A896" s="52"/>
      <c r="B896" s="52"/>
      <c r="C896" s="52"/>
      <c r="D896" s="52"/>
      <c r="E896" s="52"/>
      <c r="F896" s="52"/>
      <c r="G896" s="52"/>
      <c r="H896" s="52"/>
      <c r="I896" s="52"/>
      <c r="J896" s="52"/>
      <c r="K896" s="52"/>
      <c r="L896" s="52"/>
      <c r="M896" s="52"/>
      <c r="N896" s="52"/>
      <c r="O896" s="52"/>
      <c r="P896" s="52"/>
      <c r="Q896" s="52"/>
      <c r="R896" s="52"/>
      <c r="S896" s="52"/>
      <c r="T896" s="52"/>
      <c r="U896" s="52"/>
      <c r="V896" s="52"/>
      <c r="W896" s="52"/>
      <c r="X896" s="52"/>
      <c r="Y896" s="52"/>
      <c r="Z896" s="52"/>
    </row>
    <row r="897">
      <c r="A897" s="52"/>
      <c r="B897" s="52"/>
      <c r="C897" s="52"/>
      <c r="D897" s="52"/>
      <c r="E897" s="52"/>
      <c r="F897" s="52"/>
      <c r="G897" s="52"/>
      <c r="H897" s="52"/>
      <c r="I897" s="52"/>
      <c r="J897" s="52"/>
      <c r="K897" s="52"/>
      <c r="L897" s="52"/>
      <c r="M897" s="52"/>
      <c r="N897" s="52"/>
      <c r="O897" s="52"/>
      <c r="P897" s="52"/>
      <c r="Q897" s="52"/>
      <c r="R897" s="52"/>
      <c r="S897" s="52"/>
      <c r="T897" s="52"/>
      <c r="U897" s="52"/>
      <c r="V897" s="52"/>
      <c r="W897" s="52"/>
      <c r="X897" s="52"/>
      <c r="Y897" s="52"/>
      <c r="Z897" s="52"/>
    </row>
    <row r="898">
      <c r="A898" s="52"/>
      <c r="B898" s="52"/>
      <c r="C898" s="52"/>
      <c r="D898" s="52"/>
      <c r="E898" s="52"/>
      <c r="F898" s="52"/>
      <c r="G898" s="52"/>
      <c r="H898" s="52"/>
      <c r="I898" s="52"/>
      <c r="J898" s="52"/>
      <c r="K898" s="52"/>
      <c r="L898" s="52"/>
      <c r="M898" s="52"/>
      <c r="N898" s="52"/>
      <c r="O898" s="52"/>
      <c r="P898" s="52"/>
      <c r="Q898" s="52"/>
      <c r="R898" s="52"/>
      <c r="S898" s="52"/>
      <c r="T898" s="52"/>
      <c r="U898" s="52"/>
      <c r="V898" s="52"/>
      <c r="W898" s="52"/>
      <c r="X898" s="52"/>
      <c r="Y898" s="52"/>
      <c r="Z898" s="52"/>
    </row>
    <row r="899">
      <c r="A899" s="52"/>
      <c r="B899" s="52"/>
      <c r="C899" s="52"/>
      <c r="D899" s="52"/>
      <c r="E899" s="52"/>
      <c r="F899" s="52"/>
      <c r="G899" s="52"/>
      <c r="H899" s="52"/>
      <c r="I899" s="52"/>
      <c r="J899" s="52"/>
      <c r="K899" s="52"/>
      <c r="L899" s="52"/>
      <c r="M899" s="52"/>
      <c r="N899" s="52"/>
      <c r="O899" s="52"/>
      <c r="P899" s="52"/>
      <c r="Q899" s="52"/>
      <c r="R899" s="52"/>
      <c r="S899" s="52"/>
      <c r="T899" s="52"/>
      <c r="U899" s="52"/>
      <c r="V899" s="52"/>
      <c r="W899" s="52"/>
      <c r="X899" s="52"/>
      <c r="Y899" s="52"/>
      <c r="Z899" s="52"/>
    </row>
    <row r="900">
      <c r="A900" s="52"/>
      <c r="B900" s="52"/>
      <c r="C900" s="52"/>
      <c r="D900" s="52"/>
      <c r="E900" s="52"/>
      <c r="F900" s="52"/>
      <c r="G900" s="52"/>
      <c r="H900" s="52"/>
      <c r="I900" s="52"/>
      <c r="J900" s="52"/>
      <c r="K900" s="52"/>
      <c r="L900" s="52"/>
      <c r="M900" s="52"/>
      <c r="N900" s="52"/>
      <c r="O900" s="52"/>
      <c r="P900" s="52"/>
      <c r="Q900" s="52"/>
      <c r="R900" s="52"/>
      <c r="S900" s="52"/>
      <c r="T900" s="52"/>
      <c r="U900" s="52"/>
      <c r="V900" s="52"/>
      <c r="W900" s="52"/>
      <c r="X900" s="52"/>
      <c r="Y900" s="52"/>
      <c r="Z900" s="52"/>
    </row>
    <row r="901">
      <c r="A901" s="52"/>
      <c r="B901" s="52"/>
      <c r="C901" s="52"/>
      <c r="D901" s="52"/>
      <c r="E901" s="52"/>
      <c r="F901" s="52"/>
      <c r="G901" s="52"/>
      <c r="H901" s="52"/>
      <c r="I901" s="52"/>
      <c r="J901" s="52"/>
      <c r="K901" s="52"/>
      <c r="L901" s="52"/>
      <c r="M901" s="52"/>
      <c r="N901" s="52"/>
      <c r="O901" s="52"/>
      <c r="P901" s="52"/>
      <c r="Q901" s="52"/>
      <c r="R901" s="52"/>
      <c r="S901" s="52"/>
      <c r="T901" s="52"/>
      <c r="U901" s="52"/>
      <c r="V901" s="52"/>
      <c r="W901" s="52"/>
      <c r="X901" s="52"/>
      <c r="Y901" s="52"/>
      <c r="Z901" s="52"/>
    </row>
    <row r="902">
      <c r="A902" s="52"/>
      <c r="B902" s="52"/>
      <c r="C902" s="52"/>
      <c r="D902" s="52"/>
      <c r="E902" s="52"/>
      <c r="F902" s="52"/>
      <c r="G902" s="52"/>
      <c r="H902" s="52"/>
      <c r="I902" s="52"/>
      <c r="J902" s="52"/>
      <c r="K902" s="52"/>
      <c r="L902" s="52"/>
      <c r="M902" s="52"/>
      <c r="N902" s="52"/>
      <c r="O902" s="52"/>
      <c r="P902" s="52"/>
      <c r="Q902" s="52"/>
      <c r="R902" s="52"/>
      <c r="S902" s="52"/>
      <c r="T902" s="52"/>
      <c r="U902" s="52"/>
      <c r="V902" s="52"/>
      <c r="W902" s="52"/>
      <c r="X902" s="52"/>
      <c r="Y902" s="52"/>
      <c r="Z902" s="52"/>
    </row>
    <row r="903">
      <c r="A903" s="52"/>
      <c r="B903" s="52"/>
      <c r="C903" s="52"/>
      <c r="D903" s="52"/>
      <c r="E903" s="52"/>
      <c r="F903" s="52"/>
      <c r="G903" s="52"/>
      <c r="H903" s="52"/>
      <c r="I903" s="52"/>
      <c r="J903" s="52"/>
      <c r="K903" s="52"/>
      <c r="L903" s="52"/>
      <c r="M903" s="52"/>
      <c r="N903" s="52"/>
      <c r="O903" s="52"/>
      <c r="P903" s="52"/>
      <c r="Q903" s="52"/>
      <c r="R903" s="52"/>
      <c r="S903" s="52"/>
      <c r="T903" s="52"/>
      <c r="U903" s="52"/>
      <c r="V903" s="52"/>
      <c r="W903" s="52"/>
      <c r="X903" s="52"/>
      <c r="Y903" s="52"/>
      <c r="Z903" s="52"/>
    </row>
    <row r="904">
      <c r="A904" s="52"/>
      <c r="B904" s="52"/>
      <c r="C904" s="52"/>
      <c r="D904" s="52"/>
      <c r="E904" s="52"/>
      <c r="F904" s="52"/>
      <c r="G904" s="52"/>
      <c r="H904" s="52"/>
      <c r="I904" s="52"/>
      <c r="J904" s="52"/>
      <c r="K904" s="52"/>
      <c r="L904" s="52"/>
      <c r="M904" s="52"/>
      <c r="N904" s="52"/>
      <c r="O904" s="52"/>
      <c r="P904" s="52"/>
      <c r="Q904" s="52"/>
      <c r="R904" s="52"/>
      <c r="S904" s="52"/>
      <c r="T904" s="52"/>
      <c r="U904" s="52"/>
      <c r="V904" s="52"/>
      <c r="W904" s="52"/>
      <c r="X904" s="52"/>
      <c r="Y904" s="52"/>
      <c r="Z904" s="52"/>
    </row>
    <row r="905">
      <c r="A905" s="52"/>
      <c r="B905" s="52"/>
      <c r="C905" s="52"/>
      <c r="D905" s="52"/>
      <c r="E905" s="52"/>
      <c r="F905" s="52"/>
      <c r="G905" s="52"/>
      <c r="H905" s="52"/>
      <c r="I905" s="52"/>
      <c r="J905" s="52"/>
      <c r="K905" s="52"/>
      <c r="L905" s="52"/>
      <c r="M905" s="52"/>
      <c r="N905" s="52"/>
      <c r="O905" s="52"/>
      <c r="P905" s="52"/>
      <c r="Q905" s="52"/>
      <c r="R905" s="52"/>
      <c r="S905" s="52"/>
      <c r="T905" s="52"/>
      <c r="U905" s="52"/>
      <c r="V905" s="52"/>
      <c r="W905" s="52"/>
      <c r="X905" s="52"/>
      <c r="Y905" s="52"/>
      <c r="Z905" s="52"/>
    </row>
    <row r="906">
      <c r="A906" s="52"/>
      <c r="B906" s="52"/>
      <c r="C906" s="52"/>
      <c r="D906" s="52"/>
      <c r="E906" s="52"/>
      <c r="F906" s="52"/>
      <c r="G906" s="52"/>
      <c r="H906" s="52"/>
      <c r="I906" s="52"/>
      <c r="J906" s="52"/>
      <c r="K906" s="52"/>
      <c r="L906" s="52"/>
      <c r="M906" s="52"/>
      <c r="N906" s="52"/>
      <c r="O906" s="52"/>
      <c r="P906" s="52"/>
      <c r="Q906" s="52"/>
      <c r="R906" s="52"/>
      <c r="S906" s="52"/>
      <c r="T906" s="52"/>
      <c r="U906" s="52"/>
      <c r="V906" s="52"/>
      <c r="W906" s="52"/>
      <c r="X906" s="52"/>
      <c r="Y906" s="52"/>
      <c r="Z906" s="52"/>
    </row>
    <row r="907">
      <c r="A907" s="52"/>
      <c r="B907" s="52"/>
      <c r="C907" s="52"/>
      <c r="D907" s="52"/>
      <c r="E907" s="52"/>
      <c r="F907" s="52"/>
      <c r="G907" s="52"/>
      <c r="H907" s="52"/>
      <c r="I907" s="52"/>
      <c r="J907" s="52"/>
      <c r="K907" s="52"/>
      <c r="L907" s="52"/>
      <c r="M907" s="52"/>
      <c r="N907" s="52"/>
      <c r="O907" s="52"/>
      <c r="P907" s="52"/>
      <c r="Q907" s="52"/>
      <c r="R907" s="52"/>
      <c r="S907" s="52"/>
      <c r="T907" s="52"/>
      <c r="U907" s="52"/>
      <c r="V907" s="52"/>
      <c r="W907" s="52"/>
      <c r="X907" s="52"/>
      <c r="Y907" s="52"/>
      <c r="Z907" s="52"/>
    </row>
    <row r="908">
      <c r="A908" s="52"/>
      <c r="B908" s="52"/>
      <c r="C908" s="52"/>
      <c r="D908" s="52"/>
      <c r="E908" s="52"/>
      <c r="F908" s="52"/>
      <c r="G908" s="52"/>
      <c r="H908" s="52"/>
      <c r="I908" s="52"/>
      <c r="J908" s="52"/>
      <c r="K908" s="52"/>
      <c r="L908" s="52"/>
      <c r="M908" s="52"/>
      <c r="N908" s="52"/>
      <c r="O908" s="52"/>
      <c r="P908" s="52"/>
      <c r="Q908" s="52"/>
      <c r="R908" s="52"/>
      <c r="S908" s="52"/>
      <c r="T908" s="52"/>
      <c r="U908" s="52"/>
      <c r="V908" s="52"/>
      <c r="W908" s="52"/>
      <c r="X908" s="52"/>
      <c r="Y908" s="52"/>
      <c r="Z908" s="52"/>
    </row>
    <row r="909">
      <c r="A909" s="52"/>
      <c r="B909" s="52"/>
      <c r="C909" s="52"/>
      <c r="D909" s="52"/>
      <c r="E909" s="52"/>
      <c r="F909" s="52"/>
      <c r="G909" s="52"/>
      <c r="H909" s="52"/>
      <c r="I909" s="52"/>
      <c r="J909" s="52"/>
      <c r="K909" s="52"/>
      <c r="L909" s="52"/>
      <c r="M909" s="52"/>
      <c r="N909" s="52"/>
      <c r="O909" s="52"/>
      <c r="P909" s="52"/>
      <c r="Q909" s="52"/>
      <c r="R909" s="52"/>
      <c r="S909" s="52"/>
      <c r="T909" s="52"/>
      <c r="U909" s="52"/>
      <c r="V909" s="52"/>
      <c r="W909" s="52"/>
      <c r="X909" s="52"/>
      <c r="Y909" s="52"/>
      <c r="Z909" s="52"/>
    </row>
    <row r="910">
      <c r="A910" s="52"/>
      <c r="B910" s="52"/>
      <c r="C910" s="52"/>
      <c r="D910" s="52"/>
      <c r="E910" s="52"/>
      <c r="F910" s="52"/>
      <c r="G910" s="52"/>
      <c r="H910" s="52"/>
      <c r="I910" s="52"/>
      <c r="J910" s="52"/>
      <c r="K910" s="52"/>
      <c r="L910" s="52"/>
      <c r="M910" s="52"/>
      <c r="N910" s="52"/>
      <c r="O910" s="52"/>
      <c r="P910" s="52"/>
      <c r="Q910" s="52"/>
      <c r="R910" s="52"/>
      <c r="S910" s="52"/>
      <c r="T910" s="52"/>
      <c r="U910" s="52"/>
      <c r="V910" s="52"/>
      <c r="W910" s="52"/>
      <c r="X910" s="52"/>
      <c r="Y910" s="52"/>
      <c r="Z910" s="52"/>
    </row>
    <row r="911">
      <c r="A911" s="52"/>
      <c r="B911" s="52"/>
      <c r="C911" s="52"/>
      <c r="D911" s="52"/>
      <c r="E911" s="52"/>
      <c r="F911" s="52"/>
      <c r="G911" s="52"/>
      <c r="H911" s="52"/>
      <c r="I911" s="52"/>
      <c r="J911" s="52"/>
      <c r="K911" s="52"/>
      <c r="L911" s="52"/>
      <c r="M911" s="52"/>
      <c r="N911" s="52"/>
      <c r="O911" s="52"/>
      <c r="P911" s="52"/>
      <c r="Q911" s="52"/>
      <c r="R911" s="52"/>
      <c r="S911" s="52"/>
      <c r="T911" s="52"/>
      <c r="U911" s="52"/>
      <c r="V911" s="52"/>
      <c r="W911" s="52"/>
      <c r="X911" s="52"/>
      <c r="Y911" s="52"/>
      <c r="Z911" s="52"/>
    </row>
    <row r="912">
      <c r="A912" s="52"/>
      <c r="B912" s="52"/>
      <c r="C912" s="52"/>
      <c r="D912" s="52"/>
      <c r="E912" s="52"/>
      <c r="F912" s="52"/>
      <c r="G912" s="52"/>
      <c r="H912" s="52"/>
      <c r="I912" s="52"/>
      <c r="J912" s="52"/>
      <c r="K912" s="52"/>
      <c r="L912" s="52"/>
      <c r="M912" s="52"/>
      <c r="N912" s="52"/>
      <c r="O912" s="52"/>
      <c r="P912" s="52"/>
      <c r="Q912" s="52"/>
      <c r="R912" s="52"/>
      <c r="S912" s="52"/>
      <c r="T912" s="52"/>
      <c r="U912" s="52"/>
      <c r="V912" s="52"/>
      <c r="W912" s="52"/>
      <c r="X912" s="52"/>
      <c r="Y912" s="52"/>
      <c r="Z912" s="52"/>
    </row>
    <row r="913">
      <c r="A913" s="52"/>
      <c r="B913" s="52"/>
      <c r="C913" s="52"/>
      <c r="D913" s="52"/>
      <c r="E913" s="52"/>
      <c r="F913" s="52"/>
      <c r="G913" s="52"/>
      <c r="H913" s="52"/>
      <c r="I913" s="52"/>
      <c r="J913" s="52"/>
      <c r="K913" s="52"/>
      <c r="L913" s="52"/>
      <c r="M913" s="52"/>
      <c r="N913" s="52"/>
      <c r="O913" s="52"/>
      <c r="P913" s="52"/>
      <c r="Q913" s="52"/>
      <c r="R913" s="52"/>
      <c r="S913" s="52"/>
      <c r="T913" s="52"/>
      <c r="U913" s="52"/>
      <c r="V913" s="52"/>
      <c r="W913" s="52"/>
      <c r="X913" s="52"/>
      <c r="Y913" s="52"/>
      <c r="Z913" s="52"/>
    </row>
    <row r="914">
      <c r="A914" s="52"/>
      <c r="B914" s="52"/>
      <c r="C914" s="52"/>
      <c r="D914" s="52"/>
      <c r="E914" s="52"/>
      <c r="F914" s="52"/>
      <c r="G914" s="52"/>
      <c r="H914" s="52"/>
      <c r="I914" s="52"/>
      <c r="J914" s="52"/>
      <c r="K914" s="52"/>
      <c r="L914" s="52"/>
      <c r="M914" s="52"/>
      <c r="N914" s="52"/>
      <c r="O914" s="52"/>
      <c r="P914" s="52"/>
      <c r="Q914" s="52"/>
      <c r="R914" s="52"/>
      <c r="S914" s="52"/>
      <c r="T914" s="52"/>
      <c r="U914" s="52"/>
      <c r="V914" s="52"/>
      <c r="W914" s="52"/>
      <c r="X914" s="52"/>
      <c r="Y914" s="52"/>
      <c r="Z914" s="52"/>
    </row>
    <row r="915">
      <c r="A915" s="52"/>
      <c r="B915" s="52"/>
      <c r="C915" s="52"/>
      <c r="D915" s="52"/>
      <c r="E915" s="52"/>
      <c r="F915" s="52"/>
      <c r="G915" s="52"/>
      <c r="H915" s="52"/>
      <c r="I915" s="52"/>
      <c r="J915" s="52"/>
      <c r="K915" s="52"/>
      <c r="L915" s="52"/>
      <c r="M915" s="52"/>
      <c r="N915" s="52"/>
      <c r="O915" s="52"/>
      <c r="P915" s="52"/>
      <c r="Q915" s="52"/>
      <c r="R915" s="52"/>
      <c r="S915" s="52"/>
      <c r="T915" s="52"/>
      <c r="U915" s="52"/>
      <c r="V915" s="52"/>
      <c r="W915" s="52"/>
      <c r="X915" s="52"/>
      <c r="Y915" s="52"/>
      <c r="Z915" s="52"/>
    </row>
    <row r="916">
      <c r="A916" s="52"/>
      <c r="B916" s="52"/>
      <c r="C916" s="52"/>
      <c r="D916" s="52"/>
      <c r="E916" s="52"/>
      <c r="F916" s="52"/>
      <c r="G916" s="52"/>
      <c r="H916" s="52"/>
      <c r="I916" s="52"/>
      <c r="J916" s="52"/>
      <c r="K916" s="52"/>
      <c r="L916" s="52"/>
      <c r="M916" s="52"/>
      <c r="N916" s="52"/>
      <c r="O916" s="52"/>
      <c r="P916" s="52"/>
      <c r="Q916" s="52"/>
      <c r="R916" s="52"/>
      <c r="S916" s="52"/>
      <c r="T916" s="52"/>
      <c r="U916" s="52"/>
      <c r="V916" s="52"/>
      <c r="W916" s="52"/>
      <c r="X916" s="52"/>
      <c r="Y916" s="52"/>
      <c r="Z916" s="52"/>
    </row>
    <row r="917">
      <c r="A917" s="52"/>
      <c r="B917" s="52"/>
      <c r="C917" s="52"/>
      <c r="D917" s="52"/>
      <c r="E917" s="52"/>
      <c r="F917" s="52"/>
      <c r="G917" s="52"/>
      <c r="H917" s="52"/>
      <c r="I917" s="52"/>
      <c r="J917" s="52"/>
      <c r="K917" s="52"/>
      <c r="L917" s="52"/>
      <c r="M917" s="52"/>
      <c r="N917" s="52"/>
      <c r="O917" s="52"/>
      <c r="P917" s="52"/>
      <c r="Q917" s="52"/>
      <c r="R917" s="52"/>
      <c r="S917" s="52"/>
      <c r="T917" s="52"/>
      <c r="U917" s="52"/>
      <c r="V917" s="52"/>
      <c r="W917" s="52"/>
      <c r="X917" s="52"/>
      <c r="Y917" s="52"/>
      <c r="Z917" s="52"/>
    </row>
    <row r="918">
      <c r="A918" s="52"/>
      <c r="B918" s="52"/>
      <c r="C918" s="52"/>
      <c r="D918" s="52"/>
      <c r="E918" s="52"/>
      <c r="F918" s="52"/>
      <c r="G918" s="52"/>
      <c r="H918" s="52"/>
      <c r="I918" s="52"/>
      <c r="J918" s="52"/>
      <c r="K918" s="52"/>
      <c r="L918" s="52"/>
      <c r="M918" s="52"/>
      <c r="N918" s="52"/>
      <c r="O918" s="52"/>
      <c r="P918" s="52"/>
      <c r="Q918" s="52"/>
      <c r="R918" s="52"/>
      <c r="S918" s="52"/>
      <c r="T918" s="52"/>
      <c r="U918" s="52"/>
      <c r="V918" s="52"/>
      <c r="W918" s="52"/>
      <c r="X918" s="52"/>
      <c r="Y918" s="52"/>
      <c r="Z918" s="52"/>
    </row>
    <row r="919">
      <c r="A919" s="52"/>
      <c r="B919" s="52"/>
      <c r="C919" s="52"/>
      <c r="D919" s="52"/>
      <c r="E919" s="52"/>
      <c r="F919" s="52"/>
      <c r="G919" s="52"/>
      <c r="H919" s="52"/>
      <c r="I919" s="52"/>
      <c r="J919" s="52"/>
      <c r="K919" s="52"/>
      <c r="L919" s="52"/>
      <c r="M919" s="52"/>
      <c r="N919" s="52"/>
      <c r="O919" s="52"/>
      <c r="P919" s="52"/>
      <c r="Q919" s="52"/>
      <c r="R919" s="52"/>
      <c r="S919" s="52"/>
      <c r="T919" s="52"/>
      <c r="U919" s="52"/>
      <c r="V919" s="52"/>
      <c r="W919" s="52"/>
      <c r="X919" s="52"/>
      <c r="Y919" s="52"/>
      <c r="Z919" s="52"/>
    </row>
    <row r="920">
      <c r="A920" s="52"/>
      <c r="B920" s="52"/>
      <c r="C920" s="52"/>
      <c r="D920" s="52"/>
      <c r="E920" s="52"/>
      <c r="F920" s="52"/>
      <c r="G920" s="52"/>
      <c r="H920" s="52"/>
      <c r="I920" s="52"/>
      <c r="J920" s="52"/>
      <c r="K920" s="52"/>
      <c r="L920" s="52"/>
      <c r="M920" s="52"/>
      <c r="N920" s="52"/>
      <c r="O920" s="52"/>
      <c r="P920" s="52"/>
      <c r="Q920" s="52"/>
      <c r="R920" s="52"/>
      <c r="S920" s="52"/>
      <c r="T920" s="52"/>
      <c r="U920" s="52"/>
      <c r="V920" s="52"/>
      <c r="W920" s="52"/>
      <c r="X920" s="52"/>
      <c r="Y920" s="52"/>
      <c r="Z920" s="52"/>
    </row>
    <row r="921">
      <c r="A921" s="52"/>
      <c r="B921" s="52"/>
      <c r="C921" s="52"/>
      <c r="D921" s="52"/>
      <c r="E921" s="52"/>
      <c r="F921" s="52"/>
      <c r="G921" s="52"/>
      <c r="H921" s="52"/>
      <c r="I921" s="52"/>
      <c r="J921" s="52"/>
      <c r="K921" s="52"/>
      <c r="L921" s="52"/>
      <c r="M921" s="52"/>
      <c r="N921" s="52"/>
      <c r="O921" s="52"/>
      <c r="P921" s="52"/>
      <c r="Q921" s="52"/>
      <c r="R921" s="52"/>
      <c r="S921" s="52"/>
      <c r="T921" s="52"/>
      <c r="U921" s="52"/>
      <c r="V921" s="52"/>
      <c r="W921" s="52"/>
      <c r="X921" s="52"/>
      <c r="Y921" s="52"/>
      <c r="Z921" s="52"/>
    </row>
    <row r="922">
      <c r="A922" s="52"/>
      <c r="B922" s="52"/>
      <c r="C922" s="52"/>
      <c r="D922" s="52"/>
      <c r="E922" s="52"/>
      <c r="F922" s="52"/>
      <c r="G922" s="52"/>
      <c r="H922" s="52"/>
      <c r="I922" s="52"/>
      <c r="J922" s="52"/>
      <c r="K922" s="52"/>
      <c r="L922" s="52"/>
      <c r="M922" s="52"/>
      <c r="N922" s="52"/>
      <c r="O922" s="52"/>
      <c r="P922" s="52"/>
      <c r="Q922" s="52"/>
      <c r="R922" s="52"/>
      <c r="S922" s="52"/>
      <c r="T922" s="52"/>
      <c r="U922" s="52"/>
      <c r="V922" s="52"/>
      <c r="W922" s="52"/>
      <c r="X922" s="52"/>
      <c r="Y922" s="52"/>
      <c r="Z922" s="52"/>
    </row>
    <row r="923">
      <c r="A923" s="52"/>
      <c r="B923" s="52"/>
      <c r="C923" s="52"/>
      <c r="D923" s="52"/>
      <c r="E923" s="52"/>
      <c r="F923" s="52"/>
      <c r="G923" s="52"/>
      <c r="H923" s="52"/>
      <c r="I923" s="52"/>
      <c r="J923" s="52"/>
      <c r="K923" s="52"/>
      <c r="L923" s="52"/>
      <c r="M923" s="52"/>
      <c r="N923" s="52"/>
      <c r="O923" s="52"/>
      <c r="P923" s="52"/>
      <c r="Q923" s="52"/>
      <c r="R923" s="52"/>
      <c r="S923" s="52"/>
      <c r="T923" s="52"/>
      <c r="U923" s="52"/>
      <c r="V923" s="52"/>
      <c r="W923" s="52"/>
      <c r="X923" s="52"/>
      <c r="Y923" s="52"/>
      <c r="Z923" s="52"/>
    </row>
    <row r="924">
      <c r="A924" s="52"/>
      <c r="B924" s="52"/>
      <c r="C924" s="52"/>
      <c r="D924" s="52"/>
      <c r="E924" s="52"/>
      <c r="F924" s="52"/>
      <c r="G924" s="52"/>
      <c r="H924" s="52"/>
      <c r="I924" s="52"/>
      <c r="J924" s="52"/>
      <c r="K924" s="52"/>
      <c r="L924" s="52"/>
      <c r="M924" s="52"/>
      <c r="N924" s="52"/>
      <c r="O924" s="52"/>
      <c r="P924" s="52"/>
      <c r="Q924" s="52"/>
      <c r="R924" s="52"/>
      <c r="S924" s="52"/>
      <c r="T924" s="52"/>
      <c r="U924" s="52"/>
      <c r="V924" s="52"/>
      <c r="W924" s="52"/>
      <c r="X924" s="52"/>
      <c r="Y924" s="52"/>
      <c r="Z924" s="52"/>
    </row>
    <row r="925">
      <c r="A925" s="52"/>
      <c r="B925" s="52"/>
      <c r="C925" s="52"/>
      <c r="D925" s="52"/>
      <c r="E925" s="52"/>
      <c r="F925" s="52"/>
      <c r="G925" s="52"/>
      <c r="H925" s="52"/>
      <c r="I925" s="52"/>
      <c r="J925" s="52"/>
      <c r="K925" s="52"/>
      <c r="L925" s="52"/>
      <c r="M925" s="52"/>
      <c r="N925" s="52"/>
      <c r="O925" s="52"/>
      <c r="P925" s="52"/>
      <c r="Q925" s="52"/>
      <c r="R925" s="52"/>
      <c r="S925" s="52"/>
      <c r="T925" s="52"/>
      <c r="U925" s="52"/>
      <c r="V925" s="52"/>
      <c r="W925" s="52"/>
      <c r="X925" s="52"/>
      <c r="Y925" s="52"/>
      <c r="Z925" s="52"/>
    </row>
    <row r="926">
      <c r="A926" s="52"/>
      <c r="B926" s="52"/>
      <c r="C926" s="52"/>
      <c r="D926" s="52"/>
      <c r="E926" s="52"/>
      <c r="F926" s="52"/>
      <c r="G926" s="52"/>
      <c r="H926" s="52"/>
      <c r="I926" s="52"/>
      <c r="J926" s="52"/>
      <c r="K926" s="52"/>
      <c r="L926" s="52"/>
      <c r="M926" s="52"/>
      <c r="N926" s="52"/>
      <c r="O926" s="52"/>
      <c r="P926" s="52"/>
      <c r="Q926" s="52"/>
      <c r="R926" s="52"/>
      <c r="S926" s="52"/>
      <c r="T926" s="52"/>
      <c r="U926" s="52"/>
      <c r="V926" s="52"/>
      <c r="W926" s="52"/>
      <c r="X926" s="52"/>
      <c r="Y926" s="52"/>
      <c r="Z926" s="52"/>
    </row>
    <row r="927">
      <c r="A927" s="52"/>
      <c r="B927" s="52"/>
      <c r="C927" s="52"/>
      <c r="D927" s="52"/>
      <c r="E927" s="52"/>
      <c r="F927" s="52"/>
      <c r="G927" s="52"/>
      <c r="H927" s="52"/>
      <c r="I927" s="52"/>
      <c r="J927" s="52"/>
      <c r="K927" s="52"/>
      <c r="L927" s="52"/>
      <c r="M927" s="52"/>
      <c r="N927" s="52"/>
      <c r="O927" s="52"/>
      <c r="P927" s="52"/>
      <c r="Q927" s="52"/>
      <c r="R927" s="52"/>
      <c r="S927" s="52"/>
      <c r="T927" s="52"/>
      <c r="U927" s="52"/>
      <c r="V927" s="52"/>
      <c r="W927" s="52"/>
      <c r="X927" s="52"/>
      <c r="Y927" s="52"/>
      <c r="Z927" s="52"/>
    </row>
    <row r="928">
      <c r="A928" s="52"/>
      <c r="B928" s="52"/>
      <c r="C928" s="52"/>
      <c r="D928" s="52"/>
      <c r="E928" s="52"/>
      <c r="F928" s="52"/>
      <c r="G928" s="52"/>
      <c r="H928" s="52"/>
      <c r="I928" s="52"/>
      <c r="J928" s="52"/>
      <c r="K928" s="52"/>
      <c r="L928" s="52"/>
      <c r="M928" s="52"/>
      <c r="N928" s="52"/>
      <c r="O928" s="52"/>
      <c r="P928" s="52"/>
      <c r="Q928" s="52"/>
      <c r="R928" s="52"/>
      <c r="S928" s="52"/>
      <c r="T928" s="52"/>
      <c r="U928" s="52"/>
      <c r="V928" s="52"/>
      <c r="W928" s="52"/>
      <c r="X928" s="52"/>
      <c r="Y928" s="52"/>
      <c r="Z928" s="52"/>
    </row>
    <row r="929">
      <c r="A929" s="52"/>
      <c r="B929" s="52"/>
      <c r="C929" s="52"/>
      <c r="D929" s="52"/>
      <c r="E929" s="52"/>
      <c r="F929" s="52"/>
      <c r="G929" s="52"/>
      <c r="H929" s="52"/>
      <c r="I929" s="52"/>
      <c r="J929" s="52"/>
      <c r="K929" s="52"/>
      <c r="L929" s="52"/>
      <c r="M929" s="52"/>
      <c r="N929" s="52"/>
      <c r="O929" s="52"/>
      <c r="P929" s="52"/>
      <c r="Q929" s="52"/>
      <c r="R929" s="52"/>
      <c r="S929" s="52"/>
      <c r="T929" s="52"/>
      <c r="U929" s="52"/>
      <c r="V929" s="52"/>
      <c r="W929" s="52"/>
      <c r="X929" s="52"/>
      <c r="Y929" s="52"/>
      <c r="Z929" s="52"/>
    </row>
    <row r="930">
      <c r="A930" s="52"/>
      <c r="B930" s="52"/>
      <c r="C930" s="52"/>
      <c r="D930" s="52"/>
      <c r="E930" s="52"/>
      <c r="F930" s="52"/>
      <c r="G930" s="52"/>
      <c r="H930" s="52"/>
      <c r="I930" s="52"/>
      <c r="J930" s="52"/>
      <c r="K930" s="52"/>
      <c r="L930" s="52"/>
      <c r="M930" s="52"/>
      <c r="N930" s="52"/>
      <c r="O930" s="52"/>
      <c r="P930" s="52"/>
      <c r="Q930" s="52"/>
      <c r="R930" s="52"/>
      <c r="S930" s="52"/>
      <c r="T930" s="52"/>
      <c r="U930" s="52"/>
      <c r="V930" s="52"/>
      <c r="W930" s="52"/>
      <c r="X930" s="52"/>
      <c r="Y930" s="52"/>
      <c r="Z930" s="52"/>
    </row>
    <row r="931">
      <c r="A931" s="52"/>
      <c r="B931" s="52"/>
      <c r="C931" s="52"/>
      <c r="D931" s="52"/>
      <c r="E931" s="52"/>
      <c r="F931" s="52"/>
      <c r="G931" s="52"/>
      <c r="H931" s="52"/>
      <c r="I931" s="52"/>
      <c r="J931" s="52"/>
      <c r="K931" s="52"/>
      <c r="L931" s="52"/>
      <c r="M931" s="52"/>
      <c r="N931" s="52"/>
      <c r="O931" s="52"/>
      <c r="P931" s="52"/>
      <c r="Q931" s="52"/>
      <c r="R931" s="52"/>
      <c r="S931" s="52"/>
      <c r="T931" s="52"/>
      <c r="U931" s="52"/>
      <c r="V931" s="52"/>
      <c r="W931" s="52"/>
      <c r="X931" s="52"/>
      <c r="Y931" s="52"/>
      <c r="Z931" s="52"/>
    </row>
    <row r="932">
      <c r="A932" s="52"/>
      <c r="B932" s="52"/>
      <c r="C932" s="52"/>
      <c r="D932" s="52"/>
      <c r="E932" s="52"/>
      <c r="F932" s="52"/>
      <c r="G932" s="52"/>
      <c r="H932" s="52"/>
      <c r="I932" s="52"/>
      <c r="J932" s="52"/>
      <c r="K932" s="52"/>
      <c r="L932" s="52"/>
      <c r="M932" s="52"/>
      <c r="N932" s="52"/>
      <c r="O932" s="52"/>
      <c r="P932" s="52"/>
      <c r="Q932" s="52"/>
      <c r="R932" s="52"/>
      <c r="S932" s="52"/>
      <c r="T932" s="52"/>
      <c r="U932" s="52"/>
      <c r="V932" s="52"/>
      <c r="W932" s="52"/>
      <c r="X932" s="52"/>
      <c r="Y932" s="52"/>
      <c r="Z932" s="52"/>
    </row>
    <row r="933">
      <c r="A933" s="52"/>
      <c r="B933" s="52"/>
      <c r="C933" s="52"/>
      <c r="D933" s="52"/>
      <c r="E933" s="52"/>
      <c r="F933" s="52"/>
      <c r="G933" s="52"/>
      <c r="H933" s="52"/>
      <c r="I933" s="52"/>
      <c r="J933" s="52"/>
      <c r="K933" s="52"/>
      <c r="L933" s="52"/>
      <c r="M933" s="52"/>
      <c r="N933" s="52"/>
      <c r="O933" s="52"/>
      <c r="P933" s="52"/>
      <c r="Q933" s="52"/>
      <c r="R933" s="52"/>
      <c r="S933" s="52"/>
      <c r="T933" s="52"/>
      <c r="U933" s="52"/>
      <c r="V933" s="52"/>
      <c r="W933" s="52"/>
      <c r="X933" s="52"/>
      <c r="Y933" s="52"/>
      <c r="Z933" s="52"/>
    </row>
    <row r="934">
      <c r="A934" s="52"/>
      <c r="B934" s="52"/>
      <c r="C934" s="52"/>
      <c r="D934" s="52"/>
      <c r="E934" s="52"/>
      <c r="F934" s="52"/>
      <c r="G934" s="52"/>
      <c r="H934" s="52"/>
      <c r="I934" s="52"/>
      <c r="J934" s="52"/>
      <c r="K934" s="52"/>
      <c r="L934" s="52"/>
      <c r="M934" s="52"/>
      <c r="N934" s="52"/>
      <c r="O934" s="52"/>
      <c r="P934" s="52"/>
      <c r="Q934" s="52"/>
      <c r="R934" s="52"/>
      <c r="S934" s="52"/>
      <c r="T934" s="52"/>
      <c r="U934" s="52"/>
      <c r="V934" s="52"/>
      <c r="W934" s="52"/>
      <c r="X934" s="52"/>
      <c r="Y934" s="52"/>
      <c r="Z934" s="52"/>
    </row>
    <row r="935">
      <c r="A935" s="52"/>
      <c r="B935" s="52"/>
      <c r="C935" s="52"/>
      <c r="D935" s="52"/>
      <c r="E935" s="52"/>
      <c r="F935" s="52"/>
      <c r="G935" s="52"/>
      <c r="H935" s="52"/>
      <c r="I935" s="52"/>
      <c r="J935" s="52"/>
      <c r="K935" s="52"/>
      <c r="L935" s="52"/>
      <c r="M935" s="52"/>
      <c r="N935" s="52"/>
      <c r="O935" s="52"/>
      <c r="P935" s="52"/>
      <c r="Q935" s="52"/>
      <c r="R935" s="52"/>
      <c r="S935" s="52"/>
      <c r="T935" s="52"/>
      <c r="U935" s="52"/>
      <c r="V935" s="52"/>
      <c r="W935" s="52"/>
      <c r="X935" s="52"/>
      <c r="Y935" s="52"/>
      <c r="Z935" s="52"/>
    </row>
    <row r="936">
      <c r="A936" s="52"/>
      <c r="B936" s="52"/>
      <c r="C936" s="52"/>
      <c r="D936" s="52"/>
      <c r="E936" s="52"/>
      <c r="F936" s="52"/>
      <c r="G936" s="52"/>
      <c r="H936" s="52"/>
      <c r="I936" s="52"/>
      <c r="J936" s="52"/>
      <c r="K936" s="52"/>
      <c r="L936" s="52"/>
      <c r="M936" s="52"/>
      <c r="N936" s="52"/>
      <c r="O936" s="52"/>
      <c r="P936" s="52"/>
      <c r="Q936" s="52"/>
      <c r="R936" s="52"/>
      <c r="S936" s="52"/>
      <c r="T936" s="52"/>
      <c r="U936" s="52"/>
      <c r="V936" s="52"/>
      <c r="W936" s="52"/>
      <c r="X936" s="52"/>
      <c r="Y936" s="52"/>
      <c r="Z936" s="52"/>
    </row>
    <row r="937">
      <c r="A937" s="52"/>
      <c r="B937" s="52"/>
      <c r="C937" s="52"/>
      <c r="D937" s="52"/>
      <c r="E937" s="52"/>
      <c r="F937" s="52"/>
      <c r="G937" s="52"/>
      <c r="H937" s="52"/>
      <c r="I937" s="52"/>
      <c r="J937" s="52"/>
      <c r="K937" s="52"/>
      <c r="L937" s="52"/>
      <c r="M937" s="52"/>
      <c r="N937" s="52"/>
      <c r="O937" s="52"/>
      <c r="P937" s="52"/>
      <c r="Q937" s="52"/>
      <c r="R937" s="52"/>
      <c r="S937" s="52"/>
      <c r="T937" s="52"/>
      <c r="U937" s="52"/>
      <c r="V937" s="52"/>
      <c r="W937" s="52"/>
      <c r="X937" s="52"/>
      <c r="Y937" s="52"/>
      <c r="Z937" s="52"/>
    </row>
    <row r="938">
      <c r="A938" s="52"/>
      <c r="B938" s="52"/>
      <c r="C938" s="52"/>
      <c r="D938" s="52"/>
      <c r="E938" s="52"/>
      <c r="F938" s="52"/>
      <c r="G938" s="52"/>
      <c r="H938" s="52"/>
      <c r="I938" s="52"/>
      <c r="J938" s="52"/>
      <c r="K938" s="52"/>
      <c r="L938" s="52"/>
      <c r="M938" s="52"/>
      <c r="N938" s="52"/>
      <c r="O938" s="52"/>
      <c r="P938" s="52"/>
      <c r="Q938" s="52"/>
      <c r="R938" s="52"/>
      <c r="S938" s="52"/>
      <c r="T938" s="52"/>
      <c r="U938" s="52"/>
      <c r="V938" s="52"/>
      <c r="W938" s="52"/>
      <c r="X938" s="52"/>
      <c r="Y938" s="52"/>
      <c r="Z938" s="52"/>
    </row>
    <row r="939">
      <c r="A939" s="52"/>
      <c r="B939" s="52"/>
      <c r="C939" s="52"/>
      <c r="D939" s="52"/>
      <c r="E939" s="52"/>
      <c r="F939" s="52"/>
      <c r="G939" s="52"/>
      <c r="H939" s="52"/>
      <c r="I939" s="52"/>
      <c r="J939" s="52"/>
      <c r="K939" s="52"/>
      <c r="L939" s="52"/>
      <c r="M939" s="52"/>
      <c r="N939" s="52"/>
      <c r="O939" s="52"/>
      <c r="P939" s="52"/>
      <c r="Q939" s="52"/>
      <c r="R939" s="52"/>
      <c r="S939" s="52"/>
      <c r="T939" s="52"/>
      <c r="U939" s="52"/>
      <c r="V939" s="52"/>
      <c r="W939" s="52"/>
      <c r="X939" s="52"/>
      <c r="Y939" s="52"/>
      <c r="Z939" s="52"/>
    </row>
    <row r="940">
      <c r="A940" s="52"/>
      <c r="B940" s="52"/>
      <c r="C940" s="52"/>
      <c r="D940" s="52"/>
      <c r="E940" s="52"/>
      <c r="F940" s="52"/>
      <c r="G940" s="52"/>
      <c r="H940" s="52"/>
      <c r="I940" s="52"/>
      <c r="J940" s="52"/>
      <c r="K940" s="52"/>
      <c r="L940" s="52"/>
      <c r="M940" s="52"/>
      <c r="N940" s="52"/>
      <c r="O940" s="52"/>
      <c r="P940" s="52"/>
      <c r="Q940" s="52"/>
      <c r="R940" s="52"/>
      <c r="S940" s="52"/>
      <c r="T940" s="52"/>
      <c r="U940" s="52"/>
      <c r="V940" s="52"/>
      <c r="W940" s="52"/>
      <c r="X940" s="52"/>
      <c r="Y940" s="52"/>
      <c r="Z940" s="52"/>
    </row>
    <row r="941">
      <c r="A941" s="52"/>
      <c r="B941" s="52"/>
      <c r="C941" s="52"/>
      <c r="D941" s="52"/>
      <c r="E941" s="52"/>
      <c r="F941" s="52"/>
      <c r="G941" s="52"/>
      <c r="H941" s="52"/>
      <c r="I941" s="52"/>
      <c r="J941" s="52"/>
      <c r="K941" s="52"/>
      <c r="L941" s="52"/>
      <c r="M941" s="52"/>
      <c r="N941" s="52"/>
      <c r="O941" s="52"/>
      <c r="P941" s="52"/>
      <c r="Q941" s="52"/>
      <c r="R941" s="52"/>
      <c r="S941" s="52"/>
      <c r="T941" s="52"/>
      <c r="U941" s="52"/>
      <c r="V941" s="52"/>
      <c r="W941" s="52"/>
      <c r="X941" s="52"/>
      <c r="Y941" s="52"/>
      <c r="Z941" s="52"/>
    </row>
    <row r="942">
      <c r="A942" s="52"/>
      <c r="B942" s="52"/>
      <c r="C942" s="52"/>
      <c r="D942" s="52"/>
      <c r="E942" s="52"/>
      <c r="F942" s="52"/>
      <c r="G942" s="52"/>
      <c r="H942" s="52"/>
      <c r="I942" s="52"/>
      <c r="J942" s="52"/>
      <c r="K942" s="52"/>
      <c r="L942" s="52"/>
      <c r="M942" s="52"/>
      <c r="N942" s="52"/>
      <c r="O942" s="52"/>
      <c r="P942" s="52"/>
      <c r="Q942" s="52"/>
      <c r="R942" s="52"/>
      <c r="S942" s="52"/>
      <c r="T942" s="52"/>
      <c r="U942" s="52"/>
      <c r="V942" s="52"/>
      <c r="W942" s="52"/>
      <c r="X942" s="52"/>
      <c r="Y942" s="52"/>
      <c r="Z942" s="52"/>
    </row>
    <row r="943">
      <c r="A943" s="52"/>
      <c r="B943" s="52"/>
      <c r="C943" s="52"/>
      <c r="D943" s="52"/>
      <c r="E943" s="52"/>
      <c r="F943" s="52"/>
      <c r="G943" s="52"/>
      <c r="H943" s="52"/>
      <c r="I943" s="52"/>
      <c r="J943" s="52"/>
      <c r="K943" s="52"/>
      <c r="L943" s="52"/>
      <c r="M943" s="52"/>
      <c r="N943" s="52"/>
      <c r="O943" s="52"/>
      <c r="P943" s="52"/>
      <c r="Q943" s="52"/>
      <c r="R943" s="52"/>
      <c r="S943" s="52"/>
      <c r="T943" s="52"/>
      <c r="U943" s="52"/>
      <c r="V943" s="52"/>
      <c r="W943" s="52"/>
      <c r="X943" s="52"/>
      <c r="Y943" s="52"/>
      <c r="Z943" s="52"/>
    </row>
    <row r="944">
      <c r="A944" s="52"/>
      <c r="B944" s="52"/>
      <c r="C944" s="52"/>
      <c r="D944" s="52"/>
      <c r="E944" s="52"/>
      <c r="F944" s="52"/>
      <c r="G944" s="52"/>
      <c r="H944" s="52"/>
      <c r="I944" s="52"/>
      <c r="J944" s="52"/>
      <c r="K944" s="52"/>
      <c r="L944" s="52"/>
      <c r="M944" s="52"/>
      <c r="N944" s="52"/>
      <c r="O944" s="52"/>
      <c r="P944" s="52"/>
      <c r="Q944" s="52"/>
      <c r="R944" s="52"/>
      <c r="S944" s="52"/>
      <c r="T944" s="52"/>
      <c r="U944" s="52"/>
      <c r="V944" s="52"/>
      <c r="W944" s="52"/>
      <c r="X944" s="52"/>
      <c r="Y944" s="52"/>
      <c r="Z944" s="52"/>
    </row>
    <row r="945">
      <c r="A945" s="52"/>
      <c r="B945" s="52"/>
      <c r="C945" s="52"/>
      <c r="D945" s="52"/>
      <c r="E945" s="52"/>
      <c r="F945" s="52"/>
      <c r="G945" s="52"/>
      <c r="H945" s="52"/>
      <c r="I945" s="52"/>
      <c r="J945" s="52"/>
      <c r="K945" s="52"/>
      <c r="L945" s="52"/>
      <c r="M945" s="52"/>
      <c r="N945" s="52"/>
      <c r="O945" s="52"/>
      <c r="P945" s="52"/>
      <c r="Q945" s="52"/>
      <c r="R945" s="52"/>
      <c r="S945" s="52"/>
      <c r="T945" s="52"/>
      <c r="U945" s="52"/>
      <c r="V945" s="52"/>
      <c r="W945" s="52"/>
      <c r="X945" s="52"/>
      <c r="Y945" s="52"/>
      <c r="Z945" s="52"/>
    </row>
    <row r="946">
      <c r="A946" s="52"/>
      <c r="B946" s="52"/>
      <c r="C946" s="52"/>
      <c r="D946" s="52"/>
      <c r="E946" s="52"/>
      <c r="F946" s="52"/>
      <c r="G946" s="52"/>
      <c r="H946" s="52"/>
      <c r="I946" s="52"/>
      <c r="J946" s="52"/>
      <c r="K946" s="52"/>
      <c r="L946" s="52"/>
      <c r="M946" s="52"/>
      <c r="N946" s="52"/>
      <c r="O946" s="52"/>
      <c r="P946" s="52"/>
      <c r="Q946" s="52"/>
      <c r="R946" s="52"/>
      <c r="S946" s="52"/>
      <c r="T946" s="52"/>
      <c r="U946" s="52"/>
      <c r="V946" s="52"/>
      <c r="W946" s="52"/>
      <c r="X946" s="52"/>
      <c r="Y946" s="52"/>
      <c r="Z946" s="52"/>
    </row>
    <row r="947">
      <c r="A947" s="52"/>
      <c r="B947" s="52"/>
      <c r="C947" s="52"/>
      <c r="D947" s="52"/>
      <c r="E947" s="52"/>
      <c r="F947" s="52"/>
      <c r="G947" s="52"/>
      <c r="H947" s="52"/>
      <c r="I947" s="52"/>
      <c r="J947" s="52"/>
      <c r="K947" s="52"/>
      <c r="L947" s="52"/>
      <c r="M947" s="52"/>
      <c r="N947" s="52"/>
      <c r="O947" s="52"/>
      <c r="P947" s="52"/>
      <c r="Q947" s="52"/>
      <c r="R947" s="52"/>
      <c r="S947" s="52"/>
      <c r="T947" s="52"/>
      <c r="U947" s="52"/>
      <c r="V947" s="52"/>
      <c r="W947" s="52"/>
      <c r="X947" s="52"/>
      <c r="Y947" s="52"/>
      <c r="Z947" s="52"/>
    </row>
    <row r="948">
      <c r="A948" s="52"/>
      <c r="B948" s="52"/>
      <c r="C948" s="52"/>
      <c r="D948" s="52"/>
      <c r="E948" s="52"/>
      <c r="F948" s="52"/>
      <c r="G948" s="52"/>
      <c r="H948" s="52"/>
      <c r="I948" s="52"/>
      <c r="J948" s="52"/>
      <c r="K948" s="52"/>
      <c r="L948" s="52"/>
      <c r="M948" s="52"/>
      <c r="N948" s="52"/>
      <c r="O948" s="52"/>
      <c r="P948" s="52"/>
      <c r="Q948" s="52"/>
      <c r="R948" s="52"/>
      <c r="S948" s="52"/>
      <c r="T948" s="52"/>
      <c r="U948" s="52"/>
      <c r="V948" s="52"/>
      <c r="W948" s="52"/>
      <c r="X948" s="52"/>
      <c r="Y948" s="52"/>
      <c r="Z948" s="52"/>
    </row>
    <row r="949">
      <c r="A949" s="52"/>
      <c r="B949" s="52"/>
      <c r="C949" s="52"/>
      <c r="D949" s="52"/>
      <c r="E949" s="52"/>
      <c r="F949" s="52"/>
      <c r="G949" s="52"/>
      <c r="H949" s="52"/>
      <c r="I949" s="52"/>
      <c r="J949" s="52"/>
      <c r="K949" s="52"/>
      <c r="L949" s="52"/>
      <c r="M949" s="52"/>
      <c r="N949" s="52"/>
      <c r="O949" s="52"/>
      <c r="P949" s="52"/>
      <c r="Q949" s="52"/>
      <c r="R949" s="52"/>
      <c r="S949" s="52"/>
      <c r="T949" s="52"/>
      <c r="U949" s="52"/>
      <c r="V949" s="52"/>
      <c r="W949" s="52"/>
      <c r="X949" s="52"/>
      <c r="Y949" s="52"/>
      <c r="Z949" s="52"/>
    </row>
    <row r="950">
      <c r="A950" s="52"/>
      <c r="B950" s="52"/>
      <c r="C950" s="52"/>
      <c r="D950" s="52"/>
      <c r="E950" s="52"/>
      <c r="F950" s="52"/>
      <c r="G950" s="52"/>
      <c r="H950" s="52"/>
      <c r="I950" s="52"/>
      <c r="J950" s="52"/>
      <c r="K950" s="52"/>
      <c r="L950" s="52"/>
      <c r="M950" s="52"/>
      <c r="N950" s="52"/>
      <c r="O950" s="52"/>
      <c r="P950" s="52"/>
      <c r="Q950" s="52"/>
      <c r="R950" s="52"/>
      <c r="S950" s="52"/>
      <c r="T950" s="52"/>
      <c r="U950" s="52"/>
      <c r="V950" s="52"/>
      <c r="W950" s="52"/>
      <c r="X950" s="52"/>
      <c r="Y950" s="52"/>
      <c r="Z950" s="52"/>
    </row>
    <row r="951">
      <c r="A951" s="52"/>
      <c r="B951" s="52"/>
      <c r="C951" s="52"/>
      <c r="D951" s="52"/>
      <c r="E951" s="52"/>
      <c r="F951" s="52"/>
      <c r="G951" s="52"/>
      <c r="H951" s="52"/>
      <c r="I951" s="52"/>
      <c r="J951" s="52"/>
      <c r="K951" s="52"/>
      <c r="L951" s="52"/>
      <c r="M951" s="52"/>
      <c r="N951" s="52"/>
      <c r="O951" s="52"/>
      <c r="P951" s="52"/>
      <c r="Q951" s="52"/>
      <c r="R951" s="52"/>
      <c r="S951" s="52"/>
      <c r="T951" s="52"/>
      <c r="U951" s="52"/>
      <c r="V951" s="52"/>
      <c r="W951" s="52"/>
      <c r="X951" s="52"/>
      <c r="Y951" s="52"/>
      <c r="Z951" s="52"/>
    </row>
    <row r="952">
      <c r="A952" s="52"/>
      <c r="B952" s="52"/>
      <c r="C952" s="52"/>
      <c r="D952" s="52"/>
      <c r="E952" s="52"/>
      <c r="F952" s="52"/>
      <c r="G952" s="52"/>
      <c r="H952" s="52"/>
      <c r="I952" s="52"/>
      <c r="J952" s="52"/>
      <c r="K952" s="52"/>
      <c r="L952" s="52"/>
      <c r="M952" s="52"/>
      <c r="N952" s="52"/>
      <c r="O952" s="52"/>
      <c r="P952" s="52"/>
      <c r="Q952" s="52"/>
      <c r="R952" s="52"/>
      <c r="S952" s="52"/>
      <c r="T952" s="52"/>
      <c r="U952" s="52"/>
      <c r="V952" s="52"/>
      <c r="W952" s="52"/>
      <c r="X952" s="52"/>
      <c r="Y952" s="52"/>
      <c r="Z952" s="52"/>
    </row>
    <row r="953">
      <c r="A953" s="52"/>
      <c r="B953" s="52"/>
      <c r="C953" s="52"/>
      <c r="D953" s="52"/>
      <c r="E953" s="52"/>
      <c r="F953" s="52"/>
      <c r="G953" s="52"/>
      <c r="H953" s="52"/>
      <c r="I953" s="52"/>
      <c r="J953" s="52"/>
      <c r="K953" s="52"/>
      <c r="L953" s="52"/>
      <c r="M953" s="52"/>
      <c r="N953" s="52"/>
      <c r="O953" s="52"/>
      <c r="P953" s="52"/>
      <c r="Q953" s="52"/>
      <c r="R953" s="52"/>
      <c r="S953" s="52"/>
      <c r="T953" s="52"/>
      <c r="U953" s="52"/>
      <c r="V953" s="52"/>
      <c r="W953" s="52"/>
      <c r="X953" s="52"/>
      <c r="Y953" s="52"/>
      <c r="Z953" s="52"/>
    </row>
    <row r="954">
      <c r="A954" s="52"/>
      <c r="B954" s="52"/>
      <c r="C954" s="52"/>
      <c r="D954" s="52"/>
      <c r="E954" s="52"/>
      <c r="F954" s="52"/>
      <c r="G954" s="52"/>
      <c r="H954" s="52"/>
      <c r="I954" s="52"/>
      <c r="J954" s="52"/>
      <c r="K954" s="52"/>
      <c r="L954" s="52"/>
      <c r="M954" s="52"/>
      <c r="N954" s="52"/>
      <c r="O954" s="52"/>
      <c r="P954" s="52"/>
      <c r="Q954" s="52"/>
      <c r="R954" s="52"/>
      <c r="S954" s="52"/>
      <c r="T954" s="52"/>
      <c r="U954" s="52"/>
      <c r="V954" s="52"/>
      <c r="W954" s="52"/>
      <c r="X954" s="52"/>
      <c r="Y954" s="52"/>
      <c r="Z954" s="52"/>
    </row>
    <row r="955">
      <c r="A955" s="52"/>
      <c r="B955" s="52"/>
      <c r="C955" s="52"/>
      <c r="D955" s="52"/>
      <c r="E955" s="52"/>
      <c r="F955" s="52"/>
      <c r="G955" s="52"/>
      <c r="H955" s="52"/>
      <c r="I955" s="52"/>
      <c r="J955" s="52"/>
      <c r="K955" s="52"/>
      <c r="L955" s="52"/>
      <c r="M955" s="52"/>
      <c r="N955" s="52"/>
      <c r="O955" s="52"/>
      <c r="P955" s="52"/>
      <c r="Q955" s="52"/>
      <c r="R955" s="52"/>
      <c r="S955" s="52"/>
      <c r="T955" s="52"/>
      <c r="U955" s="52"/>
      <c r="V955" s="52"/>
      <c r="W955" s="52"/>
      <c r="X955" s="52"/>
      <c r="Y955" s="52"/>
      <c r="Z955" s="52"/>
    </row>
    <row r="956">
      <c r="A956" s="52"/>
      <c r="B956" s="52"/>
      <c r="C956" s="52"/>
      <c r="D956" s="52"/>
      <c r="E956" s="52"/>
      <c r="F956" s="52"/>
      <c r="G956" s="52"/>
      <c r="H956" s="52"/>
      <c r="I956" s="52"/>
      <c r="J956" s="52"/>
      <c r="K956" s="52"/>
      <c r="L956" s="52"/>
      <c r="M956" s="52"/>
      <c r="N956" s="52"/>
      <c r="O956" s="52"/>
      <c r="P956" s="52"/>
      <c r="Q956" s="52"/>
      <c r="R956" s="52"/>
      <c r="S956" s="52"/>
      <c r="T956" s="52"/>
      <c r="U956" s="52"/>
      <c r="V956" s="52"/>
      <c r="W956" s="52"/>
      <c r="X956" s="52"/>
      <c r="Y956" s="52"/>
      <c r="Z956" s="52"/>
    </row>
    <row r="957">
      <c r="A957" s="52"/>
      <c r="B957" s="52"/>
      <c r="C957" s="52"/>
      <c r="D957" s="52"/>
      <c r="E957" s="52"/>
      <c r="F957" s="52"/>
      <c r="G957" s="52"/>
      <c r="H957" s="52"/>
      <c r="I957" s="52"/>
      <c r="J957" s="52"/>
      <c r="K957" s="52"/>
      <c r="L957" s="52"/>
      <c r="M957" s="52"/>
      <c r="N957" s="52"/>
      <c r="O957" s="52"/>
      <c r="P957" s="52"/>
      <c r="Q957" s="52"/>
      <c r="R957" s="52"/>
      <c r="S957" s="52"/>
      <c r="T957" s="52"/>
      <c r="U957" s="52"/>
      <c r="V957" s="52"/>
      <c r="W957" s="52"/>
      <c r="X957" s="52"/>
      <c r="Y957" s="52"/>
      <c r="Z957" s="52"/>
    </row>
    <row r="958">
      <c r="A958" s="52"/>
      <c r="B958" s="52"/>
      <c r="C958" s="52"/>
      <c r="D958" s="52"/>
      <c r="E958" s="52"/>
      <c r="F958" s="52"/>
      <c r="G958" s="52"/>
      <c r="H958" s="52"/>
      <c r="I958" s="52"/>
      <c r="J958" s="52"/>
      <c r="K958" s="52"/>
      <c r="L958" s="52"/>
      <c r="M958" s="52"/>
      <c r="N958" s="52"/>
      <c r="O958" s="52"/>
      <c r="P958" s="52"/>
      <c r="Q958" s="52"/>
      <c r="R958" s="52"/>
      <c r="S958" s="52"/>
      <c r="T958" s="52"/>
      <c r="U958" s="52"/>
      <c r="V958" s="52"/>
      <c r="W958" s="52"/>
      <c r="X958" s="52"/>
      <c r="Y958" s="52"/>
      <c r="Z958" s="52"/>
    </row>
    <row r="959">
      <c r="A959" s="52"/>
      <c r="B959" s="52"/>
      <c r="C959" s="52"/>
      <c r="D959" s="52"/>
      <c r="E959" s="52"/>
      <c r="F959" s="52"/>
      <c r="G959" s="52"/>
      <c r="H959" s="52"/>
      <c r="I959" s="52"/>
      <c r="J959" s="52"/>
      <c r="K959" s="52"/>
      <c r="L959" s="52"/>
      <c r="M959" s="52"/>
      <c r="N959" s="52"/>
      <c r="O959" s="52"/>
      <c r="P959" s="52"/>
      <c r="Q959" s="52"/>
      <c r="R959" s="52"/>
      <c r="S959" s="52"/>
      <c r="T959" s="52"/>
      <c r="U959" s="52"/>
      <c r="V959" s="52"/>
      <c r="W959" s="52"/>
      <c r="X959" s="52"/>
      <c r="Y959" s="52"/>
      <c r="Z959" s="52"/>
    </row>
    <row r="960">
      <c r="A960" s="52"/>
      <c r="B960" s="52"/>
      <c r="C960" s="52"/>
      <c r="D960" s="52"/>
      <c r="E960" s="52"/>
      <c r="F960" s="52"/>
      <c r="G960" s="52"/>
      <c r="H960" s="52"/>
      <c r="I960" s="52"/>
      <c r="J960" s="52"/>
      <c r="K960" s="52"/>
      <c r="L960" s="52"/>
      <c r="M960" s="52"/>
      <c r="N960" s="52"/>
      <c r="O960" s="52"/>
      <c r="P960" s="52"/>
      <c r="Q960" s="52"/>
      <c r="R960" s="52"/>
      <c r="S960" s="52"/>
      <c r="T960" s="52"/>
      <c r="U960" s="52"/>
      <c r="V960" s="52"/>
      <c r="W960" s="52"/>
      <c r="X960" s="52"/>
      <c r="Y960" s="52"/>
      <c r="Z960" s="52"/>
    </row>
    <row r="961">
      <c r="A961" s="52"/>
      <c r="B961" s="52"/>
      <c r="C961" s="52"/>
      <c r="D961" s="52"/>
      <c r="E961" s="52"/>
      <c r="F961" s="52"/>
      <c r="G961" s="52"/>
      <c r="H961" s="52"/>
      <c r="I961" s="52"/>
      <c r="J961" s="52"/>
      <c r="K961" s="52"/>
      <c r="L961" s="52"/>
      <c r="M961" s="52"/>
      <c r="N961" s="52"/>
      <c r="O961" s="52"/>
      <c r="P961" s="52"/>
      <c r="Q961" s="52"/>
      <c r="R961" s="52"/>
      <c r="S961" s="52"/>
      <c r="T961" s="52"/>
      <c r="U961" s="52"/>
      <c r="V961" s="52"/>
      <c r="W961" s="52"/>
      <c r="X961" s="52"/>
      <c r="Y961" s="52"/>
      <c r="Z961" s="52"/>
    </row>
    <row r="962">
      <c r="A962" s="52"/>
      <c r="B962" s="52"/>
      <c r="C962" s="52"/>
      <c r="D962" s="52"/>
      <c r="E962" s="52"/>
      <c r="F962" s="52"/>
      <c r="G962" s="52"/>
      <c r="H962" s="52"/>
      <c r="I962" s="52"/>
      <c r="J962" s="52"/>
      <c r="K962" s="52"/>
      <c r="L962" s="52"/>
      <c r="M962" s="52"/>
      <c r="N962" s="52"/>
      <c r="O962" s="52"/>
      <c r="P962" s="52"/>
      <c r="Q962" s="52"/>
      <c r="R962" s="52"/>
      <c r="S962" s="52"/>
      <c r="T962" s="52"/>
      <c r="U962" s="52"/>
      <c r="V962" s="52"/>
      <c r="W962" s="52"/>
      <c r="X962" s="52"/>
      <c r="Y962" s="52"/>
      <c r="Z962" s="52"/>
    </row>
    <row r="963">
      <c r="A963" s="52"/>
      <c r="B963" s="52"/>
      <c r="C963" s="52"/>
      <c r="D963" s="52"/>
      <c r="E963" s="52"/>
      <c r="F963" s="52"/>
      <c r="G963" s="52"/>
      <c r="H963" s="52"/>
      <c r="I963" s="52"/>
      <c r="J963" s="52"/>
      <c r="K963" s="52"/>
      <c r="L963" s="52"/>
      <c r="M963" s="52"/>
      <c r="N963" s="52"/>
      <c r="O963" s="52"/>
      <c r="P963" s="52"/>
      <c r="Q963" s="52"/>
      <c r="R963" s="52"/>
      <c r="S963" s="52"/>
      <c r="T963" s="52"/>
      <c r="U963" s="52"/>
      <c r="V963" s="52"/>
      <c r="W963" s="52"/>
      <c r="X963" s="52"/>
      <c r="Y963" s="52"/>
      <c r="Z963" s="52"/>
    </row>
    <row r="964">
      <c r="A964" s="52"/>
      <c r="B964" s="52"/>
      <c r="C964" s="52"/>
      <c r="D964" s="52"/>
      <c r="E964" s="52"/>
      <c r="F964" s="52"/>
      <c r="G964" s="52"/>
      <c r="H964" s="52"/>
      <c r="I964" s="52"/>
      <c r="J964" s="52"/>
      <c r="K964" s="52"/>
      <c r="L964" s="52"/>
      <c r="M964" s="52"/>
      <c r="N964" s="52"/>
      <c r="O964" s="52"/>
      <c r="P964" s="52"/>
      <c r="Q964" s="52"/>
      <c r="R964" s="52"/>
      <c r="S964" s="52"/>
      <c r="T964" s="52"/>
      <c r="U964" s="52"/>
      <c r="V964" s="52"/>
      <c r="W964" s="52"/>
      <c r="X964" s="52"/>
      <c r="Y964" s="52"/>
      <c r="Z964" s="52"/>
    </row>
    <row r="965">
      <c r="A965" s="52"/>
      <c r="B965" s="52"/>
      <c r="C965" s="52"/>
      <c r="D965" s="52"/>
      <c r="E965" s="52"/>
      <c r="F965" s="52"/>
      <c r="G965" s="52"/>
      <c r="H965" s="52"/>
      <c r="I965" s="52"/>
      <c r="J965" s="52"/>
      <c r="K965" s="52"/>
      <c r="L965" s="52"/>
      <c r="M965" s="52"/>
      <c r="N965" s="52"/>
      <c r="O965" s="52"/>
      <c r="P965" s="52"/>
      <c r="Q965" s="52"/>
      <c r="R965" s="52"/>
      <c r="S965" s="52"/>
      <c r="T965" s="52"/>
      <c r="U965" s="52"/>
      <c r="V965" s="52"/>
      <c r="W965" s="52"/>
      <c r="X965" s="52"/>
      <c r="Y965" s="52"/>
      <c r="Z965" s="52"/>
    </row>
    <row r="966">
      <c r="A966" s="52"/>
      <c r="B966" s="52"/>
      <c r="C966" s="52"/>
      <c r="D966" s="52"/>
      <c r="E966" s="52"/>
      <c r="F966" s="52"/>
      <c r="G966" s="52"/>
      <c r="H966" s="52"/>
      <c r="I966" s="52"/>
      <c r="J966" s="52"/>
      <c r="K966" s="52"/>
      <c r="L966" s="52"/>
      <c r="M966" s="52"/>
      <c r="N966" s="52"/>
      <c r="O966" s="52"/>
      <c r="P966" s="52"/>
      <c r="Q966" s="52"/>
      <c r="R966" s="52"/>
      <c r="S966" s="52"/>
      <c r="T966" s="52"/>
      <c r="U966" s="52"/>
      <c r="V966" s="52"/>
      <c r="W966" s="52"/>
      <c r="X966" s="52"/>
      <c r="Y966" s="52"/>
      <c r="Z966" s="52"/>
    </row>
    <row r="967">
      <c r="A967" s="52"/>
      <c r="B967" s="52"/>
      <c r="C967" s="52"/>
      <c r="D967" s="52"/>
      <c r="E967" s="52"/>
      <c r="F967" s="52"/>
      <c r="G967" s="52"/>
      <c r="H967" s="52"/>
      <c r="I967" s="52"/>
      <c r="J967" s="52"/>
      <c r="K967" s="52"/>
      <c r="L967" s="52"/>
      <c r="M967" s="52"/>
      <c r="N967" s="52"/>
      <c r="O967" s="52"/>
      <c r="P967" s="52"/>
      <c r="Q967" s="52"/>
      <c r="R967" s="52"/>
      <c r="S967" s="52"/>
      <c r="T967" s="52"/>
      <c r="U967" s="52"/>
      <c r="V967" s="52"/>
      <c r="W967" s="52"/>
      <c r="X967" s="52"/>
      <c r="Y967" s="52"/>
      <c r="Z967" s="52"/>
    </row>
    <row r="968">
      <c r="A968" s="52"/>
      <c r="B968" s="52"/>
      <c r="C968" s="52"/>
      <c r="D968" s="52"/>
      <c r="E968" s="52"/>
      <c r="F968" s="52"/>
      <c r="G968" s="52"/>
      <c r="H968" s="52"/>
      <c r="I968" s="52"/>
      <c r="J968" s="52"/>
      <c r="K968" s="52"/>
      <c r="L968" s="52"/>
      <c r="M968" s="52"/>
      <c r="N968" s="52"/>
      <c r="O968" s="52"/>
      <c r="P968" s="52"/>
      <c r="Q968" s="52"/>
      <c r="R968" s="52"/>
      <c r="S968" s="52"/>
      <c r="T968" s="52"/>
      <c r="U968" s="52"/>
      <c r="V968" s="52"/>
      <c r="W968" s="52"/>
      <c r="X968" s="52"/>
      <c r="Y968" s="52"/>
      <c r="Z968" s="52"/>
    </row>
    <row r="969">
      <c r="A969" s="52"/>
      <c r="B969" s="52"/>
      <c r="C969" s="52"/>
      <c r="D969" s="52"/>
      <c r="E969" s="52"/>
      <c r="F969" s="52"/>
      <c r="G969" s="52"/>
      <c r="H969" s="52"/>
      <c r="I969" s="52"/>
      <c r="J969" s="52"/>
      <c r="K969" s="52"/>
      <c r="L969" s="52"/>
      <c r="M969" s="52"/>
      <c r="N969" s="52"/>
      <c r="O969" s="52"/>
      <c r="P969" s="52"/>
      <c r="Q969" s="52"/>
      <c r="R969" s="52"/>
      <c r="S969" s="52"/>
      <c r="T969" s="52"/>
      <c r="U969" s="52"/>
      <c r="V969" s="52"/>
      <c r="W969" s="52"/>
      <c r="X969" s="52"/>
      <c r="Y969" s="52"/>
      <c r="Z969" s="52"/>
    </row>
    <row r="970">
      <c r="A970" s="52"/>
      <c r="B970" s="52"/>
      <c r="C970" s="52"/>
      <c r="D970" s="52"/>
      <c r="E970" s="52"/>
      <c r="F970" s="52"/>
      <c r="G970" s="52"/>
      <c r="H970" s="52"/>
      <c r="I970" s="52"/>
      <c r="J970" s="52"/>
      <c r="K970" s="52"/>
      <c r="L970" s="52"/>
      <c r="M970" s="52"/>
      <c r="N970" s="52"/>
      <c r="O970" s="52"/>
      <c r="P970" s="52"/>
      <c r="Q970" s="52"/>
      <c r="R970" s="52"/>
      <c r="S970" s="52"/>
      <c r="T970" s="52"/>
      <c r="U970" s="52"/>
      <c r="V970" s="52"/>
      <c r="W970" s="52"/>
      <c r="X970" s="52"/>
      <c r="Y970" s="52"/>
      <c r="Z970" s="52"/>
    </row>
    <row r="971">
      <c r="A971" s="52"/>
      <c r="B971" s="52"/>
      <c r="C971" s="52"/>
      <c r="D971" s="52"/>
      <c r="E971" s="52"/>
      <c r="F971" s="52"/>
      <c r="G971" s="52"/>
      <c r="H971" s="52"/>
      <c r="I971" s="52"/>
      <c r="J971" s="52"/>
      <c r="K971" s="52"/>
      <c r="L971" s="52"/>
      <c r="M971" s="52"/>
      <c r="N971" s="52"/>
      <c r="O971" s="52"/>
      <c r="P971" s="52"/>
      <c r="Q971" s="52"/>
      <c r="R971" s="52"/>
      <c r="S971" s="52"/>
      <c r="T971" s="52"/>
      <c r="U971" s="52"/>
      <c r="V971" s="52"/>
      <c r="W971" s="52"/>
      <c r="X971" s="52"/>
      <c r="Y971" s="52"/>
      <c r="Z971" s="52"/>
    </row>
    <row r="972">
      <c r="A972" s="52"/>
      <c r="B972" s="52"/>
      <c r="C972" s="52"/>
      <c r="D972" s="52"/>
      <c r="E972" s="52"/>
      <c r="F972" s="52"/>
      <c r="G972" s="52"/>
      <c r="H972" s="52"/>
      <c r="I972" s="52"/>
      <c r="J972" s="52"/>
      <c r="K972" s="52"/>
      <c r="L972" s="52"/>
      <c r="M972" s="52"/>
      <c r="N972" s="52"/>
      <c r="O972" s="52"/>
      <c r="P972" s="52"/>
      <c r="Q972" s="52"/>
      <c r="R972" s="52"/>
      <c r="S972" s="52"/>
      <c r="T972" s="52"/>
      <c r="U972" s="52"/>
      <c r="V972" s="52"/>
      <c r="W972" s="52"/>
      <c r="X972" s="52"/>
      <c r="Y972" s="52"/>
      <c r="Z972" s="52"/>
    </row>
    <row r="973">
      <c r="A973" s="52"/>
      <c r="B973" s="52"/>
      <c r="C973" s="52"/>
      <c r="D973" s="52"/>
      <c r="E973" s="52"/>
      <c r="F973" s="52"/>
      <c r="G973" s="52"/>
      <c r="H973" s="52"/>
      <c r="I973" s="52"/>
      <c r="J973" s="52"/>
      <c r="K973" s="52"/>
      <c r="L973" s="52"/>
      <c r="M973" s="52"/>
      <c r="N973" s="52"/>
      <c r="O973" s="52"/>
      <c r="P973" s="52"/>
      <c r="Q973" s="52"/>
      <c r="R973" s="52"/>
      <c r="S973" s="52"/>
      <c r="T973" s="52"/>
      <c r="U973" s="52"/>
      <c r="V973" s="52"/>
      <c r="W973" s="52"/>
      <c r="X973" s="52"/>
      <c r="Y973" s="52"/>
      <c r="Z973" s="52"/>
    </row>
    <row r="974">
      <c r="A974" s="52"/>
      <c r="B974" s="52"/>
      <c r="C974" s="52"/>
      <c r="D974" s="52"/>
      <c r="E974" s="52"/>
      <c r="F974" s="52"/>
      <c r="G974" s="52"/>
      <c r="H974" s="52"/>
      <c r="I974" s="52"/>
      <c r="J974" s="52"/>
      <c r="K974" s="52"/>
      <c r="L974" s="52"/>
      <c r="M974" s="52"/>
      <c r="N974" s="52"/>
      <c r="O974" s="52"/>
      <c r="P974" s="52"/>
      <c r="Q974" s="52"/>
      <c r="R974" s="52"/>
      <c r="S974" s="52"/>
      <c r="T974" s="52"/>
      <c r="U974" s="52"/>
      <c r="V974" s="52"/>
      <c r="W974" s="52"/>
      <c r="X974" s="52"/>
      <c r="Y974" s="52"/>
      <c r="Z974" s="52"/>
    </row>
    <row r="975">
      <c r="A975" s="52"/>
      <c r="B975" s="52"/>
      <c r="C975" s="52"/>
      <c r="D975" s="52"/>
      <c r="E975" s="52"/>
      <c r="F975" s="52"/>
      <c r="G975" s="52"/>
      <c r="H975" s="52"/>
      <c r="I975" s="52"/>
      <c r="J975" s="52"/>
      <c r="K975" s="52"/>
      <c r="L975" s="52"/>
      <c r="M975" s="52"/>
      <c r="N975" s="52"/>
      <c r="O975" s="52"/>
      <c r="P975" s="52"/>
      <c r="Q975" s="52"/>
      <c r="R975" s="52"/>
      <c r="S975" s="52"/>
      <c r="T975" s="52"/>
      <c r="U975" s="52"/>
      <c r="V975" s="52"/>
      <c r="W975" s="52"/>
      <c r="X975" s="52"/>
      <c r="Y975" s="52"/>
      <c r="Z975" s="52"/>
    </row>
    <row r="976">
      <c r="A976" s="52"/>
      <c r="B976" s="52"/>
      <c r="C976" s="52"/>
      <c r="D976" s="52"/>
      <c r="E976" s="52"/>
      <c r="F976" s="52"/>
      <c r="G976" s="52"/>
      <c r="H976" s="52"/>
      <c r="I976" s="52"/>
      <c r="J976" s="52"/>
      <c r="K976" s="52"/>
      <c r="L976" s="52"/>
      <c r="M976" s="52"/>
      <c r="N976" s="52"/>
      <c r="O976" s="52"/>
      <c r="P976" s="52"/>
      <c r="Q976" s="52"/>
      <c r="R976" s="52"/>
      <c r="S976" s="52"/>
      <c r="T976" s="52"/>
      <c r="U976" s="52"/>
      <c r="V976" s="52"/>
      <c r="W976" s="52"/>
      <c r="X976" s="52"/>
      <c r="Y976" s="52"/>
      <c r="Z976" s="52"/>
    </row>
    <row r="977">
      <c r="A977" s="52"/>
      <c r="B977" s="52"/>
      <c r="C977" s="52"/>
      <c r="D977" s="52"/>
      <c r="E977" s="52"/>
      <c r="F977" s="52"/>
      <c r="G977" s="52"/>
      <c r="H977" s="52"/>
      <c r="I977" s="52"/>
      <c r="J977" s="52"/>
      <c r="K977" s="52"/>
      <c r="L977" s="52"/>
      <c r="M977" s="52"/>
      <c r="N977" s="52"/>
      <c r="O977" s="52"/>
      <c r="P977" s="52"/>
      <c r="Q977" s="52"/>
      <c r="R977" s="52"/>
      <c r="S977" s="52"/>
      <c r="T977" s="52"/>
      <c r="U977" s="52"/>
      <c r="V977" s="52"/>
      <c r="W977" s="52"/>
      <c r="X977" s="52"/>
      <c r="Y977" s="52"/>
      <c r="Z977" s="52"/>
    </row>
    <row r="978">
      <c r="A978" s="52"/>
      <c r="B978" s="52"/>
      <c r="C978" s="52"/>
      <c r="D978" s="52"/>
      <c r="E978" s="52"/>
      <c r="F978" s="52"/>
      <c r="G978" s="52"/>
      <c r="H978" s="52"/>
      <c r="I978" s="52"/>
      <c r="J978" s="52"/>
      <c r="K978" s="52"/>
      <c r="L978" s="52"/>
      <c r="M978" s="52"/>
      <c r="N978" s="52"/>
      <c r="O978" s="52"/>
      <c r="P978" s="52"/>
      <c r="Q978" s="52"/>
      <c r="R978" s="52"/>
      <c r="S978" s="52"/>
      <c r="T978" s="52"/>
      <c r="U978" s="52"/>
      <c r="V978" s="52"/>
      <c r="W978" s="52"/>
      <c r="X978" s="52"/>
      <c r="Y978" s="52"/>
      <c r="Z978" s="52"/>
    </row>
    <row r="979">
      <c r="A979" s="52"/>
      <c r="B979" s="52"/>
      <c r="C979" s="52"/>
      <c r="D979" s="52"/>
      <c r="E979" s="52"/>
      <c r="F979" s="52"/>
      <c r="G979" s="52"/>
      <c r="H979" s="52"/>
      <c r="I979" s="52"/>
      <c r="J979" s="52"/>
      <c r="K979" s="52"/>
      <c r="L979" s="52"/>
      <c r="M979" s="52"/>
      <c r="N979" s="52"/>
      <c r="O979" s="52"/>
      <c r="P979" s="52"/>
      <c r="Q979" s="52"/>
      <c r="R979" s="52"/>
      <c r="S979" s="52"/>
      <c r="T979" s="52"/>
      <c r="U979" s="52"/>
      <c r="V979" s="52"/>
      <c r="W979" s="52"/>
      <c r="X979" s="52"/>
      <c r="Y979" s="52"/>
      <c r="Z979" s="52"/>
    </row>
    <row r="980">
      <c r="A980" s="52"/>
      <c r="B980" s="52"/>
      <c r="C980" s="52"/>
      <c r="D980" s="52"/>
      <c r="E980" s="52"/>
      <c r="F980" s="52"/>
      <c r="G980" s="52"/>
      <c r="H980" s="52"/>
      <c r="I980" s="52"/>
      <c r="J980" s="52"/>
      <c r="K980" s="52"/>
      <c r="L980" s="52"/>
      <c r="M980" s="52"/>
      <c r="N980" s="52"/>
      <c r="O980" s="52"/>
      <c r="P980" s="52"/>
      <c r="Q980" s="52"/>
      <c r="R980" s="52"/>
      <c r="S980" s="52"/>
      <c r="T980" s="52"/>
      <c r="U980" s="52"/>
      <c r="V980" s="52"/>
      <c r="W980" s="52"/>
      <c r="X980" s="52"/>
      <c r="Y980" s="52"/>
      <c r="Z980" s="52"/>
    </row>
    <row r="981">
      <c r="A981" s="52"/>
      <c r="B981" s="52"/>
      <c r="C981" s="52"/>
      <c r="D981" s="52"/>
      <c r="E981" s="52"/>
      <c r="F981" s="52"/>
      <c r="G981" s="52"/>
      <c r="H981" s="52"/>
      <c r="I981" s="52"/>
      <c r="J981" s="52"/>
      <c r="K981" s="52"/>
      <c r="L981" s="52"/>
      <c r="M981" s="52"/>
      <c r="N981" s="52"/>
      <c r="O981" s="52"/>
      <c r="P981" s="52"/>
      <c r="Q981" s="52"/>
      <c r="R981" s="52"/>
      <c r="S981" s="52"/>
      <c r="T981" s="52"/>
      <c r="U981" s="52"/>
      <c r="V981" s="52"/>
      <c r="W981" s="52"/>
      <c r="X981" s="52"/>
      <c r="Y981" s="52"/>
      <c r="Z981" s="52"/>
    </row>
    <row r="982">
      <c r="A982" s="52"/>
      <c r="B982" s="52"/>
      <c r="C982" s="52"/>
      <c r="D982" s="52"/>
      <c r="E982" s="52"/>
      <c r="F982" s="52"/>
      <c r="G982" s="52"/>
      <c r="H982" s="52"/>
      <c r="I982" s="52"/>
      <c r="J982" s="52"/>
      <c r="K982" s="52"/>
      <c r="L982" s="52"/>
      <c r="M982" s="52"/>
      <c r="N982" s="52"/>
      <c r="O982" s="52"/>
      <c r="P982" s="52"/>
      <c r="Q982" s="52"/>
      <c r="R982" s="52"/>
      <c r="S982" s="52"/>
      <c r="T982" s="52"/>
      <c r="U982" s="52"/>
      <c r="V982" s="52"/>
      <c r="W982" s="52"/>
      <c r="X982" s="52"/>
      <c r="Y982" s="52"/>
      <c r="Z982" s="52"/>
    </row>
    <row r="983">
      <c r="A983" s="52"/>
      <c r="B983" s="52"/>
      <c r="C983" s="52"/>
      <c r="D983" s="52"/>
      <c r="E983" s="52"/>
      <c r="F983" s="52"/>
      <c r="G983" s="52"/>
      <c r="H983" s="52"/>
      <c r="I983" s="52"/>
      <c r="J983" s="52"/>
      <c r="K983" s="52"/>
      <c r="L983" s="52"/>
      <c r="M983" s="52"/>
      <c r="N983" s="52"/>
      <c r="O983" s="52"/>
      <c r="P983" s="52"/>
      <c r="Q983" s="52"/>
      <c r="R983" s="52"/>
      <c r="S983" s="52"/>
      <c r="T983" s="52"/>
      <c r="U983" s="52"/>
      <c r="V983" s="52"/>
      <c r="W983" s="52"/>
      <c r="X983" s="52"/>
      <c r="Y983" s="52"/>
      <c r="Z983" s="52"/>
    </row>
    <row r="984">
      <c r="A984" s="52"/>
      <c r="B984" s="52"/>
      <c r="C984" s="52"/>
      <c r="D984" s="52"/>
      <c r="E984" s="52"/>
      <c r="F984" s="52"/>
      <c r="G984" s="52"/>
      <c r="H984" s="52"/>
      <c r="I984" s="52"/>
      <c r="J984" s="52"/>
      <c r="K984" s="52"/>
      <c r="L984" s="52"/>
      <c r="M984" s="52"/>
      <c r="N984" s="52"/>
      <c r="O984" s="52"/>
      <c r="P984" s="52"/>
      <c r="Q984" s="52"/>
      <c r="R984" s="52"/>
      <c r="S984" s="52"/>
      <c r="T984" s="52"/>
      <c r="U984" s="52"/>
      <c r="V984" s="52"/>
      <c r="W984" s="52"/>
      <c r="X984" s="52"/>
      <c r="Y984" s="52"/>
      <c r="Z984" s="52"/>
    </row>
    <row r="985">
      <c r="A985" s="52"/>
      <c r="B985" s="52"/>
      <c r="C985" s="52"/>
      <c r="D985" s="52"/>
      <c r="E985" s="52"/>
      <c r="F985" s="52"/>
      <c r="G985" s="52"/>
      <c r="H985" s="52"/>
      <c r="I985" s="52"/>
      <c r="J985" s="52"/>
      <c r="K985" s="52"/>
      <c r="L985" s="52"/>
      <c r="M985" s="52"/>
      <c r="N985" s="52"/>
      <c r="O985" s="52"/>
      <c r="P985" s="52"/>
      <c r="Q985" s="52"/>
      <c r="R985" s="52"/>
      <c r="S985" s="52"/>
      <c r="T985" s="52"/>
      <c r="U985" s="52"/>
      <c r="V985" s="52"/>
      <c r="W985" s="52"/>
      <c r="X985" s="52"/>
      <c r="Y985" s="52"/>
      <c r="Z985" s="52"/>
    </row>
    <row r="986">
      <c r="A986" s="52"/>
      <c r="B986" s="52"/>
      <c r="C986" s="52"/>
      <c r="D986" s="52"/>
      <c r="E986" s="52"/>
      <c r="F986" s="52"/>
      <c r="G986" s="52"/>
      <c r="H986" s="52"/>
      <c r="I986" s="52"/>
      <c r="J986" s="52"/>
      <c r="K986" s="52"/>
      <c r="L986" s="52"/>
      <c r="M986" s="52"/>
      <c r="N986" s="52"/>
      <c r="O986" s="52"/>
      <c r="P986" s="52"/>
      <c r="Q986" s="52"/>
      <c r="R986" s="52"/>
      <c r="S986" s="52"/>
      <c r="T986" s="52"/>
      <c r="U986" s="52"/>
      <c r="V986" s="52"/>
      <c r="W986" s="52"/>
      <c r="X986" s="52"/>
      <c r="Y986" s="52"/>
      <c r="Z986" s="52"/>
    </row>
    <row r="987">
      <c r="A987" s="52"/>
      <c r="B987" s="52"/>
      <c r="C987" s="52"/>
      <c r="D987" s="52"/>
      <c r="E987" s="52"/>
      <c r="F987" s="52"/>
      <c r="G987" s="52"/>
      <c r="H987" s="52"/>
      <c r="I987" s="52"/>
      <c r="J987" s="52"/>
      <c r="K987" s="52"/>
      <c r="L987" s="52"/>
      <c r="M987" s="52"/>
      <c r="N987" s="52"/>
      <c r="O987" s="52"/>
      <c r="P987" s="52"/>
      <c r="Q987" s="52"/>
      <c r="R987" s="52"/>
      <c r="S987" s="52"/>
      <c r="T987" s="52"/>
      <c r="U987" s="52"/>
      <c r="V987" s="52"/>
      <c r="W987" s="52"/>
      <c r="X987" s="52"/>
      <c r="Y987" s="52"/>
      <c r="Z987" s="52"/>
    </row>
    <row r="988">
      <c r="A988" s="52"/>
      <c r="B988" s="52"/>
      <c r="C988" s="52"/>
      <c r="D988" s="52"/>
      <c r="E988" s="52"/>
      <c r="F988" s="52"/>
      <c r="G988" s="52"/>
      <c r="H988" s="52"/>
      <c r="I988" s="52"/>
      <c r="J988" s="52"/>
      <c r="K988" s="52"/>
      <c r="L988" s="52"/>
      <c r="M988" s="52"/>
      <c r="N988" s="52"/>
      <c r="O988" s="52"/>
      <c r="P988" s="52"/>
      <c r="Q988" s="52"/>
      <c r="R988" s="52"/>
      <c r="S988" s="52"/>
      <c r="T988" s="52"/>
      <c r="U988" s="52"/>
      <c r="V988" s="52"/>
      <c r="W988" s="52"/>
      <c r="X988" s="52"/>
      <c r="Y988" s="52"/>
      <c r="Z988" s="52"/>
    </row>
    <row r="989">
      <c r="A989" s="52"/>
      <c r="B989" s="52"/>
      <c r="C989" s="52"/>
      <c r="D989" s="52"/>
      <c r="E989" s="52"/>
      <c r="F989" s="52"/>
      <c r="G989" s="52"/>
      <c r="H989" s="52"/>
      <c r="I989" s="52"/>
      <c r="J989" s="52"/>
      <c r="K989" s="52"/>
      <c r="L989" s="52"/>
      <c r="M989" s="52"/>
      <c r="N989" s="52"/>
      <c r="O989" s="52"/>
      <c r="P989" s="52"/>
      <c r="Q989" s="52"/>
      <c r="R989" s="52"/>
      <c r="S989" s="52"/>
      <c r="T989" s="52"/>
      <c r="U989" s="52"/>
      <c r="V989" s="52"/>
      <c r="W989" s="52"/>
      <c r="X989" s="52"/>
      <c r="Y989" s="52"/>
      <c r="Z989" s="52"/>
    </row>
    <row r="990">
      <c r="A990" s="52"/>
      <c r="B990" s="52"/>
      <c r="C990" s="52"/>
      <c r="D990" s="52"/>
      <c r="E990" s="52"/>
      <c r="F990" s="52"/>
      <c r="G990" s="52"/>
      <c r="H990" s="52"/>
      <c r="I990" s="52"/>
      <c r="J990" s="52"/>
      <c r="K990" s="52"/>
      <c r="L990" s="52"/>
      <c r="M990" s="52"/>
      <c r="N990" s="52"/>
      <c r="O990" s="52"/>
      <c r="P990" s="52"/>
      <c r="Q990" s="52"/>
      <c r="R990" s="52"/>
      <c r="S990" s="52"/>
      <c r="T990" s="52"/>
      <c r="U990" s="52"/>
      <c r="V990" s="52"/>
      <c r="W990" s="52"/>
      <c r="X990" s="52"/>
      <c r="Y990" s="52"/>
      <c r="Z990" s="52"/>
    </row>
    <row r="991">
      <c r="A991" s="52"/>
      <c r="B991" s="52"/>
      <c r="C991" s="52"/>
      <c r="D991" s="52"/>
      <c r="E991" s="52"/>
      <c r="F991" s="52"/>
      <c r="G991" s="52"/>
      <c r="H991" s="52"/>
      <c r="I991" s="52"/>
      <c r="J991" s="52"/>
      <c r="K991" s="52"/>
      <c r="L991" s="52"/>
      <c r="M991" s="52"/>
      <c r="N991" s="52"/>
      <c r="O991" s="52"/>
      <c r="P991" s="52"/>
      <c r="Q991" s="52"/>
      <c r="R991" s="52"/>
      <c r="S991" s="52"/>
      <c r="T991" s="52"/>
      <c r="U991" s="52"/>
      <c r="V991" s="52"/>
      <c r="W991" s="52"/>
      <c r="X991" s="52"/>
      <c r="Y991" s="52"/>
      <c r="Z991" s="52"/>
    </row>
    <row r="992">
      <c r="A992" s="52"/>
      <c r="B992" s="52"/>
      <c r="C992" s="52"/>
      <c r="D992" s="52"/>
      <c r="E992" s="52"/>
      <c r="F992" s="52"/>
      <c r="G992" s="52"/>
      <c r="H992" s="52"/>
      <c r="I992" s="52"/>
      <c r="J992" s="52"/>
      <c r="K992" s="52"/>
      <c r="L992" s="52"/>
      <c r="M992" s="52"/>
      <c r="N992" s="52"/>
      <c r="O992" s="52"/>
      <c r="P992" s="52"/>
      <c r="Q992" s="52"/>
      <c r="R992" s="52"/>
      <c r="S992" s="52"/>
      <c r="T992" s="52"/>
      <c r="U992" s="52"/>
      <c r="V992" s="52"/>
      <c r="W992" s="52"/>
      <c r="X992" s="52"/>
      <c r="Y992" s="52"/>
      <c r="Z992" s="52"/>
    </row>
    <row r="993">
      <c r="A993" s="52"/>
      <c r="B993" s="52"/>
      <c r="C993" s="52"/>
      <c r="D993" s="52"/>
      <c r="E993" s="52"/>
      <c r="F993" s="52"/>
      <c r="G993" s="52"/>
      <c r="H993" s="52"/>
      <c r="I993" s="52"/>
      <c r="J993" s="52"/>
      <c r="K993" s="52"/>
      <c r="L993" s="52"/>
      <c r="M993" s="52"/>
      <c r="N993" s="52"/>
      <c r="O993" s="52"/>
      <c r="P993" s="52"/>
      <c r="Q993" s="52"/>
      <c r="R993" s="52"/>
      <c r="S993" s="52"/>
      <c r="T993" s="52"/>
      <c r="U993" s="52"/>
      <c r="V993" s="52"/>
      <c r="W993" s="52"/>
      <c r="X993" s="52"/>
      <c r="Y993" s="52"/>
      <c r="Z993" s="52"/>
    </row>
    <row r="994">
      <c r="A994" s="52"/>
      <c r="B994" s="52"/>
      <c r="C994" s="52"/>
      <c r="D994" s="52"/>
      <c r="E994" s="52"/>
      <c r="F994" s="52"/>
      <c r="G994" s="52"/>
      <c r="H994" s="52"/>
      <c r="I994" s="52"/>
      <c r="J994" s="52"/>
      <c r="K994" s="52"/>
      <c r="L994" s="52"/>
      <c r="M994" s="52"/>
      <c r="N994" s="52"/>
      <c r="O994" s="52"/>
      <c r="P994" s="52"/>
      <c r="Q994" s="52"/>
      <c r="R994" s="52"/>
      <c r="S994" s="52"/>
      <c r="T994" s="52"/>
      <c r="U994" s="52"/>
      <c r="V994" s="52"/>
      <c r="W994" s="52"/>
      <c r="X994" s="52"/>
      <c r="Y994" s="52"/>
      <c r="Z994" s="52"/>
    </row>
    <row r="995">
      <c r="A995" s="52"/>
      <c r="B995" s="52"/>
      <c r="C995" s="52"/>
      <c r="D995" s="52"/>
      <c r="E995" s="52"/>
      <c r="F995" s="52"/>
      <c r="G995" s="52"/>
      <c r="H995" s="52"/>
      <c r="I995" s="52"/>
      <c r="J995" s="52"/>
      <c r="K995" s="52"/>
      <c r="L995" s="52"/>
      <c r="M995" s="52"/>
      <c r="N995" s="52"/>
      <c r="O995" s="52"/>
      <c r="P995" s="52"/>
      <c r="Q995" s="52"/>
      <c r="R995" s="52"/>
      <c r="S995" s="52"/>
      <c r="T995" s="52"/>
      <c r="U995" s="52"/>
      <c r="V995" s="52"/>
      <c r="W995" s="52"/>
      <c r="X995" s="52"/>
      <c r="Y995" s="52"/>
      <c r="Z995" s="52"/>
    </row>
    <row r="996">
      <c r="A996" s="52"/>
      <c r="B996" s="52"/>
      <c r="C996" s="52"/>
      <c r="D996" s="52"/>
      <c r="E996" s="52"/>
      <c r="F996" s="52"/>
      <c r="G996" s="52"/>
      <c r="H996" s="52"/>
      <c r="I996" s="52"/>
      <c r="J996" s="52"/>
      <c r="K996" s="52"/>
      <c r="L996" s="52"/>
      <c r="M996" s="52"/>
      <c r="N996" s="52"/>
      <c r="O996" s="52"/>
      <c r="P996" s="52"/>
      <c r="Q996" s="52"/>
      <c r="R996" s="52"/>
      <c r="S996" s="52"/>
      <c r="T996" s="52"/>
      <c r="U996" s="52"/>
      <c r="V996" s="52"/>
      <c r="W996" s="52"/>
      <c r="X996" s="52"/>
      <c r="Y996" s="52"/>
      <c r="Z996" s="52"/>
    </row>
    <row r="997">
      <c r="A997" s="52"/>
      <c r="B997" s="52"/>
      <c r="C997" s="52"/>
      <c r="D997" s="52"/>
      <c r="E997" s="52"/>
      <c r="F997" s="52"/>
      <c r="G997" s="52"/>
      <c r="H997" s="52"/>
      <c r="I997" s="52"/>
      <c r="J997" s="52"/>
      <c r="K997" s="52"/>
      <c r="L997" s="52"/>
      <c r="M997" s="52"/>
      <c r="N997" s="52"/>
      <c r="O997" s="52"/>
      <c r="P997" s="52"/>
      <c r="Q997" s="52"/>
      <c r="R997" s="52"/>
      <c r="S997" s="52"/>
      <c r="T997" s="52"/>
      <c r="U997" s="52"/>
      <c r="V997" s="52"/>
      <c r="W997" s="52"/>
      <c r="X997" s="52"/>
      <c r="Y997" s="52"/>
      <c r="Z997" s="52"/>
    </row>
    <row r="998">
      <c r="A998" s="52"/>
      <c r="B998" s="52"/>
      <c r="C998" s="52"/>
      <c r="D998" s="52"/>
      <c r="E998" s="52"/>
      <c r="F998" s="52"/>
      <c r="G998" s="52"/>
      <c r="H998" s="52"/>
      <c r="I998" s="52"/>
      <c r="J998" s="52"/>
      <c r="K998" s="52"/>
      <c r="L998" s="52"/>
      <c r="M998" s="52"/>
      <c r="N998" s="52"/>
      <c r="O998" s="52"/>
      <c r="P998" s="52"/>
      <c r="Q998" s="52"/>
      <c r="R998" s="52"/>
      <c r="S998" s="52"/>
      <c r="T998" s="52"/>
      <c r="U998" s="52"/>
      <c r="V998" s="52"/>
      <c r="W998" s="52"/>
      <c r="X998" s="52"/>
      <c r="Y998" s="52"/>
      <c r="Z998" s="52"/>
    </row>
    <row r="999">
      <c r="A999" s="52"/>
      <c r="B999" s="52"/>
      <c r="C999" s="52"/>
      <c r="D999" s="52"/>
      <c r="E999" s="52"/>
      <c r="F999" s="52"/>
      <c r="G999" s="52"/>
      <c r="H999" s="52"/>
      <c r="I999" s="52"/>
      <c r="J999" s="52"/>
      <c r="K999" s="52"/>
      <c r="L999" s="52"/>
      <c r="M999" s="52"/>
      <c r="N999" s="52"/>
      <c r="O999" s="52"/>
      <c r="P999" s="52"/>
      <c r="Q999" s="52"/>
      <c r="R999" s="52"/>
      <c r="S999" s="52"/>
      <c r="T999" s="52"/>
      <c r="U999" s="52"/>
      <c r="V999" s="52"/>
      <c r="W999" s="52"/>
      <c r="X999" s="52"/>
      <c r="Y999" s="52"/>
      <c r="Z999" s="52"/>
    </row>
    <row r="1000">
      <c r="A1000" s="52"/>
      <c r="B1000" s="52"/>
      <c r="C1000" s="52"/>
      <c r="D1000" s="52"/>
      <c r="E1000" s="52"/>
      <c r="F1000" s="52"/>
      <c r="G1000" s="52"/>
      <c r="H1000" s="52"/>
      <c r="I1000" s="52"/>
      <c r="J1000" s="52"/>
      <c r="K1000" s="52"/>
      <c r="L1000" s="52"/>
      <c r="M1000" s="52"/>
      <c r="N1000" s="52"/>
      <c r="O1000" s="52"/>
      <c r="P1000" s="52"/>
      <c r="Q1000" s="52"/>
      <c r="R1000" s="52"/>
      <c r="S1000" s="52"/>
      <c r="T1000" s="52"/>
      <c r="U1000" s="52"/>
      <c r="V1000" s="52"/>
      <c r="W1000" s="52"/>
      <c r="X1000" s="52"/>
      <c r="Y1000" s="52"/>
      <c r="Z1000" s="52"/>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6" max="6" width="20.5"/>
    <col customWidth="1" min="7" max="7" width="44.38"/>
    <col customWidth="1" min="8" max="8" width="41.5"/>
  </cols>
  <sheetData>
    <row r="1">
      <c r="A1" s="53" t="s">
        <v>0</v>
      </c>
      <c r="B1" s="54" t="s">
        <v>1</v>
      </c>
      <c r="C1" s="54" t="s">
        <v>217</v>
      </c>
      <c r="D1" s="54" t="s">
        <v>218</v>
      </c>
      <c r="E1" s="54" t="s">
        <v>219</v>
      </c>
      <c r="F1" s="54" t="s">
        <v>220</v>
      </c>
      <c r="G1" s="54" t="s">
        <v>221</v>
      </c>
      <c r="H1" s="54" t="s">
        <v>222</v>
      </c>
      <c r="I1" s="54" t="s">
        <v>223</v>
      </c>
      <c r="J1" s="54" t="s">
        <v>224</v>
      </c>
      <c r="K1" s="52"/>
      <c r="L1" s="52"/>
      <c r="M1" s="52"/>
      <c r="N1" s="52"/>
      <c r="O1" s="52"/>
      <c r="P1" s="52"/>
      <c r="Q1" s="52"/>
      <c r="R1" s="52"/>
      <c r="S1" s="52"/>
      <c r="T1" s="52"/>
      <c r="U1" s="52"/>
      <c r="V1" s="52"/>
      <c r="W1" s="52"/>
      <c r="X1" s="52"/>
      <c r="Y1" s="52"/>
      <c r="Z1" s="52"/>
      <c r="AA1" s="52"/>
      <c r="AB1" s="52"/>
      <c r="AC1" s="52"/>
      <c r="AD1" s="52"/>
      <c r="AE1" s="52"/>
      <c r="AF1" s="52"/>
      <c r="AG1" s="52"/>
      <c r="AH1" s="52"/>
      <c r="AI1" s="52"/>
      <c r="AJ1" s="52"/>
    </row>
    <row r="2">
      <c r="A2" s="55">
        <v>44689.0</v>
      </c>
      <c r="B2" s="56" t="s">
        <v>34</v>
      </c>
      <c r="C2" s="56">
        <v>1297.4</v>
      </c>
      <c r="D2" s="56">
        <v>1450.5</v>
      </c>
      <c r="E2" s="56" t="s">
        <v>22</v>
      </c>
      <c r="F2" s="56" t="s">
        <v>225</v>
      </c>
      <c r="G2" s="56" t="s">
        <v>226</v>
      </c>
      <c r="H2" s="52"/>
      <c r="I2" s="20" t="s">
        <v>227</v>
      </c>
      <c r="J2" s="57">
        <v>44720.0</v>
      </c>
      <c r="K2" s="50"/>
      <c r="L2" s="52"/>
      <c r="M2" s="52"/>
      <c r="N2" s="52"/>
      <c r="O2" s="52"/>
      <c r="P2" s="52"/>
      <c r="Q2" s="52"/>
      <c r="R2" s="52"/>
      <c r="S2" s="52"/>
      <c r="T2" s="52"/>
      <c r="U2" s="52"/>
      <c r="V2" s="52"/>
      <c r="W2" s="52"/>
      <c r="X2" s="52"/>
      <c r="Y2" s="52"/>
      <c r="Z2" s="52"/>
      <c r="AA2" s="52"/>
      <c r="AB2" s="52"/>
      <c r="AC2" s="52"/>
      <c r="AD2" s="52"/>
      <c r="AE2" s="52"/>
      <c r="AF2" s="52"/>
      <c r="AG2" s="52"/>
      <c r="AH2" s="52"/>
      <c r="AI2" s="52"/>
      <c r="AJ2" s="52"/>
    </row>
    <row r="3">
      <c r="A3" s="55">
        <v>44729.0</v>
      </c>
      <c r="B3" s="56" t="s">
        <v>34</v>
      </c>
      <c r="C3" s="56">
        <v>1315.1</v>
      </c>
      <c r="D3" s="56">
        <v>1469.1</v>
      </c>
      <c r="E3" s="56" t="s">
        <v>41</v>
      </c>
      <c r="F3" s="56" t="s">
        <v>225</v>
      </c>
      <c r="G3" s="56" t="s">
        <v>228</v>
      </c>
      <c r="H3" s="50"/>
      <c r="I3" s="20" t="s">
        <v>227</v>
      </c>
      <c r="J3" s="58"/>
      <c r="K3" s="50"/>
      <c r="L3" s="52"/>
      <c r="M3" s="52"/>
      <c r="N3" s="52"/>
      <c r="O3" s="52"/>
      <c r="P3" s="52"/>
      <c r="Q3" s="52"/>
      <c r="R3" s="52"/>
      <c r="S3" s="52"/>
      <c r="T3" s="52"/>
      <c r="U3" s="52"/>
      <c r="V3" s="52"/>
      <c r="W3" s="52"/>
      <c r="X3" s="52"/>
      <c r="Y3" s="52"/>
      <c r="Z3" s="52"/>
      <c r="AA3" s="52"/>
      <c r="AB3" s="52"/>
      <c r="AC3" s="52"/>
      <c r="AD3" s="52"/>
      <c r="AE3" s="52"/>
      <c r="AF3" s="52"/>
      <c r="AG3" s="52"/>
      <c r="AH3" s="52"/>
      <c r="AI3" s="52"/>
      <c r="AJ3" s="52"/>
    </row>
    <row r="4">
      <c r="A4" s="55">
        <v>44843.0</v>
      </c>
      <c r="B4" s="56" t="s">
        <v>34</v>
      </c>
      <c r="C4" s="56">
        <v>1355.3</v>
      </c>
      <c r="D4" s="56">
        <v>1514.3</v>
      </c>
      <c r="E4" s="56" t="s">
        <v>22</v>
      </c>
      <c r="F4" s="56" t="s">
        <v>229</v>
      </c>
      <c r="G4" s="56" t="s">
        <v>230</v>
      </c>
      <c r="H4" s="50" t="s">
        <v>231</v>
      </c>
      <c r="I4" s="20" t="s">
        <v>227</v>
      </c>
      <c r="J4" s="58"/>
      <c r="K4" s="50"/>
      <c r="L4" s="52"/>
      <c r="M4" s="52"/>
      <c r="N4" s="52"/>
      <c r="O4" s="52"/>
      <c r="P4" s="52"/>
      <c r="Q4" s="52"/>
      <c r="R4" s="52"/>
      <c r="S4" s="52"/>
      <c r="T4" s="52"/>
      <c r="U4" s="52"/>
      <c r="V4" s="52"/>
      <c r="W4" s="52"/>
      <c r="X4" s="52"/>
      <c r="Y4" s="52"/>
      <c r="Z4" s="52"/>
      <c r="AA4" s="52"/>
      <c r="AB4" s="52"/>
      <c r="AC4" s="52"/>
      <c r="AD4" s="52"/>
      <c r="AE4" s="52"/>
      <c r="AF4" s="52"/>
      <c r="AG4" s="52"/>
      <c r="AH4" s="52"/>
      <c r="AI4" s="52"/>
      <c r="AJ4" s="52"/>
    </row>
    <row r="5">
      <c r="A5" s="55">
        <v>44971.0</v>
      </c>
      <c r="B5" s="56" t="s">
        <v>34</v>
      </c>
      <c r="C5" s="56">
        <v>1378.4</v>
      </c>
      <c r="D5" s="56">
        <v>1543.6</v>
      </c>
      <c r="E5" s="56" t="s">
        <v>81</v>
      </c>
      <c r="F5" s="56" t="s">
        <v>232</v>
      </c>
      <c r="G5" s="56" t="s">
        <v>233</v>
      </c>
      <c r="H5" s="52"/>
      <c r="I5" s="20" t="s">
        <v>227</v>
      </c>
      <c r="J5" s="17"/>
      <c r="K5" s="52"/>
      <c r="L5" s="52"/>
      <c r="M5" s="52"/>
      <c r="N5" s="52"/>
      <c r="O5" s="52"/>
      <c r="P5" s="52"/>
      <c r="Q5" s="52"/>
      <c r="R5" s="52"/>
      <c r="S5" s="52"/>
      <c r="T5" s="52"/>
      <c r="U5" s="52"/>
      <c r="V5" s="52"/>
      <c r="W5" s="52"/>
      <c r="X5" s="52"/>
      <c r="Y5" s="52"/>
      <c r="Z5" s="52"/>
      <c r="AA5" s="52"/>
      <c r="AB5" s="52"/>
      <c r="AC5" s="52"/>
      <c r="AD5" s="52"/>
      <c r="AE5" s="52"/>
      <c r="AF5" s="52"/>
      <c r="AG5" s="52"/>
      <c r="AH5" s="52"/>
      <c r="AI5" s="52"/>
      <c r="AJ5" s="52"/>
    </row>
    <row r="6">
      <c r="A6" s="55">
        <v>44993.0</v>
      </c>
      <c r="B6" s="56" t="s">
        <v>34</v>
      </c>
      <c r="C6" s="56">
        <v>1391.0</v>
      </c>
      <c r="D6" s="56">
        <v>1559.6</v>
      </c>
      <c r="E6" s="56" t="s">
        <v>22</v>
      </c>
      <c r="F6" s="56" t="s">
        <v>232</v>
      </c>
      <c r="G6" s="56" t="s">
        <v>234</v>
      </c>
      <c r="H6" s="52"/>
      <c r="I6" s="20" t="s">
        <v>227</v>
      </c>
      <c r="J6" s="59">
        <v>45108.0</v>
      </c>
      <c r="K6" s="52"/>
      <c r="L6" s="52"/>
      <c r="M6" s="52"/>
      <c r="N6" s="52"/>
      <c r="O6" s="52"/>
      <c r="P6" s="52"/>
      <c r="Q6" s="52"/>
      <c r="R6" s="52"/>
      <c r="S6" s="52"/>
      <c r="T6" s="52"/>
      <c r="U6" s="52"/>
      <c r="V6" s="52"/>
      <c r="W6" s="52"/>
      <c r="X6" s="52"/>
      <c r="Y6" s="52"/>
      <c r="Z6" s="52"/>
      <c r="AA6" s="52"/>
      <c r="AB6" s="52"/>
      <c r="AC6" s="52"/>
      <c r="AD6" s="52"/>
      <c r="AE6" s="52"/>
      <c r="AF6" s="52"/>
      <c r="AG6" s="52"/>
      <c r="AH6" s="52"/>
      <c r="AI6" s="52"/>
      <c r="AJ6" s="52"/>
    </row>
    <row r="7">
      <c r="A7" s="55">
        <v>44999.0</v>
      </c>
      <c r="B7" s="56" t="s">
        <v>25</v>
      </c>
      <c r="C7" s="56">
        <v>1395.9</v>
      </c>
      <c r="D7" s="56">
        <v>1565.7</v>
      </c>
      <c r="E7" s="56" t="s">
        <v>22</v>
      </c>
      <c r="F7" s="56" t="s">
        <v>225</v>
      </c>
      <c r="G7" s="56" t="s">
        <v>235</v>
      </c>
      <c r="H7" s="50"/>
      <c r="I7" s="20" t="s">
        <v>227</v>
      </c>
      <c r="J7" s="17"/>
      <c r="K7" s="52"/>
      <c r="L7" s="52"/>
      <c r="M7" s="52"/>
      <c r="N7" s="52"/>
      <c r="O7" s="52"/>
      <c r="P7" s="52"/>
      <c r="Q7" s="52"/>
      <c r="R7" s="52"/>
      <c r="S7" s="52"/>
      <c r="T7" s="52"/>
      <c r="U7" s="52"/>
      <c r="V7" s="52"/>
      <c r="W7" s="52"/>
      <c r="X7" s="52"/>
      <c r="Y7" s="52"/>
      <c r="Z7" s="52"/>
      <c r="AA7" s="52"/>
      <c r="AB7" s="52"/>
      <c r="AC7" s="52"/>
      <c r="AD7" s="52"/>
      <c r="AE7" s="52"/>
      <c r="AF7" s="52"/>
      <c r="AG7" s="52"/>
      <c r="AH7" s="52"/>
      <c r="AI7" s="52"/>
      <c r="AJ7" s="52"/>
    </row>
    <row r="8">
      <c r="A8" s="55">
        <v>45009.0</v>
      </c>
      <c r="B8" s="56" t="s">
        <v>25</v>
      </c>
      <c r="C8" s="56">
        <v>1413.6</v>
      </c>
      <c r="D8" s="56">
        <v>1587.1</v>
      </c>
      <c r="E8" s="56" t="s">
        <v>22</v>
      </c>
      <c r="F8" s="56" t="s">
        <v>225</v>
      </c>
      <c r="G8" s="56" t="s">
        <v>236</v>
      </c>
      <c r="H8" s="50" t="s">
        <v>237</v>
      </c>
      <c r="I8" s="20" t="s">
        <v>227</v>
      </c>
      <c r="J8" s="17"/>
      <c r="K8" s="52"/>
      <c r="L8" s="52"/>
      <c r="M8" s="52"/>
      <c r="N8" s="52"/>
      <c r="O8" s="52"/>
      <c r="P8" s="52"/>
      <c r="Q8" s="52"/>
      <c r="R8" s="52"/>
      <c r="S8" s="52"/>
      <c r="T8" s="52"/>
      <c r="U8" s="52"/>
      <c r="V8" s="52"/>
      <c r="W8" s="52"/>
      <c r="X8" s="52"/>
      <c r="Y8" s="52"/>
      <c r="Z8" s="52"/>
      <c r="AA8" s="52"/>
      <c r="AB8" s="52"/>
      <c r="AC8" s="52"/>
      <c r="AD8" s="52"/>
      <c r="AE8" s="52"/>
      <c r="AF8" s="52"/>
      <c r="AG8" s="52"/>
      <c r="AH8" s="52"/>
      <c r="AI8" s="52"/>
      <c r="AJ8" s="52"/>
    </row>
    <row r="9">
      <c r="A9" s="55">
        <v>45161.0</v>
      </c>
      <c r="B9" s="56" t="s">
        <v>25</v>
      </c>
      <c r="C9" s="56">
        <v>1508.6</v>
      </c>
      <c r="D9" s="56">
        <v>1693.7</v>
      </c>
      <c r="E9" s="56" t="s">
        <v>87</v>
      </c>
      <c r="F9" s="56" t="s">
        <v>232</v>
      </c>
      <c r="G9" s="56" t="s">
        <v>238</v>
      </c>
      <c r="H9" s="50"/>
      <c r="I9" s="20" t="s">
        <v>227</v>
      </c>
      <c r="J9" s="17"/>
      <c r="K9" s="52"/>
      <c r="L9" s="52"/>
      <c r="M9" s="52"/>
      <c r="N9" s="52"/>
      <c r="O9" s="52"/>
      <c r="P9" s="52"/>
      <c r="Q9" s="52"/>
      <c r="R9" s="52"/>
      <c r="S9" s="52"/>
      <c r="T9" s="52"/>
      <c r="U9" s="52"/>
      <c r="V9" s="52"/>
      <c r="W9" s="52"/>
      <c r="X9" s="52"/>
      <c r="Y9" s="52"/>
      <c r="Z9" s="52"/>
      <c r="AA9" s="52"/>
      <c r="AB9" s="52"/>
      <c r="AC9" s="52"/>
      <c r="AD9" s="52"/>
      <c r="AE9" s="52"/>
      <c r="AF9" s="52"/>
      <c r="AG9" s="52"/>
      <c r="AH9" s="52"/>
      <c r="AI9" s="52"/>
      <c r="AJ9" s="52"/>
    </row>
    <row r="10">
      <c r="A10" s="55">
        <v>45310.0</v>
      </c>
      <c r="B10" s="56" t="s">
        <v>25</v>
      </c>
      <c r="C10" s="56">
        <v>1542.3</v>
      </c>
      <c r="D10" s="56">
        <v>1732.4</v>
      </c>
      <c r="E10" s="56" t="s">
        <v>22</v>
      </c>
      <c r="F10" s="56" t="s">
        <v>232</v>
      </c>
      <c r="G10" s="56" t="s">
        <v>239</v>
      </c>
      <c r="H10" s="50" t="s">
        <v>240</v>
      </c>
      <c r="I10" s="20" t="s">
        <v>227</v>
      </c>
      <c r="J10" s="17"/>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row>
    <row r="11">
      <c r="A11" s="55">
        <v>45310.0</v>
      </c>
      <c r="B11" s="56" t="s">
        <v>34</v>
      </c>
      <c r="C11" s="56">
        <f t="shared" ref="C11:D11" si="1">C10+0.1</f>
        <v>1542.4</v>
      </c>
      <c r="D11" s="56">
        <f t="shared" si="1"/>
        <v>1732.5</v>
      </c>
      <c r="E11" s="56" t="s">
        <v>22</v>
      </c>
      <c r="F11" s="56" t="s">
        <v>241</v>
      </c>
      <c r="G11" s="56" t="s">
        <v>242</v>
      </c>
      <c r="H11" s="50" t="s">
        <v>243</v>
      </c>
      <c r="I11" s="20" t="s">
        <v>227</v>
      </c>
      <c r="J11" s="17"/>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row>
    <row r="12">
      <c r="A12" s="55">
        <v>45323.0</v>
      </c>
      <c r="B12" s="56" t="s">
        <v>34</v>
      </c>
      <c r="C12" s="56">
        <v>1547.9</v>
      </c>
      <c r="D12" s="56">
        <v>1738.9</v>
      </c>
      <c r="E12" s="56" t="s">
        <v>22</v>
      </c>
      <c r="F12" s="56" t="s">
        <v>232</v>
      </c>
      <c r="G12" s="56" t="s">
        <v>244</v>
      </c>
      <c r="H12" s="50" t="s">
        <v>245</v>
      </c>
      <c r="I12" s="20" t="s">
        <v>227</v>
      </c>
      <c r="J12" s="17"/>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row>
    <row r="13">
      <c r="A13" s="60"/>
      <c r="B13" s="61"/>
      <c r="C13" s="61"/>
      <c r="D13" s="61"/>
      <c r="E13" s="61"/>
      <c r="F13" s="61"/>
      <c r="G13" s="61"/>
      <c r="H13" s="52"/>
      <c r="I13" s="17"/>
      <c r="J13" s="17"/>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row>
    <row r="14">
      <c r="A14" s="60"/>
      <c r="B14" s="61"/>
      <c r="C14" s="61"/>
      <c r="D14" s="61"/>
      <c r="E14" s="61"/>
      <c r="F14" s="61"/>
      <c r="G14" s="61"/>
      <c r="H14" s="52"/>
      <c r="I14" s="17"/>
      <c r="J14" s="17"/>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row>
    <row r="15">
      <c r="A15" s="60"/>
      <c r="B15" s="61"/>
      <c r="C15" s="61"/>
      <c r="D15" s="61"/>
      <c r="E15" s="61"/>
      <c r="F15" s="61"/>
      <c r="G15" s="61"/>
      <c r="H15" s="52"/>
      <c r="I15" s="17"/>
      <c r="J15" s="17"/>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row>
    <row r="16">
      <c r="A16" s="60"/>
      <c r="B16" s="61"/>
      <c r="C16" s="61"/>
      <c r="D16" s="61"/>
      <c r="E16" s="61"/>
      <c r="F16" s="61"/>
      <c r="G16" s="61"/>
      <c r="H16" s="52"/>
      <c r="I16" s="17"/>
      <c r="J16" s="17"/>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row>
    <row r="17">
      <c r="A17" s="60"/>
      <c r="B17" s="61"/>
      <c r="C17" s="61"/>
      <c r="D17" s="61"/>
      <c r="E17" s="61"/>
      <c r="F17" s="61"/>
      <c r="G17" s="61"/>
      <c r="H17" s="52"/>
      <c r="I17" s="17"/>
      <c r="J17" s="17"/>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row>
    <row r="18">
      <c r="A18" s="60"/>
      <c r="B18" s="61"/>
      <c r="C18" s="61"/>
      <c r="D18" s="61"/>
      <c r="E18" s="61"/>
      <c r="F18" s="61"/>
      <c r="G18" s="61"/>
      <c r="H18" s="52"/>
      <c r="I18" s="17"/>
      <c r="J18" s="17"/>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row>
    <row r="19">
      <c r="A19" s="60"/>
      <c r="B19" s="61"/>
      <c r="C19" s="61"/>
      <c r="D19" s="61"/>
      <c r="E19" s="61"/>
      <c r="F19" s="61"/>
      <c r="G19" s="61"/>
      <c r="H19" s="52"/>
      <c r="I19" s="17"/>
      <c r="J19" s="17"/>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row>
    <row r="20">
      <c r="A20" s="60"/>
      <c r="B20" s="61"/>
      <c r="C20" s="61"/>
      <c r="D20" s="61"/>
      <c r="E20" s="61"/>
      <c r="F20" s="61"/>
      <c r="G20" s="61"/>
      <c r="H20" s="52"/>
      <c r="I20" s="17"/>
      <c r="J20" s="17"/>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row>
    <row r="21">
      <c r="A21" s="60"/>
      <c r="B21" s="61"/>
      <c r="C21" s="61"/>
      <c r="D21" s="61"/>
      <c r="E21" s="61"/>
      <c r="F21" s="61"/>
      <c r="G21" s="61"/>
      <c r="H21" s="52"/>
      <c r="I21" s="17"/>
      <c r="J21" s="17"/>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row>
    <row r="22">
      <c r="A22" s="60"/>
      <c r="B22" s="61"/>
      <c r="C22" s="61"/>
      <c r="D22" s="61"/>
      <c r="E22" s="61"/>
      <c r="F22" s="61"/>
      <c r="G22" s="61"/>
      <c r="H22" s="52"/>
      <c r="I22" s="17"/>
      <c r="J22" s="17"/>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row>
    <row r="23">
      <c r="A23" s="60"/>
      <c r="B23" s="61"/>
      <c r="C23" s="61"/>
      <c r="D23" s="61"/>
      <c r="E23" s="61"/>
      <c r="F23" s="61"/>
      <c r="G23" s="61"/>
      <c r="H23" s="52"/>
      <c r="I23" s="17"/>
      <c r="J23" s="17"/>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row>
    <row r="24">
      <c r="A24" s="60"/>
      <c r="B24" s="61"/>
      <c r="C24" s="61"/>
      <c r="D24" s="61"/>
      <c r="E24" s="61"/>
      <c r="F24" s="61"/>
      <c r="G24" s="61"/>
      <c r="H24" s="52"/>
      <c r="I24" s="17"/>
      <c r="J24" s="17"/>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row>
    <row r="25">
      <c r="A25" s="60"/>
      <c r="B25" s="61"/>
      <c r="C25" s="61"/>
      <c r="D25" s="61"/>
      <c r="E25" s="61"/>
      <c r="F25" s="61"/>
      <c r="G25" s="61"/>
      <c r="H25" s="52"/>
      <c r="I25" s="17"/>
      <c r="J25" s="17"/>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row>
    <row r="26">
      <c r="A26" s="60"/>
      <c r="B26" s="61"/>
      <c r="C26" s="61"/>
      <c r="D26" s="61"/>
      <c r="E26" s="61"/>
      <c r="F26" s="61"/>
      <c r="G26" s="61"/>
      <c r="H26" s="52"/>
      <c r="I26" s="17"/>
      <c r="J26" s="17"/>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row>
    <row r="27">
      <c r="A27" s="60"/>
      <c r="B27" s="61"/>
      <c r="C27" s="61"/>
      <c r="D27" s="61"/>
      <c r="E27" s="61"/>
      <c r="F27" s="61"/>
      <c r="G27" s="61"/>
      <c r="H27" s="52"/>
      <c r="I27" s="17"/>
      <c r="J27" s="17"/>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row>
    <row r="28">
      <c r="A28" s="60"/>
      <c r="B28" s="61"/>
      <c r="C28" s="61"/>
      <c r="D28" s="61"/>
      <c r="E28" s="61"/>
      <c r="F28" s="61"/>
      <c r="G28" s="61"/>
      <c r="H28" s="52"/>
      <c r="I28" s="17"/>
      <c r="J28" s="17"/>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row>
    <row r="29">
      <c r="A29" s="60"/>
      <c r="B29" s="61"/>
      <c r="C29" s="61"/>
      <c r="D29" s="61"/>
      <c r="E29" s="61"/>
      <c r="F29" s="61"/>
      <c r="G29" s="61"/>
      <c r="H29" s="52"/>
      <c r="I29" s="17"/>
      <c r="J29" s="17"/>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row>
    <row r="30">
      <c r="A30" s="60"/>
      <c r="B30" s="61"/>
      <c r="C30" s="61"/>
      <c r="D30" s="61"/>
      <c r="E30" s="61"/>
      <c r="F30" s="61"/>
      <c r="G30" s="61"/>
      <c r="H30" s="52"/>
      <c r="I30" s="17"/>
      <c r="J30" s="17"/>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row>
    <row r="31">
      <c r="A31" s="60"/>
      <c r="B31" s="61"/>
      <c r="C31" s="61"/>
      <c r="D31" s="61"/>
      <c r="E31" s="61"/>
      <c r="F31" s="61"/>
      <c r="G31" s="61"/>
      <c r="H31" s="52"/>
      <c r="I31" s="17"/>
      <c r="J31" s="17"/>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row>
    <row r="32">
      <c r="A32" s="60"/>
      <c r="B32" s="61"/>
      <c r="C32" s="61"/>
      <c r="D32" s="61"/>
      <c r="E32" s="61"/>
      <c r="F32" s="61"/>
      <c r="G32" s="61"/>
      <c r="H32" s="52"/>
      <c r="I32" s="17"/>
      <c r="J32" s="17"/>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row>
    <row r="33">
      <c r="A33" s="60"/>
      <c r="B33" s="61"/>
      <c r="C33" s="61"/>
      <c r="D33" s="61"/>
      <c r="E33" s="61"/>
      <c r="F33" s="61"/>
      <c r="G33" s="61"/>
      <c r="H33" s="52"/>
      <c r="I33" s="17"/>
      <c r="J33" s="17"/>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row>
    <row r="34">
      <c r="A34" s="60"/>
      <c r="B34" s="61"/>
      <c r="C34" s="61"/>
      <c r="D34" s="61"/>
      <c r="E34" s="61"/>
      <c r="F34" s="61"/>
      <c r="G34" s="61"/>
      <c r="H34" s="52"/>
      <c r="I34" s="17"/>
      <c r="J34" s="17"/>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row>
    <row r="35">
      <c r="A35" s="60"/>
      <c r="B35" s="61"/>
      <c r="C35" s="61"/>
      <c r="D35" s="61"/>
      <c r="E35" s="61"/>
      <c r="F35" s="61"/>
      <c r="G35" s="61"/>
      <c r="H35" s="52"/>
      <c r="I35" s="17"/>
      <c r="J35" s="17"/>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row>
    <row r="36">
      <c r="A36" s="60"/>
      <c r="B36" s="61"/>
      <c r="C36" s="61"/>
      <c r="D36" s="61"/>
      <c r="E36" s="61"/>
      <c r="F36" s="61"/>
      <c r="G36" s="61"/>
      <c r="H36" s="52"/>
      <c r="I36" s="17"/>
      <c r="J36" s="17"/>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row>
    <row r="37">
      <c r="A37" s="60"/>
      <c r="B37" s="61"/>
      <c r="C37" s="61"/>
      <c r="D37" s="61"/>
      <c r="E37" s="61"/>
      <c r="F37" s="61"/>
      <c r="G37" s="61"/>
      <c r="H37" s="52"/>
      <c r="I37" s="17"/>
      <c r="J37" s="17"/>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row>
    <row r="38">
      <c r="A38" s="60"/>
      <c r="B38" s="61"/>
      <c r="C38" s="61"/>
      <c r="D38" s="61"/>
      <c r="E38" s="61"/>
      <c r="F38" s="61"/>
      <c r="G38" s="61"/>
      <c r="H38" s="52"/>
      <c r="I38" s="17"/>
      <c r="J38" s="17"/>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c r="A39" s="60"/>
      <c r="B39" s="61"/>
      <c r="C39" s="61"/>
      <c r="D39" s="61"/>
      <c r="E39" s="61"/>
      <c r="F39" s="61"/>
      <c r="G39" s="61"/>
      <c r="H39" s="52"/>
      <c r="I39" s="17"/>
      <c r="J39" s="17"/>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row>
    <row r="40">
      <c r="A40" s="60"/>
      <c r="B40" s="61"/>
      <c r="C40" s="61"/>
      <c r="D40" s="61"/>
      <c r="E40" s="61"/>
      <c r="F40" s="61"/>
      <c r="G40" s="61"/>
      <c r="H40" s="52"/>
      <c r="I40" s="17"/>
      <c r="J40" s="17"/>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row>
    <row r="41">
      <c r="A41" s="60"/>
      <c r="B41" s="61"/>
      <c r="C41" s="61"/>
      <c r="D41" s="61"/>
      <c r="E41" s="61"/>
      <c r="F41" s="61"/>
      <c r="G41" s="61"/>
      <c r="H41" s="52"/>
      <c r="I41" s="17"/>
      <c r="J41" s="17"/>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row>
    <row r="42">
      <c r="A42" s="60"/>
      <c r="B42" s="61"/>
      <c r="C42" s="61"/>
      <c r="D42" s="61"/>
      <c r="E42" s="61"/>
      <c r="F42" s="61"/>
      <c r="G42" s="61"/>
      <c r="H42" s="52"/>
      <c r="I42" s="17"/>
      <c r="J42" s="17"/>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row>
    <row r="43">
      <c r="A43" s="60"/>
      <c r="B43" s="61"/>
      <c r="C43" s="61"/>
      <c r="D43" s="61"/>
      <c r="E43" s="61"/>
      <c r="F43" s="61"/>
      <c r="G43" s="61"/>
      <c r="H43" s="52"/>
      <c r="I43" s="17"/>
      <c r="J43" s="17"/>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row>
    <row r="44">
      <c r="A44" s="60"/>
      <c r="B44" s="61"/>
      <c r="C44" s="61"/>
      <c r="D44" s="61"/>
      <c r="E44" s="61"/>
      <c r="F44" s="61"/>
      <c r="G44" s="61"/>
      <c r="H44" s="52"/>
      <c r="I44" s="17"/>
      <c r="J44" s="17"/>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row>
    <row r="45">
      <c r="A45" s="60"/>
      <c r="B45" s="61"/>
      <c r="C45" s="61"/>
      <c r="D45" s="61"/>
      <c r="E45" s="61"/>
      <c r="F45" s="61"/>
      <c r="G45" s="61"/>
      <c r="H45" s="52"/>
      <c r="I45" s="17"/>
      <c r="J45" s="17"/>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row>
    <row r="46">
      <c r="A46" s="60"/>
      <c r="B46" s="61"/>
      <c r="C46" s="61"/>
      <c r="D46" s="61"/>
      <c r="E46" s="61"/>
      <c r="F46" s="61"/>
      <c r="G46" s="61"/>
      <c r="H46" s="52"/>
      <c r="I46" s="17"/>
      <c r="J46" s="17"/>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row>
    <row r="47">
      <c r="A47" s="60"/>
      <c r="B47" s="61"/>
      <c r="C47" s="61"/>
      <c r="D47" s="61"/>
      <c r="E47" s="61"/>
      <c r="F47" s="61"/>
      <c r="G47" s="61"/>
      <c r="H47" s="52"/>
      <c r="I47" s="17"/>
      <c r="J47" s="17"/>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row>
    <row r="48">
      <c r="A48" s="60"/>
      <c r="B48" s="61"/>
      <c r="C48" s="61"/>
      <c r="D48" s="61"/>
      <c r="E48" s="61"/>
      <c r="F48" s="61"/>
      <c r="G48" s="61"/>
      <c r="H48" s="52"/>
      <c r="I48" s="17"/>
      <c r="J48" s="17"/>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row>
    <row r="49">
      <c r="A49" s="60"/>
      <c r="B49" s="61"/>
      <c r="C49" s="61"/>
      <c r="D49" s="61"/>
      <c r="E49" s="61"/>
      <c r="F49" s="61"/>
      <c r="G49" s="61"/>
      <c r="H49" s="52"/>
      <c r="I49" s="17"/>
      <c r="J49" s="17"/>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row>
    <row r="50">
      <c r="A50" s="60"/>
      <c r="B50" s="61"/>
      <c r="C50" s="61"/>
      <c r="D50" s="61"/>
      <c r="E50" s="61"/>
      <c r="F50" s="61"/>
      <c r="G50" s="61"/>
      <c r="H50" s="52"/>
      <c r="I50" s="17"/>
      <c r="J50" s="17"/>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row>
    <row r="51">
      <c r="A51" s="60"/>
      <c r="B51" s="61"/>
      <c r="C51" s="61"/>
      <c r="D51" s="61"/>
      <c r="E51" s="61"/>
      <c r="F51" s="61"/>
      <c r="G51" s="61"/>
      <c r="H51" s="52"/>
      <c r="I51" s="17"/>
      <c r="J51" s="17"/>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row>
    <row r="52">
      <c r="A52" s="60"/>
      <c r="B52" s="61"/>
      <c r="C52" s="61"/>
      <c r="D52" s="61"/>
      <c r="E52" s="61"/>
      <c r="F52" s="61"/>
      <c r="G52" s="61"/>
      <c r="H52" s="52"/>
      <c r="I52" s="17"/>
      <c r="J52" s="17"/>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row>
    <row r="53">
      <c r="A53" s="60"/>
      <c r="B53" s="61"/>
      <c r="C53" s="61"/>
      <c r="D53" s="61"/>
      <c r="E53" s="61"/>
      <c r="F53" s="61"/>
      <c r="G53" s="61"/>
      <c r="H53" s="52"/>
      <c r="I53" s="17"/>
      <c r="J53" s="17"/>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row>
    <row r="54">
      <c r="A54" s="60"/>
      <c r="B54" s="61"/>
      <c r="C54" s="61"/>
      <c r="D54" s="61"/>
      <c r="E54" s="61"/>
      <c r="F54" s="61"/>
      <c r="G54" s="61"/>
      <c r="H54" s="52"/>
      <c r="I54" s="17"/>
      <c r="J54" s="17"/>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row>
    <row r="55">
      <c r="A55" s="60"/>
      <c r="B55" s="61"/>
      <c r="C55" s="61"/>
      <c r="D55" s="61"/>
      <c r="E55" s="61"/>
      <c r="F55" s="61"/>
      <c r="G55" s="61"/>
      <c r="H55" s="52"/>
      <c r="I55" s="17"/>
      <c r="J55" s="17"/>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row>
    <row r="56">
      <c r="A56" s="60"/>
      <c r="B56" s="61"/>
      <c r="C56" s="61"/>
      <c r="D56" s="61"/>
      <c r="E56" s="61"/>
      <c r="F56" s="61"/>
      <c r="G56" s="61"/>
      <c r="H56" s="52"/>
      <c r="I56" s="17"/>
      <c r="J56" s="17"/>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row>
    <row r="57">
      <c r="A57" s="60"/>
      <c r="B57" s="61"/>
      <c r="C57" s="61"/>
      <c r="D57" s="61"/>
      <c r="E57" s="61"/>
      <c r="F57" s="61"/>
      <c r="G57" s="61"/>
      <c r="H57" s="52"/>
      <c r="I57" s="17"/>
      <c r="J57" s="17"/>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row>
    <row r="58">
      <c r="A58" s="60"/>
      <c r="B58" s="61"/>
      <c r="C58" s="61"/>
      <c r="D58" s="61"/>
      <c r="E58" s="61"/>
      <c r="F58" s="61"/>
      <c r="G58" s="61"/>
      <c r="H58" s="52"/>
      <c r="I58" s="17"/>
      <c r="J58" s="17"/>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row>
    <row r="59">
      <c r="A59" s="60"/>
      <c r="B59" s="61"/>
      <c r="C59" s="61"/>
      <c r="D59" s="61"/>
      <c r="E59" s="61"/>
      <c r="F59" s="61"/>
      <c r="G59" s="61"/>
      <c r="H59" s="52"/>
      <c r="I59" s="17"/>
      <c r="J59" s="17"/>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row>
    <row r="60">
      <c r="A60" s="60"/>
      <c r="B60" s="61"/>
      <c r="C60" s="61"/>
      <c r="D60" s="61"/>
      <c r="E60" s="61"/>
      <c r="F60" s="61"/>
      <c r="G60" s="61"/>
      <c r="H60" s="52"/>
      <c r="I60" s="17"/>
      <c r="J60" s="17"/>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row>
    <row r="61">
      <c r="A61" s="60"/>
      <c r="B61" s="61"/>
      <c r="C61" s="61"/>
      <c r="D61" s="61"/>
      <c r="E61" s="61"/>
      <c r="F61" s="61"/>
      <c r="G61" s="61"/>
      <c r="H61" s="52"/>
      <c r="I61" s="17"/>
      <c r="J61" s="17"/>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row>
    <row r="62">
      <c r="A62" s="60"/>
      <c r="B62" s="61"/>
      <c r="C62" s="61"/>
      <c r="D62" s="61"/>
      <c r="E62" s="61"/>
      <c r="F62" s="61"/>
      <c r="G62" s="61"/>
      <c r="H62" s="52"/>
      <c r="I62" s="17"/>
      <c r="J62" s="17"/>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row>
    <row r="63">
      <c r="A63" s="60"/>
      <c r="B63" s="61"/>
      <c r="C63" s="61"/>
      <c r="D63" s="61"/>
      <c r="E63" s="61"/>
      <c r="F63" s="61"/>
      <c r="G63" s="61"/>
      <c r="H63" s="52"/>
      <c r="I63" s="17"/>
      <c r="J63" s="17"/>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row>
    <row r="64">
      <c r="A64" s="60"/>
      <c r="B64" s="61"/>
      <c r="C64" s="61"/>
      <c r="D64" s="61"/>
      <c r="E64" s="61"/>
      <c r="F64" s="61"/>
      <c r="G64" s="61"/>
      <c r="H64" s="52"/>
      <c r="I64" s="17"/>
      <c r="J64" s="17"/>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row>
    <row r="65">
      <c r="A65" s="60"/>
      <c r="B65" s="61"/>
      <c r="C65" s="61"/>
      <c r="D65" s="61"/>
      <c r="E65" s="61"/>
      <c r="F65" s="61"/>
      <c r="G65" s="61"/>
      <c r="H65" s="52"/>
      <c r="I65" s="17"/>
      <c r="J65" s="17"/>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row>
    <row r="66">
      <c r="A66" s="60"/>
      <c r="B66" s="61"/>
      <c r="C66" s="61"/>
      <c r="D66" s="61"/>
      <c r="E66" s="61"/>
      <c r="F66" s="61"/>
      <c r="G66" s="61"/>
      <c r="H66" s="52"/>
      <c r="I66" s="17"/>
      <c r="J66" s="17"/>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row>
    <row r="67">
      <c r="A67" s="60"/>
      <c r="B67" s="61"/>
      <c r="C67" s="61"/>
      <c r="D67" s="61"/>
      <c r="E67" s="61"/>
      <c r="F67" s="61"/>
      <c r="G67" s="61"/>
      <c r="H67" s="52"/>
      <c r="I67" s="17"/>
      <c r="J67" s="17"/>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row>
    <row r="68">
      <c r="A68" s="60"/>
      <c r="B68" s="61"/>
      <c r="C68" s="61"/>
      <c r="D68" s="61"/>
      <c r="E68" s="61"/>
      <c r="F68" s="61"/>
      <c r="G68" s="61"/>
      <c r="H68" s="52"/>
      <c r="I68" s="17"/>
      <c r="J68" s="17"/>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row>
    <row r="69">
      <c r="A69" s="60"/>
      <c r="B69" s="61"/>
      <c r="C69" s="61"/>
      <c r="D69" s="61"/>
      <c r="E69" s="61"/>
      <c r="F69" s="61"/>
      <c r="G69" s="61"/>
      <c r="H69" s="52"/>
      <c r="I69" s="17"/>
      <c r="J69" s="17"/>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row>
    <row r="70">
      <c r="A70" s="60"/>
      <c r="B70" s="61"/>
      <c r="C70" s="61"/>
      <c r="D70" s="61"/>
      <c r="E70" s="61"/>
      <c r="F70" s="61"/>
      <c r="G70" s="61"/>
      <c r="H70" s="52"/>
      <c r="I70" s="17"/>
      <c r="J70" s="17"/>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row>
    <row r="71">
      <c r="A71" s="60"/>
      <c r="B71" s="61"/>
      <c r="C71" s="61"/>
      <c r="D71" s="61"/>
      <c r="E71" s="61"/>
      <c r="F71" s="61"/>
      <c r="G71" s="61"/>
      <c r="H71" s="52"/>
      <c r="I71" s="17"/>
      <c r="J71" s="17"/>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row>
    <row r="72">
      <c r="A72" s="60"/>
      <c r="B72" s="61"/>
      <c r="C72" s="61"/>
      <c r="D72" s="61"/>
      <c r="E72" s="61"/>
      <c r="F72" s="61"/>
      <c r="G72" s="61"/>
      <c r="H72" s="52"/>
      <c r="I72" s="17"/>
      <c r="J72" s="17"/>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row>
    <row r="73">
      <c r="A73" s="60"/>
      <c r="B73" s="61"/>
      <c r="C73" s="61"/>
      <c r="D73" s="61"/>
      <c r="E73" s="61"/>
      <c r="F73" s="61"/>
      <c r="G73" s="61"/>
      <c r="H73" s="52"/>
      <c r="I73" s="17"/>
      <c r="J73" s="17"/>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row>
    <row r="74">
      <c r="A74" s="60"/>
      <c r="B74" s="61"/>
      <c r="C74" s="61"/>
      <c r="D74" s="61"/>
      <c r="E74" s="61"/>
      <c r="F74" s="61"/>
      <c r="G74" s="61"/>
      <c r="H74" s="52"/>
      <c r="I74" s="17"/>
      <c r="J74" s="17"/>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row>
    <row r="75">
      <c r="A75" s="60"/>
      <c r="B75" s="61"/>
      <c r="C75" s="61"/>
      <c r="D75" s="61"/>
      <c r="E75" s="61"/>
      <c r="F75" s="61"/>
      <c r="G75" s="61"/>
      <c r="H75" s="52"/>
      <c r="I75" s="17"/>
      <c r="J75" s="17"/>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row>
    <row r="76">
      <c r="A76" s="60"/>
      <c r="B76" s="61"/>
      <c r="C76" s="61"/>
      <c r="D76" s="61"/>
      <c r="E76" s="61"/>
      <c r="F76" s="61"/>
      <c r="G76" s="61"/>
      <c r="H76" s="52"/>
      <c r="I76" s="17"/>
      <c r="J76" s="17"/>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row>
    <row r="77">
      <c r="A77" s="60"/>
      <c r="B77" s="61"/>
      <c r="C77" s="61"/>
      <c r="D77" s="61"/>
      <c r="E77" s="61"/>
      <c r="F77" s="61"/>
      <c r="G77" s="61"/>
      <c r="H77" s="52"/>
      <c r="I77" s="17"/>
      <c r="J77" s="17"/>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row>
    <row r="78">
      <c r="A78" s="60"/>
      <c r="B78" s="61"/>
      <c r="C78" s="61"/>
      <c r="D78" s="61"/>
      <c r="E78" s="61"/>
      <c r="F78" s="61"/>
      <c r="G78" s="61"/>
      <c r="H78" s="52"/>
      <c r="I78" s="17"/>
      <c r="J78" s="17"/>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row>
    <row r="79">
      <c r="A79" s="60"/>
      <c r="B79" s="61"/>
      <c r="C79" s="61"/>
      <c r="D79" s="61"/>
      <c r="E79" s="61"/>
      <c r="F79" s="61"/>
      <c r="G79" s="61"/>
      <c r="H79" s="52"/>
      <c r="I79" s="17"/>
      <c r="J79" s="17"/>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row>
    <row r="80">
      <c r="A80" s="60"/>
      <c r="B80" s="61"/>
      <c r="C80" s="61"/>
      <c r="D80" s="61"/>
      <c r="E80" s="61"/>
      <c r="F80" s="61"/>
      <c r="G80" s="61"/>
      <c r="H80" s="52"/>
      <c r="I80" s="17"/>
      <c r="J80" s="17"/>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row>
    <row r="81">
      <c r="A81" s="60"/>
      <c r="B81" s="61"/>
      <c r="C81" s="61"/>
      <c r="D81" s="61"/>
      <c r="E81" s="61"/>
      <c r="F81" s="61"/>
      <c r="G81" s="61"/>
      <c r="H81" s="52"/>
      <c r="I81" s="17"/>
      <c r="J81" s="17"/>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row>
    <row r="82">
      <c r="A82" s="60"/>
      <c r="B82" s="61"/>
      <c r="C82" s="61"/>
      <c r="D82" s="61"/>
      <c r="E82" s="61"/>
      <c r="F82" s="61"/>
      <c r="G82" s="61"/>
      <c r="H82" s="52"/>
      <c r="I82" s="17"/>
      <c r="J82" s="17"/>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row>
    <row r="83">
      <c r="A83" s="60"/>
      <c r="B83" s="61"/>
      <c r="C83" s="61"/>
      <c r="D83" s="61"/>
      <c r="E83" s="61"/>
      <c r="F83" s="61"/>
      <c r="G83" s="61"/>
      <c r="H83" s="52"/>
      <c r="I83" s="17"/>
      <c r="J83" s="17"/>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row>
    <row r="84">
      <c r="A84" s="60"/>
      <c r="B84" s="61"/>
      <c r="C84" s="61"/>
      <c r="D84" s="61"/>
      <c r="E84" s="61"/>
      <c r="F84" s="61"/>
      <c r="G84" s="61"/>
      <c r="H84" s="52"/>
      <c r="I84" s="17"/>
      <c r="J84" s="17"/>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row>
    <row r="85">
      <c r="A85" s="60"/>
      <c r="B85" s="61"/>
      <c r="C85" s="61"/>
      <c r="D85" s="61"/>
      <c r="E85" s="61"/>
      <c r="F85" s="61"/>
      <c r="G85" s="61"/>
      <c r="H85" s="52"/>
      <c r="I85" s="17"/>
      <c r="J85" s="17"/>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row>
    <row r="86">
      <c r="A86" s="60"/>
      <c r="B86" s="61"/>
      <c r="C86" s="61"/>
      <c r="D86" s="61"/>
      <c r="E86" s="61"/>
      <c r="F86" s="61"/>
      <c r="G86" s="61"/>
      <c r="H86" s="52"/>
      <c r="I86" s="17"/>
      <c r="J86" s="17"/>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row>
    <row r="87">
      <c r="A87" s="60"/>
      <c r="B87" s="61"/>
      <c r="C87" s="61"/>
      <c r="D87" s="61"/>
      <c r="E87" s="61"/>
      <c r="F87" s="61"/>
      <c r="G87" s="61"/>
      <c r="H87" s="52"/>
      <c r="I87" s="17"/>
      <c r="J87" s="17"/>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row>
    <row r="88">
      <c r="A88" s="60"/>
      <c r="B88" s="61"/>
      <c r="C88" s="61"/>
      <c r="D88" s="61"/>
      <c r="E88" s="61"/>
      <c r="F88" s="61"/>
      <c r="G88" s="61"/>
      <c r="H88" s="52"/>
      <c r="I88" s="17"/>
      <c r="J88" s="17"/>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row>
    <row r="89">
      <c r="A89" s="60"/>
      <c r="B89" s="61"/>
      <c r="C89" s="61"/>
      <c r="D89" s="61"/>
      <c r="E89" s="61"/>
      <c r="F89" s="61"/>
      <c r="G89" s="61"/>
      <c r="H89" s="52"/>
      <c r="I89" s="17"/>
      <c r="J89" s="17"/>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row>
    <row r="90">
      <c r="A90" s="60"/>
      <c r="B90" s="61"/>
      <c r="C90" s="61"/>
      <c r="D90" s="61"/>
      <c r="E90" s="61"/>
      <c r="F90" s="61"/>
      <c r="G90" s="61"/>
      <c r="H90" s="52"/>
      <c r="I90" s="17"/>
      <c r="J90" s="17"/>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row>
    <row r="91">
      <c r="A91" s="60"/>
      <c r="B91" s="61"/>
      <c r="C91" s="61"/>
      <c r="D91" s="61"/>
      <c r="E91" s="61"/>
      <c r="F91" s="61"/>
      <c r="G91" s="61"/>
      <c r="H91" s="52"/>
      <c r="I91" s="17"/>
      <c r="J91" s="17"/>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row>
    <row r="92">
      <c r="A92" s="60"/>
      <c r="B92" s="61"/>
      <c r="C92" s="61"/>
      <c r="D92" s="61"/>
      <c r="E92" s="61"/>
      <c r="F92" s="61"/>
      <c r="G92" s="61"/>
      <c r="H92" s="52"/>
      <c r="I92" s="17"/>
      <c r="J92" s="17"/>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row>
    <row r="93">
      <c r="A93" s="60"/>
      <c r="B93" s="61"/>
      <c r="C93" s="61"/>
      <c r="D93" s="61"/>
      <c r="E93" s="61"/>
      <c r="F93" s="61"/>
      <c r="G93" s="61"/>
      <c r="H93" s="52"/>
      <c r="I93" s="17"/>
      <c r="J93" s="17"/>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row>
    <row r="94">
      <c r="A94" s="60"/>
      <c r="B94" s="61"/>
      <c r="C94" s="61"/>
      <c r="D94" s="61"/>
      <c r="E94" s="61"/>
      <c r="F94" s="61"/>
      <c r="G94" s="61"/>
      <c r="H94" s="52"/>
      <c r="I94" s="17"/>
      <c r="J94" s="17"/>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row>
    <row r="95">
      <c r="A95" s="60"/>
      <c r="B95" s="61"/>
      <c r="C95" s="61"/>
      <c r="D95" s="61"/>
      <c r="E95" s="61"/>
      <c r="F95" s="61"/>
      <c r="G95" s="61"/>
      <c r="H95" s="52"/>
      <c r="I95" s="17"/>
      <c r="J95" s="17"/>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row>
    <row r="96">
      <c r="A96" s="60"/>
      <c r="B96" s="61"/>
      <c r="C96" s="61"/>
      <c r="D96" s="61"/>
      <c r="E96" s="61"/>
      <c r="F96" s="61"/>
      <c r="G96" s="61"/>
      <c r="H96" s="52"/>
      <c r="I96" s="17"/>
      <c r="J96" s="17"/>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row>
    <row r="97">
      <c r="A97" s="60"/>
      <c r="B97" s="61"/>
      <c r="C97" s="61"/>
      <c r="D97" s="61"/>
      <c r="E97" s="61"/>
      <c r="F97" s="61"/>
      <c r="G97" s="61"/>
      <c r="H97" s="52"/>
      <c r="I97" s="17"/>
      <c r="J97" s="17"/>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row>
    <row r="98">
      <c r="A98" s="60"/>
      <c r="B98" s="61"/>
      <c r="C98" s="61"/>
      <c r="D98" s="61"/>
      <c r="E98" s="61"/>
      <c r="F98" s="61"/>
      <c r="G98" s="61"/>
      <c r="H98" s="52"/>
      <c r="I98" s="17"/>
      <c r="J98" s="17"/>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row>
    <row r="99">
      <c r="A99" s="60"/>
      <c r="B99" s="61"/>
      <c r="C99" s="61"/>
      <c r="D99" s="61"/>
      <c r="E99" s="61"/>
      <c r="F99" s="61"/>
      <c r="G99" s="61"/>
      <c r="H99" s="52"/>
      <c r="I99" s="17"/>
      <c r="J99" s="17"/>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row>
    <row r="100">
      <c r="A100" s="60"/>
      <c r="B100" s="61"/>
      <c r="C100" s="61"/>
      <c r="D100" s="61"/>
      <c r="E100" s="61"/>
      <c r="F100" s="61"/>
      <c r="G100" s="61"/>
      <c r="H100" s="52"/>
      <c r="I100" s="17"/>
      <c r="J100" s="17"/>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row>
    <row r="101">
      <c r="A101" s="60"/>
      <c r="B101" s="61"/>
      <c r="C101" s="61"/>
      <c r="D101" s="61"/>
      <c r="E101" s="61"/>
      <c r="F101" s="61"/>
      <c r="G101" s="61"/>
      <c r="H101" s="52"/>
      <c r="I101" s="17"/>
      <c r="J101" s="17"/>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row>
    <row r="102">
      <c r="A102" s="60"/>
      <c r="B102" s="61"/>
      <c r="C102" s="61"/>
      <c r="D102" s="61"/>
      <c r="E102" s="61"/>
      <c r="F102" s="61"/>
      <c r="G102" s="61"/>
      <c r="H102" s="52"/>
      <c r="I102" s="17"/>
      <c r="J102" s="17"/>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row>
    <row r="103">
      <c r="A103" s="60"/>
      <c r="B103" s="61"/>
      <c r="C103" s="61"/>
      <c r="D103" s="61"/>
      <c r="E103" s="61"/>
      <c r="F103" s="61"/>
      <c r="G103" s="61"/>
      <c r="H103" s="52"/>
      <c r="I103" s="17"/>
      <c r="J103" s="17"/>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row>
    <row r="104">
      <c r="A104" s="60"/>
      <c r="B104" s="61"/>
      <c r="C104" s="61"/>
      <c r="D104" s="61"/>
      <c r="E104" s="61"/>
      <c r="F104" s="61"/>
      <c r="G104" s="61"/>
      <c r="H104" s="52"/>
      <c r="I104" s="17"/>
      <c r="J104" s="17"/>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row>
    <row r="105">
      <c r="A105" s="60"/>
      <c r="B105" s="61"/>
      <c r="C105" s="61"/>
      <c r="D105" s="61"/>
      <c r="E105" s="61"/>
      <c r="F105" s="61"/>
      <c r="G105" s="61"/>
      <c r="H105" s="52"/>
      <c r="I105" s="17"/>
      <c r="J105" s="17"/>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row>
    <row r="106">
      <c r="A106" s="60"/>
      <c r="B106" s="61"/>
      <c r="C106" s="61"/>
      <c r="D106" s="61"/>
      <c r="E106" s="61"/>
      <c r="F106" s="61"/>
      <c r="G106" s="61"/>
      <c r="H106" s="52"/>
      <c r="I106" s="17"/>
      <c r="J106" s="17"/>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row>
    <row r="107">
      <c r="A107" s="60"/>
      <c r="B107" s="61"/>
      <c r="C107" s="61"/>
      <c r="D107" s="61"/>
      <c r="E107" s="61"/>
      <c r="F107" s="61"/>
      <c r="G107" s="61"/>
      <c r="H107" s="52"/>
      <c r="I107" s="17"/>
      <c r="J107" s="17"/>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row>
    <row r="108">
      <c r="A108" s="60"/>
      <c r="B108" s="61"/>
      <c r="C108" s="61"/>
      <c r="D108" s="61"/>
      <c r="E108" s="61"/>
      <c r="F108" s="61"/>
      <c r="G108" s="61"/>
      <c r="H108" s="52"/>
      <c r="I108" s="17"/>
      <c r="J108" s="17"/>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row>
    <row r="109">
      <c r="A109" s="60"/>
      <c r="B109" s="61"/>
      <c r="C109" s="61"/>
      <c r="D109" s="61"/>
      <c r="E109" s="61"/>
      <c r="F109" s="61"/>
      <c r="G109" s="61"/>
      <c r="H109" s="52"/>
      <c r="I109" s="17"/>
      <c r="J109" s="17"/>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row>
    <row r="110">
      <c r="A110" s="60"/>
      <c r="B110" s="61"/>
      <c r="C110" s="61"/>
      <c r="D110" s="61"/>
      <c r="E110" s="61"/>
      <c r="F110" s="61"/>
      <c r="G110" s="61"/>
      <c r="H110" s="52"/>
      <c r="I110" s="17"/>
      <c r="J110" s="17"/>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row>
    <row r="111">
      <c r="A111" s="60"/>
      <c r="B111" s="61"/>
      <c r="C111" s="61"/>
      <c r="D111" s="61"/>
      <c r="E111" s="61"/>
      <c r="F111" s="61"/>
      <c r="G111" s="61"/>
      <c r="H111" s="52"/>
      <c r="I111" s="17"/>
      <c r="J111" s="17"/>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row>
    <row r="112">
      <c r="A112" s="60"/>
      <c r="B112" s="61"/>
      <c r="C112" s="61"/>
      <c r="D112" s="61"/>
      <c r="E112" s="61"/>
      <c r="F112" s="61"/>
      <c r="G112" s="61"/>
      <c r="H112" s="52"/>
      <c r="I112" s="17"/>
      <c r="J112" s="17"/>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row>
    <row r="113">
      <c r="A113" s="60"/>
      <c r="B113" s="61"/>
      <c r="C113" s="61"/>
      <c r="D113" s="61"/>
      <c r="E113" s="61"/>
      <c r="F113" s="61"/>
      <c r="G113" s="61"/>
      <c r="H113" s="52"/>
      <c r="I113" s="17"/>
      <c r="J113" s="17"/>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row>
    <row r="114">
      <c r="A114" s="60"/>
      <c r="B114" s="61"/>
      <c r="C114" s="61"/>
      <c r="D114" s="61"/>
      <c r="E114" s="61"/>
      <c r="F114" s="61"/>
      <c r="G114" s="61"/>
      <c r="H114" s="52"/>
      <c r="I114" s="17"/>
      <c r="J114" s="17"/>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row>
    <row r="115">
      <c r="A115" s="60"/>
      <c r="B115" s="61"/>
      <c r="C115" s="61"/>
      <c r="D115" s="61"/>
      <c r="E115" s="61"/>
      <c r="F115" s="61"/>
      <c r="G115" s="61"/>
      <c r="H115" s="52"/>
      <c r="I115" s="17"/>
      <c r="J115" s="17"/>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row>
    <row r="116">
      <c r="A116" s="60"/>
      <c r="B116" s="61"/>
      <c r="C116" s="61"/>
      <c r="D116" s="61"/>
      <c r="E116" s="61"/>
      <c r="F116" s="61"/>
      <c r="G116" s="61"/>
      <c r="H116" s="52"/>
      <c r="I116" s="17"/>
      <c r="J116" s="17"/>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row>
    <row r="117">
      <c r="A117" s="60"/>
      <c r="B117" s="61"/>
      <c r="C117" s="61"/>
      <c r="D117" s="61"/>
      <c r="E117" s="61"/>
      <c r="F117" s="61"/>
      <c r="G117" s="61"/>
      <c r="H117" s="52"/>
      <c r="I117" s="17"/>
      <c r="J117" s="17"/>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row>
    <row r="118">
      <c r="A118" s="60"/>
      <c r="B118" s="61"/>
      <c r="C118" s="61"/>
      <c r="D118" s="61"/>
      <c r="E118" s="61"/>
      <c r="F118" s="61"/>
      <c r="G118" s="61"/>
      <c r="H118" s="52"/>
      <c r="I118" s="17"/>
      <c r="J118" s="17"/>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row>
    <row r="119">
      <c r="A119" s="60"/>
      <c r="B119" s="61"/>
      <c r="C119" s="61"/>
      <c r="D119" s="61"/>
      <c r="E119" s="61"/>
      <c r="F119" s="61"/>
      <c r="G119" s="61"/>
      <c r="H119" s="52"/>
      <c r="I119" s="17"/>
      <c r="J119" s="17"/>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row>
    <row r="120">
      <c r="A120" s="60"/>
      <c r="B120" s="61"/>
      <c r="C120" s="61"/>
      <c r="D120" s="61"/>
      <c r="E120" s="61"/>
      <c r="F120" s="61"/>
      <c r="G120" s="61"/>
      <c r="H120" s="52"/>
      <c r="I120" s="17"/>
      <c r="J120" s="17"/>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row>
    <row r="121">
      <c r="A121" s="60"/>
      <c r="B121" s="61"/>
      <c r="C121" s="61"/>
      <c r="D121" s="61"/>
      <c r="E121" s="61"/>
      <c r="F121" s="61"/>
      <c r="G121" s="61"/>
      <c r="H121" s="52"/>
      <c r="I121" s="17"/>
      <c r="J121" s="17"/>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row>
    <row r="122">
      <c r="A122" s="60"/>
      <c r="B122" s="61"/>
      <c r="C122" s="61"/>
      <c r="D122" s="61"/>
      <c r="E122" s="61"/>
      <c r="F122" s="61"/>
      <c r="G122" s="61"/>
      <c r="H122" s="52"/>
      <c r="I122" s="17"/>
      <c r="J122" s="17"/>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row>
    <row r="123">
      <c r="A123" s="60"/>
      <c r="B123" s="61"/>
      <c r="C123" s="61"/>
      <c r="D123" s="61"/>
      <c r="E123" s="61"/>
      <c r="F123" s="61"/>
      <c r="G123" s="61"/>
      <c r="H123" s="52"/>
      <c r="I123" s="17"/>
      <c r="J123" s="17"/>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row>
    <row r="124">
      <c r="A124" s="60"/>
      <c r="B124" s="61"/>
      <c r="C124" s="61"/>
      <c r="D124" s="61"/>
      <c r="E124" s="61"/>
      <c r="F124" s="61"/>
      <c r="G124" s="61"/>
      <c r="H124" s="52"/>
      <c r="I124" s="17"/>
      <c r="J124" s="17"/>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row>
    <row r="125">
      <c r="A125" s="60"/>
      <c r="B125" s="61"/>
      <c r="C125" s="61"/>
      <c r="D125" s="61"/>
      <c r="E125" s="61"/>
      <c r="F125" s="61"/>
      <c r="G125" s="61"/>
      <c r="H125" s="52"/>
      <c r="I125" s="17"/>
      <c r="J125" s="17"/>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row>
    <row r="126">
      <c r="A126" s="60"/>
      <c r="B126" s="61"/>
      <c r="C126" s="61"/>
      <c r="D126" s="61"/>
      <c r="E126" s="61"/>
      <c r="F126" s="61"/>
      <c r="G126" s="61"/>
      <c r="H126" s="52"/>
      <c r="I126" s="17"/>
      <c r="J126" s="17"/>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row>
    <row r="127">
      <c r="A127" s="60"/>
      <c r="B127" s="61"/>
      <c r="C127" s="61"/>
      <c r="D127" s="61"/>
      <c r="E127" s="61"/>
      <c r="F127" s="61"/>
      <c r="G127" s="61"/>
      <c r="H127" s="52"/>
      <c r="I127" s="17"/>
      <c r="J127" s="17"/>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row>
    <row r="128">
      <c r="A128" s="60"/>
      <c r="B128" s="61"/>
      <c r="C128" s="61"/>
      <c r="D128" s="61"/>
      <c r="E128" s="61"/>
      <c r="F128" s="61"/>
      <c r="G128" s="61"/>
      <c r="H128" s="52"/>
      <c r="I128" s="17"/>
      <c r="J128" s="17"/>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row>
    <row r="129">
      <c r="A129" s="60"/>
      <c r="B129" s="61"/>
      <c r="C129" s="61"/>
      <c r="D129" s="61"/>
      <c r="E129" s="61"/>
      <c r="F129" s="61"/>
      <c r="G129" s="61"/>
      <c r="H129" s="52"/>
      <c r="I129" s="17"/>
      <c r="J129" s="17"/>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row>
    <row r="130">
      <c r="A130" s="60"/>
      <c r="B130" s="61"/>
      <c r="C130" s="61"/>
      <c r="D130" s="61"/>
      <c r="E130" s="61"/>
      <c r="F130" s="61"/>
      <c r="G130" s="61"/>
      <c r="H130" s="52"/>
      <c r="I130" s="17"/>
      <c r="J130" s="17"/>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row>
    <row r="131">
      <c r="A131" s="60"/>
      <c r="B131" s="61"/>
      <c r="C131" s="61"/>
      <c r="D131" s="61"/>
      <c r="E131" s="61"/>
      <c r="F131" s="61"/>
      <c r="G131" s="61"/>
      <c r="H131" s="52"/>
      <c r="I131" s="17"/>
      <c r="J131" s="17"/>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row>
    <row r="132">
      <c r="A132" s="60"/>
      <c r="B132" s="61"/>
      <c r="C132" s="61"/>
      <c r="D132" s="61"/>
      <c r="E132" s="61"/>
      <c r="F132" s="61"/>
      <c r="G132" s="61"/>
      <c r="H132" s="52"/>
      <c r="I132" s="17"/>
      <c r="J132" s="17"/>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row>
    <row r="133">
      <c r="A133" s="60"/>
      <c r="B133" s="61"/>
      <c r="C133" s="61"/>
      <c r="D133" s="61"/>
      <c r="E133" s="61"/>
      <c r="F133" s="61"/>
      <c r="G133" s="61"/>
      <c r="H133" s="52"/>
      <c r="I133" s="17"/>
      <c r="J133" s="17"/>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row>
    <row r="134">
      <c r="A134" s="60"/>
      <c r="B134" s="61"/>
      <c r="C134" s="61"/>
      <c r="D134" s="61"/>
      <c r="E134" s="61"/>
      <c r="F134" s="61"/>
      <c r="G134" s="61"/>
      <c r="H134" s="52"/>
      <c r="I134" s="17"/>
      <c r="J134" s="17"/>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row>
    <row r="135">
      <c r="A135" s="60"/>
      <c r="B135" s="61"/>
      <c r="C135" s="61"/>
      <c r="D135" s="61"/>
      <c r="E135" s="61"/>
      <c r="F135" s="61"/>
      <c r="G135" s="61"/>
      <c r="H135" s="52"/>
      <c r="I135" s="17"/>
      <c r="J135" s="17"/>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row>
    <row r="136">
      <c r="A136" s="60"/>
      <c r="B136" s="61"/>
      <c r="C136" s="61"/>
      <c r="D136" s="61"/>
      <c r="E136" s="61"/>
      <c r="F136" s="61"/>
      <c r="G136" s="61"/>
      <c r="H136" s="52"/>
      <c r="I136" s="17"/>
      <c r="J136" s="17"/>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row>
    <row r="137">
      <c r="A137" s="60"/>
      <c r="B137" s="61"/>
      <c r="C137" s="61"/>
      <c r="D137" s="61"/>
      <c r="E137" s="61"/>
      <c r="F137" s="61"/>
      <c r="G137" s="61"/>
      <c r="H137" s="52"/>
      <c r="I137" s="17"/>
      <c r="J137" s="17"/>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row>
    <row r="138">
      <c r="A138" s="60"/>
      <c r="B138" s="61"/>
      <c r="C138" s="61"/>
      <c r="D138" s="61"/>
      <c r="E138" s="61"/>
      <c r="F138" s="61"/>
      <c r="G138" s="61"/>
      <c r="H138" s="52"/>
      <c r="I138" s="17"/>
      <c r="J138" s="17"/>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row>
    <row r="139">
      <c r="A139" s="60"/>
      <c r="B139" s="61"/>
      <c r="C139" s="61"/>
      <c r="D139" s="61"/>
      <c r="E139" s="61"/>
      <c r="F139" s="61"/>
      <c r="G139" s="61"/>
      <c r="H139" s="52"/>
      <c r="I139" s="17"/>
      <c r="J139" s="17"/>
      <c r="K139" s="52"/>
      <c r="L139" s="52"/>
      <c r="M139" s="52"/>
      <c r="N139" s="52"/>
      <c r="O139" s="52"/>
      <c r="P139" s="52"/>
      <c r="Q139" s="52"/>
      <c r="R139" s="52"/>
      <c r="S139" s="52"/>
      <c r="T139" s="52"/>
      <c r="U139" s="52"/>
      <c r="V139" s="52"/>
      <c r="W139" s="52"/>
      <c r="X139" s="52"/>
      <c r="Y139" s="52"/>
      <c r="Z139" s="52"/>
      <c r="AA139" s="52"/>
      <c r="AB139" s="52"/>
      <c r="AC139" s="52"/>
      <c r="AD139" s="52"/>
      <c r="AE139" s="52"/>
      <c r="AF139" s="52"/>
      <c r="AG139" s="52"/>
      <c r="AH139" s="52"/>
      <c r="AI139" s="52"/>
      <c r="AJ139" s="52"/>
    </row>
    <row r="140">
      <c r="A140" s="60"/>
      <c r="B140" s="61"/>
      <c r="C140" s="61"/>
      <c r="D140" s="61"/>
      <c r="E140" s="61"/>
      <c r="F140" s="61"/>
      <c r="G140" s="61"/>
      <c r="H140" s="52"/>
      <c r="I140" s="17"/>
      <c r="J140" s="17"/>
      <c r="K140" s="52"/>
      <c r="L140" s="52"/>
      <c r="M140" s="52"/>
      <c r="N140" s="52"/>
      <c r="O140" s="52"/>
      <c r="P140" s="52"/>
      <c r="Q140" s="52"/>
      <c r="R140" s="52"/>
      <c r="S140" s="52"/>
      <c r="T140" s="52"/>
      <c r="U140" s="52"/>
      <c r="V140" s="52"/>
      <c r="W140" s="52"/>
      <c r="X140" s="52"/>
      <c r="Y140" s="52"/>
      <c r="Z140" s="52"/>
      <c r="AA140" s="52"/>
      <c r="AB140" s="52"/>
      <c r="AC140" s="52"/>
      <c r="AD140" s="52"/>
      <c r="AE140" s="52"/>
      <c r="AF140" s="52"/>
      <c r="AG140" s="52"/>
      <c r="AH140" s="52"/>
      <c r="AI140" s="52"/>
      <c r="AJ140" s="52"/>
    </row>
    <row r="141">
      <c r="A141" s="60"/>
      <c r="B141" s="61"/>
      <c r="C141" s="61"/>
      <c r="D141" s="61"/>
      <c r="E141" s="61"/>
      <c r="F141" s="61"/>
      <c r="G141" s="61"/>
      <c r="H141" s="52"/>
      <c r="I141" s="17"/>
      <c r="J141" s="17"/>
      <c r="K141" s="52"/>
      <c r="L141" s="52"/>
      <c r="M141" s="52"/>
      <c r="N141" s="52"/>
      <c r="O141" s="52"/>
      <c r="P141" s="52"/>
      <c r="Q141" s="52"/>
      <c r="R141" s="52"/>
      <c r="S141" s="52"/>
      <c r="T141" s="52"/>
      <c r="U141" s="52"/>
      <c r="V141" s="52"/>
      <c r="W141" s="52"/>
      <c r="X141" s="52"/>
      <c r="Y141" s="52"/>
      <c r="Z141" s="52"/>
      <c r="AA141" s="52"/>
      <c r="AB141" s="52"/>
      <c r="AC141" s="52"/>
      <c r="AD141" s="52"/>
      <c r="AE141" s="52"/>
      <c r="AF141" s="52"/>
      <c r="AG141" s="52"/>
      <c r="AH141" s="52"/>
      <c r="AI141" s="52"/>
      <c r="AJ141" s="52"/>
    </row>
    <row r="142">
      <c r="A142" s="60"/>
      <c r="B142" s="61"/>
      <c r="C142" s="61"/>
      <c r="D142" s="61"/>
      <c r="E142" s="61"/>
      <c r="F142" s="61"/>
      <c r="G142" s="61"/>
      <c r="H142" s="52"/>
      <c r="I142" s="17"/>
      <c r="J142" s="17"/>
      <c r="K142" s="52"/>
      <c r="L142" s="52"/>
      <c r="M142" s="52"/>
      <c r="N142" s="52"/>
      <c r="O142" s="52"/>
      <c r="P142" s="52"/>
      <c r="Q142" s="52"/>
      <c r="R142" s="52"/>
      <c r="S142" s="52"/>
      <c r="T142" s="52"/>
      <c r="U142" s="52"/>
      <c r="V142" s="52"/>
      <c r="W142" s="52"/>
      <c r="X142" s="52"/>
      <c r="Y142" s="52"/>
      <c r="Z142" s="52"/>
      <c r="AA142" s="52"/>
      <c r="AB142" s="52"/>
      <c r="AC142" s="52"/>
      <c r="AD142" s="52"/>
      <c r="AE142" s="52"/>
      <c r="AF142" s="52"/>
      <c r="AG142" s="52"/>
      <c r="AH142" s="52"/>
      <c r="AI142" s="52"/>
      <c r="AJ142" s="52"/>
    </row>
    <row r="143">
      <c r="A143" s="60"/>
      <c r="B143" s="61"/>
      <c r="C143" s="61"/>
      <c r="D143" s="61"/>
      <c r="E143" s="61"/>
      <c r="F143" s="61"/>
      <c r="G143" s="61"/>
      <c r="H143" s="52"/>
      <c r="I143" s="17"/>
      <c r="J143" s="17"/>
      <c r="K143" s="52"/>
      <c r="L143" s="52"/>
      <c r="M143" s="52"/>
      <c r="N143" s="52"/>
      <c r="O143" s="52"/>
      <c r="P143" s="52"/>
      <c r="Q143" s="52"/>
      <c r="R143" s="52"/>
      <c r="S143" s="52"/>
      <c r="T143" s="52"/>
      <c r="U143" s="52"/>
      <c r="V143" s="52"/>
      <c r="W143" s="52"/>
      <c r="X143" s="52"/>
      <c r="Y143" s="52"/>
      <c r="Z143" s="52"/>
      <c r="AA143" s="52"/>
      <c r="AB143" s="52"/>
      <c r="AC143" s="52"/>
      <c r="AD143" s="52"/>
      <c r="AE143" s="52"/>
      <c r="AF143" s="52"/>
      <c r="AG143" s="52"/>
      <c r="AH143" s="52"/>
      <c r="AI143" s="52"/>
      <c r="AJ143" s="52"/>
    </row>
    <row r="144">
      <c r="A144" s="60"/>
      <c r="B144" s="61"/>
      <c r="C144" s="61"/>
      <c r="D144" s="61"/>
      <c r="E144" s="61"/>
      <c r="F144" s="61"/>
      <c r="G144" s="61"/>
      <c r="H144" s="52"/>
      <c r="I144" s="17"/>
      <c r="J144" s="17"/>
      <c r="K144" s="52"/>
      <c r="L144" s="52"/>
      <c r="M144" s="52"/>
      <c r="N144" s="52"/>
      <c r="O144" s="52"/>
      <c r="P144" s="52"/>
      <c r="Q144" s="52"/>
      <c r="R144" s="52"/>
      <c r="S144" s="52"/>
      <c r="T144" s="52"/>
      <c r="U144" s="52"/>
      <c r="V144" s="52"/>
      <c r="W144" s="52"/>
      <c r="X144" s="52"/>
      <c r="Y144" s="52"/>
      <c r="Z144" s="52"/>
      <c r="AA144" s="52"/>
      <c r="AB144" s="52"/>
      <c r="AC144" s="52"/>
      <c r="AD144" s="52"/>
      <c r="AE144" s="52"/>
      <c r="AF144" s="52"/>
      <c r="AG144" s="52"/>
      <c r="AH144" s="52"/>
      <c r="AI144" s="52"/>
      <c r="AJ144" s="52"/>
    </row>
    <row r="145">
      <c r="A145" s="60"/>
      <c r="B145" s="61"/>
      <c r="C145" s="61"/>
      <c r="D145" s="61"/>
      <c r="E145" s="61"/>
      <c r="F145" s="61"/>
      <c r="G145" s="61"/>
      <c r="H145" s="52"/>
      <c r="I145" s="17"/>
      <c r="J145" s="17"/>
      <c r="K145" s="52"/>
      <c r="L145" s="52"/>
      <c r="M145" s="52"/>
      <c r="N145" s="52"/>
      <c r="O145" s="52"/>
      <c r="P145" s="52"/>
      <c r="Q145" s="52"/>
      <c r="R145" s="52"/>
      <c r="S145" s="52"/>
      <c r="T145" s="52"/>
      <c r="U145" s="52"/>
      <c r="V145" s="52"/>
      <c r="W145" s="52"/>
      <c r="X145" s="52"/>
      <c r="Y145" s="52"/>
      <c r="Z145" s="52"/>
      <c r="AA145" s="52"/>
      <c r="AB145" s="52"/>
      <c r="AC145" s="52"/>
      <c r="AD145" s="52"/>
      <c r="AE145" s="52"/>
      <c r="AF145" s="52"/>
      <c r="AG145" s="52"/>
      <c r="AH145" s="52"/>
      <c r="AI145" s="52"/>
      <c r="AJ145" s="52"/>
    </row>
    <row r="146">
      <c r="A146" s="60"/>
      <c r="B146" s="61"/>
      <c r="C146" s="61"/>
      <c r="D146" s="61"/>
      <c r="E146" s="61"/>
      <c r="F146" s="61"/>
      <c r="G146" s="61"/>
      <c r="H146" s="52"/>
      <c r="I146" s="17"/>
      <c r="J146" s="17"/>
      <c r="K146" s="52"/>
      <c r="L146" s="52"/>
      <c r="M146" s="52"/>
      <c r="N146" s="52"/>
      <c r="O146" s="52"/>
      <c r="P146" s="52"/>
      <c r="Q146" s="52"/>
      <c r="R146" s="52"/>
      <c r="S146" s="52"/>
      <c r="T146" s="52"/>
      <c r="U146" s="52"/>
      <c r="V146" s="52"/>
      <c r="W146" s="52"/>
      <c r="X146" s="52"/>
      <c r="Y146" s="52"/>
      <c r="Z146" s="52"/>
      <c r="AA146" s="52"/>
      <c r="AB146" s="52"/>
      <c r="AC146" s="52"/>
      <c r="AD146" s="52"/>
      <c r="AE146" s="52"/>
      <c r="AF146" s="52"/>
      <c r="AG146" s="52"/>
      <c r="AH146" s="52"/>
      <c r="AI146" s="52"/>
      <c r="AJ146" s="52"/>
    </row>
    <row r="147">
      <c r="A147" s="60"/>
      <c r="B147" s="61"/>
      <c r="C147" s="61"/>
      <c r="D147" s="61"/>
      <c r="E147" s="61"/>
      <c r="F147" s="61"/>
      <c r="G147" s="61"/>
      <c r="H147" s="52"/>
      <c r="I147" s="17"/>
      <c r="J147" s="17"/>
      <c r="K147" s="52"/>
      <c r="L147" s="52"/>
      <c r="M147" s="52"/>
      <c r="N147" s="52"/>
      <c r="O147" s="52"/>
      <c r="P147" s="52"/>
      <c r="Q147" s="52"/>
      <c r="R147" s="52"/>
      <c r="S147" s="52"/>
      <c r="T147" s="52"/>
      <c r="U147" s="52"/>
      <c r="V147" s="52"/>
      <c r="W147" s="52"/>
      <c r="X147" s="52"/>
      <c r="Y147" s="52"/>
      <c r="Z147" s="52"/>
      <c r="AA147" s="52"/>
      <c r="AB147" s="52"/>
      <c r="AC147" s="52"/>
      <c r="AD147" s="52"/>
      <c r="AE147" s="52"/>
      <c r="AF147" s="52"/>
      <c r="AG147" s="52"/>
      <c r="AH147" s="52"/>
      <c r="AI147" s="52"/>
      <c r="AJ147" s="52"/>
    </row>
    <row r="148">
      <c r="A148" s="60"/>
      <c r="B148" s="61"/>
      <c r="C148" s="61"/>
      <c r="D148" s="61"/>
      <c r="E148" s="61"/>
      <c r="F148" s="61"/>
      <c r="G148" s="61"/>
      <c r="H148" s="52"/>
      <c r="I148" s="17"/>
      <c r="J148" s="17"/>
      <c r="K148" s="52"/>
      <c r="L148" s="52"/>
      <c r="M148" s="52"/>
      <c r="N148" s="52"/>
      <c r="O148" s="52"/>
      <c r="P148" s="52"/>
      <c r="Q148" s="52"/>
      <c r="R148" s="52"/>
      <c r="S148" s="52"/>
      <c r="T148" s="52"/>
      <c r="U148" s="52"/>
      <c r="V148" s="52"/>
      <c r="W148" s="52"/>
      <c r="X148" s="52"/>
      <c r="Y148" s="52"/>
      <c r="Z148" s="52"/>
      <c r="AA148" s="52"/>
      <c r="AB148" s="52"/>
      <c r="AC148" s="52"/>
      <c r="AD148" s="52"/>
      <c r="AE148" s="52"/>
      <c r="AF148" s="52"/>
      <c r="AG148" s="52"/>
      <c r="AH148" s="52"/>
      <c r="AI148" s="52"/>
      <c r="AJ148" s="52"/>
    </row>
    <row r="149">
      <c r="A149" s="60"/>
      <c r="B149" s="61"/>
      <c r="C149" s="61"/>
      <c r="D149" s="61"/>
      <c r="E149" s="61"/>
      <c r="F149" s="61"/>
      <c r="G149" s="61"/>
      <c r="H149" s="52"/>
      <c r="I149" s="17"/>
      <c r="J149" s="17"/>
      <c r="K149" s="52"/>
      <c r="L149" s="52"/>
      <c r="M149" s="52"/>
      <c r="N149" s="52"/>
      <c r="O149" s="52"/>
      <c r="P149" s="52"/>
      <c r="Q149" s="52"/>
      <c r="R149" s="52"/>
      <c r="S149" s="52"/>
      <c r="T149" s="52"/>
      <c r="U149" s="52"/>
      <c r="V149" s="52"/>
      <c r="W149" s="52"/>
      <c r="X149" s="52"/>
      <c r="Y149" s="52"/>
      <c r="Z149" s="52"/>
      <c r="AA149" s="52"/>
      <c r="AB149" s="52"/>
      <c r="AC149" s="52"/>
      <c r="AD149" s="52"/>
      <c r="AE149" s="52"/>
      <c r="AF149" s="52"/>
      <c r="AG149" s="52"/>
      <c r="AH149" s="52"/>
      <c r="AI149" s="52"/>
      <c r="AJ149" s="52"/>
    </row>
    <row r="150">
      <c r="A150" s="60"/>
      <c r="B150" s="61"/>
      <c r="C150" s="61"/>
      <c r="D150" s="61"/>
      <c r="E150" s="61"/>
      <c r="F150" s="61"/>
      <c r="G150" s="61"/>
      <c r="H150" s="52"/>
      <c r="I150" s="17"/>
      <c r="J150" s="17"/>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row>
    <row r="151">
      <c r="A151" s="60"/>
      <c r="B151" s="61"/>
      <c r="C151" s="61"/>
      <c r="D151" s="61"/>
      <c r="E151" s="61"/>
      <c r="F151" s="61"/>
      <c r="G151" s="61"/>
      <c r="H151" s="52"/>
      <c r="I151" s="17"/>
      <c r="J151" s="17"/>
      <c r="K151" s="52"/>
      <c r="L151" s="52"/>
      <c r="M151" s="52"/>
      <c r="N151" s="52"/>
      <c r="O151" s="52"/>
      <c r="P151" s="52"/>
      <c r="Q151" s="52"/>
      <c r="R151" s="52"/>
      <c r="S151" s="52"/>
      <c r="T151" s="52"/>
      <c r="U151" s="52"/>
      <c r="V151" s="52"/>
      <c r="W151" s="52"/>
      <c r="X151" s="52"/>
      <c r="Y151" s="52"/>
      <c r="Z151" s="52"/>
      <c r="AA151" s="52"/>
      <c r="AB151" s="52"/>
      <c r="AC151" s="52"/>
      <c r="AD151" s="52"/>
      <c r="AE151" s="52"/>
      <c r="AF151" s="52"/>
      <c r="AG151" s="52"/>
      <c r="AH151" s="52"/>
      <c r="AI151" s="52"/>
      <c r="AJ151" s="52"/>
    </row>
    <row r="152">
      <c r="A152" s="60"/>
      <c r="B152" s="61"/>
      <c r="C152" s="61"/>
      <c r="D152" s="61"/>
      <c r="E152" s="61"/>
      <c r="F152" s="61"/>
      <c r="G152" s="61"/>
      <c r="H152" s="52"/>
      <c r="I152" s="17"/>
      <c r="J152" s="17"/>
      <c r="K152" s="52"/>
      <c r="L152" s="52"/>
      <c r="M152" s="52"/>
      <c r="N152" s="52"/>
      <c r="O152" s="52"/>
      <c r="P152" s="52"/>
      <c r="Q152" s="52"/>
      <c r="R152" s="52"/>
      <c r="S152" s="52"/>
      <c r="T152" s="52"/>
      <c r="U152" s="52"/>
      <c r="V152" s="52"/>
      <c r="W152" s="52"/>
      <c r="X152" s="52"/>
      <c r="Y152" s="52"/>
      <c r="Z152" s="52"/>
      <c r="AA152" s="52"/>
      <c r="AB152" s="52"/>
      <c r="AC152" s="52"/>
      <c r="AD152" s="52"/>
      <c r="AE152" s="52"/>
      <c r="AF152" s="52"/>
      <c r="AG152" s="52"/>
      <c r="AH152" s="52"/>
      <c r="AI152" s="52"/>
      <c r="AJ152" s="52"/>
    </row>
    <row r="153">
      <c r="A153" s="60"/>
      <c r="B153" s="61"/>
      <c r="C153" s="61"/>
      <c r="D153" s="61"/>
      <c r="E153" s="61"/>
      <c r="F153" s="61"/>
      <c r="G153" s="61"/>
      <c r="H153" s="52"/>
      <c r="I153" s="17"/>
      <c r="J153" s="17"/>
      <c r="K153" s="52"/>
      <c r="L153" s="52"/>
      <c r="M153" s="52"/>
      <c r="N153" s="52"/>
      <c r="O153" s="52"/>
      <c r="P153" s="52"/>
      <c r="Q153" s="52"/>
      <c r="R153" s="52"/>
      <c r="S153" s="52"/>
      <c r="T153" s="52"/>
      <c r="U153" s="52"/>
      <c r="V153" s="52"/>
      <c r="W153" s="52"/>
      <c r="X153" s="52"/>
      <c r="Y153" s="52"/>
      <c r="Z153" s="52"/>
      <c r="AA153" s="52"/>
      <c r="AB153" s="52"/>
      <c r="AC153" s="52"/>
      <c r="AD153" s="52"/>
      <c r="AE153" s="52"/>
      <c r="AF153" s="52"/>
      <c r="AG153" s="52"/>
      <c r="AH153" s="52"/>
      <c r="AI153" s="52"/>
      <c r="AJ153" s="52"/>
    </row>
    <row r="154">
      <c r="A154" s="60"/>
      <c r="B154" s="61"/>
      <c r="C154" s="61"/>
      <c r="D154" s="61"/>
      <c r="E154" s="61"/>
      <c r="F154" s="61"/>
      <c r="G154" s="61"/>
      <c r="H154" s="52"/>
      <c r="I154" s="17"/>
      <c r="J154" s="17"/>
      <c r="K154" s="52"/>
      <c r="L154" s="52"/>
      <c r="M154" s="52"/>
      <c r="N154" s="52"/>
      <c r="O154" s="52"/>
      <c r="P154" s="52"/>
      <c r="Q154" s="52"/>
      <c r="R154" s="52"/>
      <c r="S154" s="52"/>
      <c r="T154" s="52"/>
      <c r="U154" s="52"/>
      <c r="V154" s="52"/>
      <c r="W154" s="52"/>
      <c r="X154" s="52"/>
      <c r="Y154" s="52"/>
      <c r="Z154" s="52"/>
      <c r="AA154" s="52"/>
      <c r="AB154" s="52"/>
      <c r="AC154" s="52"/>
      <c r="AD154" s="52"/>
      <c r="AE154" s="52"/>
      <c r="AF154" s="52"/>
      <c r="AG154" s="52"/>
      <c r="AH154" s="52"/>
      <c r="AI154" s="52"/>
      <c r="AJ154" s="52"/>
    </row>
    <row r="155">
      <c r="A155" s="60"/>
      <c r="B155" s="61"/>
      <c r="C155" s="61"/>
      <c r="D155" s="61"/>
      <c r="E155" s="61"/>
      <c r="F155" s="61"/>
      <c r="G155" s="61"/>
      <c r="H155" s="52"/>
      <c r="I155" s="17"/>
      <c r="J155" s="17"/>
      <c r="K155" s="52"/>
      <c r="L155" s="52"/>
      <c r="M155" s="52"/>
      <c r="N155" s="52"/>
      <c r="O155" s="52"/>
      <c r="P155" s="52"/>
      <c r="Q155" s="52"/>
      <c r="R155" s="52"/>
      <c r="S155" s="52"/>
      <c r="T155" s="52"/>
      <c r="U155" s="52"/>
      <c r="V155" s="52"/>
      <c r="W155" s="52"/>
      <c r="X155" s="52"/>
      <c r="Y155" s="52"/>
      <c r="Z155" s="52"/>
      <c r="AA155" s="52"/>
      <c r="AB155" s="52"/>
      <c r="AC155" s="52"/>
      <c r="AD155" s="52"/>
      <c r="AE155" s="52"/>
      <c r="AF155" s="52"/>
      <c r="AG155" s="52"/>
      <c r="AH155" s="52"/>
      <c r="AI155" s="52"/>
      <c r="AJ155" s="52"/>
    </row>
    <row r="156">
      <c r="A156" s="60"/>
      <c r="B156" s="61"/>
      <c r="C156" s="61"/>
      <c r="D156" s="61"/>
      <c r="E156" s="61"/>
      <c r="F156" s="61"/>
      <c r="G156" s="61"/>
      <c r="H156" s="52"/>
      <c r="I156" s="17"/>
      <c r="J156" s="17"/>
      <c r="K156" s="52"/>
      <c r="L156" s="52"/>
      <c r="M156" s="52"/>
      <c r="N156" s="52"/>
      <c r="O156" s="52"/>
      <c r="P156" s="52"/>
      <c r="Q156" s="52"/>
      <c r="R156" s="52"/>
      <c r="S156" s="52"/>
      <c r="T156" s="52"/>
      <c r="U156" s="52"/>
      <c r="V156" s="52"/>
      <c r="W156" s="52"/>
      <c r="X156" s="52"/>
      <c r="Y156" s="52"/>
      <c r="Z156" s="52"/>
      <c r="AA156" s="52"/>
      <c r="AB156" s="52"/>
      <c r="AC156" s="52"/>
      <c r="AD156" s="52"/>
      <c r="AE156" s="52"/>
      <c r="AF156" s="52"/>
      <c r="AG156" s="52"/>
      <c r="AH156" s="52"/>
      <c r="AI156" s="52"/>
      <c r="AJ156" s="52"/>
    </row>
    <row r="157">
      <c r="A157" s="60"/>
      <c r="B157" s="61"/>
      <c r="C157" s="61"/>
      <c r="D157" s="61"/>
      <c r="E157" s="61"/>
      <c r="F157" s="61"/>
      <c r="G157" s="61"/>
      <c r="H157" s="52"/>
      <c r="I157" s="17"/>
      <c r="J157" s="17"/>
      <c r="K157" s="52"/>
      <c r="L157" s="52"/>
      <c r="M157" s="52"/>
      <c r="N157" s="52"/>
      <c r="O157" s="52"/>
      <c r="P157" s="52"/>
      <c r="Q157" s="52"/>
      <c r="R157" s="52"/>
      <c r="S157" s="52"/>
      <c r="T157" s="52"/>
      <c r="U157" s="52"/>
      <c r="V157" s="52"/>
      <c r="W157" s="52"/>
      <c r="X157" s="52"/>
      <c r="Y157" s="52"/>
      <c r="Z157" s="52"/>
      <c r="AA157" s="52"/>
      <c r="AB157" s="52"/>
      <c r="AC157" s="52"/>
      <c r="AD157" s="52"/>
      <c r="AE157" s="52"/>
      <c r="AF157" s="52"/>
      <c r="AG157" s="52"/>
      <c r="AH157" s="52"/>
      <c r="AI157" s="52"/>
      <c r="AJ157" s="52"/>
    </row>
    <row r="158">
      <c r="A158" s="60"/>
      <c r="B158" s="61"/>
      <c r="C158" s="61"/>
      <c r="D158" s="61"/>
      <c r="E158" s="61"/>
      <c r="F158" s="61"/>
      <c r="G158" s="61"/>
      <c r="H158" s="52"/>
      <c r="I158" s="17"/>
      <c r="J158" s="17"/>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row>
    <row r="159">
      <c r="A159" s="60"/>
      <c r="B159" s="61"/>
      <c r="C159" s="61"/>
      <c r="D159" s="61"/>
      <c r="E159" s="61"/>
      <c r="F159" s="61"/>
      <c r="G159" s="61"/>
      <c r="H159" s="52"/>
      <c r="I159" s="17"/>
      <c r="J159" s="17"/>
      <c r="K159" s="52"/>
      <c r="L159" s="52"/>
      <c r="M159" s="52"/>
      <c r="N159" s="52"/>
      <c r="O159" s="52"/>
      <c r="P159" s="52"/>
      <c r="Q159" s="52"/>
      <c r="R159" s="52"/>
      <c r="S159" s="52"/>
      <c r="T159" s="52"/>
      <c r="U159" s="52"/>
      <c r="V159" s="52"/>
      <c r="W159" s="52"/>
      <c r="X159" s="52"/>
      <c r="Y159" s="52"/>
      <c r="Z159" s="52"/>
      <c r="AA159" s="52"/>
      <c r="AB159" s="52"/>
      <c r="AC159" s="52"/>
      <c r="AD159" s="52"/>
      <c r="AE159" s="52"/>
      <c r="AF159" s="52"/>
      <c r="AG159" s="52"/>
      <c r="AH159" s="52"/>
      <c r="AI159" s="52"/>
      <c r="AJ159" s="52"/>
    </row>
    <row r="160">
      <c r="A160" s="60"/>
      <c r="B160" s="61"/>
      <c r="C160" s="61"/>
      <c r="D160" s="61"/>
      <c r="E160" s="61"/>
      <c r="F160" s="61"/>
      <c r="G160" s="61"/>
      <c r="H160" s="52"/>
      <c r="I160" s="17"/>
      <c r="J160" s="17"/>
      <c r="K160" s="52"/>
      <c r="L160" s="52"/>
      <c r="M160" s="52"/>
      <c r="N160" s="52"/>
      <c r="O160" s="52"/>
      <c r="P160" s="52"/>
      <c r="Q160" s="52"/>
      <c r="R160" s="52"/>
      <c r="S160" s="52"/>
      <c r="T160" s="52"/>
      <c r="U160" s="52"/>
      <c r="V160" s="52"/>
      <c r="W160" s="52"/>
      <c r="X160" s="52"/>
      <c r="Y160" s="52"/>
      <c r="Z160" s="52"/>
      <c r="AA160" s="52"/>
      <c r="AB160" s="52"/>
      <c r="AC160" s="52"/>
      <c r="AD160" s="52"/>
      <c r="AE160" s="52"/>
      <c r="AF160" s="52"/>
      <c r="AG160" s="52"/>
      <c r="AH160" s="52"/>
      <c r="AI160" s="52"/>
      <c r="AJ160" s="52"/>
    </row>
    <row r="161">
      <c r="A161" s="60"/>
      <c r="B161" s="61"/>
      <c r="C161" s="61"/>
      <c r="D161" s="61"/>
      <c r="E161" s="61"/>
      <c r="F161" s="61"/>
      <c r="G161" s="61"/>
      <c r="H161" s="52"/>
      <c r="I161" s="17"/>
      <c r="J161" s="17"/>
      <c r="K161" s="52"/>
      <c r="L161" s="52"/>
      <c r="M161" s="52"/>
      <c r="N161" s="52"/>
      <c r="O161" s="52"/>
      <c r="P161" s="52"/>
      <c r="Q161" s="52"/>
      <c r="R161" s="52"/>
      <c r="S161" s="52"/>
      <c r="T161" s="52"/>
      <c r="U161" s="52"/>
      <c r="V161" s="52"/>
      <c r="W161" s="52"/>
      <c r="X161" s="52"/>
      <c r="Y161" s="52"/>
      <c r="Z161" s="52"/>
      <c r="AA161" s="52"/>
      <c r="AB161" s="52"/>
      <c r="AC161" s="52"/>
      <c r="AD161" s="52"/>
      <c r="AE161" s="52"/>
      <c r="AF161" s="52"/>
      <c r="AG161" s="52"/>
      <c r="AH161" s="52"/>
      <c r="AI161" s="52"/>
      <c r="AJ161" s="52"/>
    </row>
    <row r="162">
      <c r="A162" s="60"/>
      <c r="B162" s="61"/>
      <c r="C162" s="61"/>
      <c r="D162" s="61"/>
      <c r="E162" s="61"/>
      <c r="F162" s="61"/>
      <c r="G162" s="61"/>
      <c r="H162" s="52"/>
      <c r="I162" s="17"/>
      <c r="J162" s="17"/>
      <c r="K162" s="52"/>
      <c r="L162" s="52"/>
      <c r="M162" s="52"/>
      <c r="N162" s="52"/>
      <c r="O162" s="52"/>
      <c r="P162" s="52"/>
      <c r="Q162" s="52"/>
      <c r="R162" s="52"/>
      <c r="S162" s="52"/>
      <c r="T162" s="52"/>
      <c r="U162" s="52"/>
      <c r="V162" s="52"/>
      <c r="W162" s="52"/>
      <c r="X162" s="52"/>
      <c r="Y162" s="52"/>
      <c r="Z162" s="52"/>
      <c r="AA162" s="52"/>
      <c r="AB162" s="52"/>
      <c r="AC162" s="52"/>
      <c r="AD162" s="52"/>
      <c r="AE162" s="52"/>
      <c r="AF162" s="52"/>
      <c r="AG162" s="52"/>
      <c r="AH162" s="52"/>
      <c r="AI162" s="52"/>
      <c r="AJ162" s="52"/>
    </row>
    <row r="163">
      <c r="A163" s="60"/>
      <c r="B163" s="61"/>
      <c r="C163" s="61"/>
      <c r="D163" s="61"/>
      <c r="E163" s="61"/>
      <c r="F163" s="61"/>
      <c r="G163" s="61"/>
      <c r="H163" s="52"/>
      <c r="I163" s="17"/>
      <c r="J163" s="17"/>
      <c r="K163" s="52"/>
      <c r="L163" s="52"/>
      <c r="M163" s="52"/>
      <c r="N163" s="52"/>
      <c r="O163" s="52"/>
      <c r="P163" s="52"/>
      <c r="Q163" s="52"/>
      <c r="R163" s="52"/>
      <c r="S163" s="52"/>
      <c r="T163" s="52"/>
      <c r="U163" s="52"/>
      <c r="V163" s="52"/>
      <c r="W163" s="52"/>
      <c r="X163" s="52"/>
      <c r="Y163" s="52"/>
      <c r="Z163" s="52"/>
      <c r="AA163" s="52"/>
      <c r="AB163" s="52"/>
      <c r="AC163" s="52"/>
      <c r="AD163" s="52"/>
      <c r="AE163" s="52"/>
      <c r="AF163" s="52"/>
      <c r="AG163" s="52"/>
      <c r="AH163" s="52"/>
      <c r="AI163" s="52"/>
      <c r="AJ163" s="52"/>
    </row>
    <row r="164">
      <c r="A164" s="60"/>
      <c r="B164" s="61"/>
      <c r="C164" s="61"/>
      <c r="D164" s="61"/>
      <c r="E164" s="61"/>
      <c r="F164" s="61"/>
      <c r="G164" s="61"/>
      <c r="H164" s="52"/>
      <c r="I164" s="17"/>
      <c r="J164" s="17"/>
      <c r="K164" s="52"/>
      <c r="L164" s="52"/>
      <c r="M164" s="52"/>
      <c r="N164" s="52"/>
      <c r="O164" s="52"/>
      <c r="P164" s="52"/>
      <c r="Q164" s="52"/>
      <c r="R164" s="52"/>
      <c r="S164" s="52"/>
      <c r="T164" s="52"/>
      <c r="U164" s="52"/>
      <c r="V164" s="52"/>
      <c r="W164" s="52"/>
      <c r="X164" s="52"/>
      <c r="Y164" s="52"/>
      <c r="Z164" s="52"/>
      <c r="AA164" s="52"/>
      <c r="AB164" s="52"/>
      <c r="AC164" s="52"/>
      <c r="AD164" s="52"/>
      <c r="AE164" s="52"/>
      <c r="AF164" s="52"/>
      <c r="AG164" s="52"/>
      <c r="AH164" s="52"/>
      <c r="AI164" s="52"/>
      <c r="AJ164" s="52"/>
    </row>
    <row r="165">
      <c r="A165" s="60"/>
      <c r="B165" s="61"/>
      <c r="C165" s="61"/>
      <c r="D165" s="61"/>
      <c r="E165" s="61"/>
      <c r="F165" s="61"/>
      <c r="G165" s="61"/>
      <c r="H165" s="52"/>
      <c r="I165" s="17"/>
      <c r="J165" s="17"/>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row>
    <row r="166">
      <c r="A166" s="60"/>
      <c r="B166" s="61"/>
      <c r="C166" s="61"/>
      <c r="D166" s="61"/>
      <c r="E166" s="61"/>
      <c r="F166" s="61"/>
      <c r="G166" s="61"/>
      <c r="H166" s="52"/>
      <c r="I166" s="17"/>
      <c r="J166" s="17"/>
      <c r="K166" s="52"/>
      <c r="L166" s="52"/>
      <c r="M166" s="52"/>
      <c r="N166" s="52"/>
      <c r="O166" s="52"/>
      <c r="P166" s="52"/>
      <c r="Q166" s="52"/>
      <c r="R166" s="52"/>
      <c r="S166" s="52"/>
      <c r="T166" s="52"/>
      <c r="U166" s="52"/>
      <c r="V166" s="52"/>
      <c r="W166" s="52"/>
      <c r="X166" s="52"/>
      <c r="Y166" s="52"/>
      <c r="Z166" s="52"/>
      <c r="AA166" s="52"/>
      <c r="AB166" s="52"/>
      <c r="AC166" s="52"/>
      <c r="AD166" s="52"/>
      <c r="AE166" s="52"/>
      <c r="AF166" s="52"/>
      <c r="AG166" s="52"/>
      <c r="AH166" s="52"/>
      <c r="AI166" s="52"/>
      <c r="AJ166" s="52"/>
    </row>
    <row r="167">
      <c r="A167" s="60"/>
      <c r="B167" s="61"/>
      <c r="C167" s="61"/>
      <c r="D167" s="61"/>
      <c r="E167" s="61"/>
      <c r="F167" s="61"/>
      <c r="G167" s="61"/>
      <c r="H167" s="52"/>
      <c r="I167" s="17"/>
      <c r="J167" s="17"/>
      <c r="K167" s="52"/>
      <c r="L167" s="52"/>
      <c r="M167" s="52"/>
      <c r="N167" s="52"/>
      <c r="O167" s="52"/>
      <c r="P167" s="52"/>
      <c r="Q167" s="52"/>
      <c r="R167" s="52"/>
      <c r="S167" s="52"/>
      <c r="T167" s="52"/>
      <c r="U167" s="52"/>
      <c r="V167" s="52"/>
      <c r="W167" s="52"/>
      <c r="X167" s="52"/>
      <c r="Y167" s="52"/>
      <c r="Z167" s="52"/>
      <c r="AA167" s="52"/>
      <c r="AB167" s="52"/>
      <c r="AC167" s="52"/>
      <c r="AD167" s="52"/>
      <c r="AE167" s="52"/>
      <c r="AF167" s="52"/>
      <c r="AG167" s="52"/>
      <c r="AH167" s="52"/>
      <c r="AI167" s="52"/>
      <c r="AJ167" s="52"/>
    </row>
    <row r="168">
      <c r="A168" s="60"/>
      <c r="B168" s="61"/>
      <c r="C168" s="61"/>
      <c r="D168" s="61"/>
      <c r="E168" s="61"/>
      <c r="F168" s="61"/>
      <c r="G168" s="61"/>
      <c r="H168" s="52"/>
      <c r="I168" s="17"/>
      <c r="J168" s="17"/>
      <c r="K168" s="52"/>
      <c r="L168" s="52"/>
      <c r="M168" s="52"/>
      <c r="N168" s="52"/>
      <c r="O168" s="52"/>
      <c r="P168" s="52"/>
      <c r="Q168" s="52"/>
      <c r="R168" s="52"/>
      <c r="S168" s="52"/>
      <c r="T168" s="52"/>
      <c r="U168" s="52"/>
      <c r="V168" s="52"/>
      <c r="W168" s="52"/>
      <c r="X168" s="52"/>
      <c r="Y168" s="52"/>
      <c r="Z168" s="52"/>
      <c r="AA168" s="52"/>
      <c r="AB168" s="52"/>
      <c r="AC168" s="52"/>
      <c r="AD168" s="52"/>
      <c r="AE168" s="52"/>
      <c r="AF168" s="52"/>
      <c r="AG168" s="52"/>
      <c r="AH168" s="52"/>
      <c r="AI168" s="52"/>
      <c r="AJ168" s="52"/>
    </row>
    <row r="169">
      <c r="A169" s="60"/>
      <c r="B169" s="61"/>
      <c r="C169" s="61"/>
      <c r="D169" s="61"/>
      <c r="E169" s="61"/>
      <c r="F169" s="61"/>
      <c r="G169" s="61"/>
      <c r="H169" s="52"/>
      <c r="I169" s="17"/>
      <c r="J169" s="17"/>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row>
    <row r="170">
      <c r="A170" s="60"/>
      <c r="B170" s="61"/>
      <c r="C170" s="61"/>
      <c r="D170" s="61"/>
      <c r="E170" s="61"/>
      <c r="F170" s="61"/>
      <c r="G170" s="61"/>
      <c r="H170" s="52"/>
      <c r="I170" s="17"/>
      <c r="J170" s="17"/>
      <c r="K170" s="52"/>
      <c r="L170" s="52"/>
      <c r="M170" s="52"/>
      <c r="N170" s="52"/>
      <c r="O170" s="52"/>
      <c r="P170" s="52"/>
      <c r="Q170" s="52"/>
      <c r="R170" s="52"/>
      <c r="S170" s="52"/>
      <c r="T170" s="52"/>
      <c r="U170" s="52"/>
      <c r="V170" s="52"/>
      <c r="W170" s="52"/>
      <c r="X170" s="52"/>
      <c r="Y170" s="52"/>
      <c r="Z170" s="52"/>
      <c r="AA170" s="52"/>
      <c r="AB170" s="52"/>
      <c r="AC170" s="52"/>
      <c r="AD170" s="52"/>
      <c r="AE170" s="52"/>
      <c r="AF170" s="52"/>
      <c r="AG170" s="52"/>
      <c r="AH170" s="52"/>
      <c r="AI170" s="52"/>
      <c r="AJ170" s="52"/>
    </row>
    <row r="171">
      <c r="A171" s="60"/>
      <c r="B171" s="61"/>
      <c r="C171" s="61"/>
      <c r="D171" s="61"/>
      <c r="E171" s="61"/>
      <c r="F171" s="61"/>
      <c r="G171" s="61"/>
      <c r="H171" s="52"/>
      <c r="I171" s="17"/>
      <c r="J171" s="17"/>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row>
    <row r="172">
      <c r="A172" s="60"/>
      <c r="B172" s="61"/>
      <c r="C172" s="61"/>
      <c r="D172" s="61"/>
      <c r="E172" s="61"/>
      <c r="F172" s="61"/>
      <c r="G172" s="61"/>
      <c r="H172" s="52"/>
      <c r="I172" s="17"/>
      <c r="J172" s="17"/>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row>
    <row r="173">
      <c r="A173" s="60"/>
      <c r="B173" s="61"/>
      <c r="C173" s="61"/>
      <c r="D173" s="61"/>
      <c r="E173" s="61"/>
      <c r="F173" s="61"/>
      <c r="G173" s="61"/>
      <c r="H173" s="52"/>
      <c r="I173" s="17"/>
      <c r="J173" s="17"/>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row>
    <row r="174">
      <c r="A174" s="60"/>
      <c r="B174" s="61"/>
      <c r="C174" s="61"/>
      <c r="D174" s="61"/>
      <c r="E174" s="61"/>
      <c r="F174" s="61"/>
      <c r="G174" s="61"/>
      <c r="H174" s="52"/>
      <c r="I174" s="17"/>
      <c r="J174" s="17"/>
      <c r="K174" s="52"/>
      <c r="L174" s="52"/>
      <c r="M174" s="52"/>
      <c r="N174" s="52"/>
      <c r="O174" s="52"/>
      <c r="P174" s="52"/>
      <c r="Q174" s="52"/>
      <c r="R174" s="52"/>
      <c r="S174" s="52"/>
      <c r="T174" s="52"/>
      <c r="U174" s="52"/>
      <c r="V174" s="52"/>
      <c r="W174" s="52"/>
      <c r="X174" s="52"/>
      <c r="Y174" s="52"/>
      <c r="Z174" s="52"/>
      <c r="AA174" s="52"/>
      <c r="AB174" s="52"/>
      <c r="AC174" s="52"/>
      <c r="AD174" s="52"/>
      <c r="AE174" s="52"/>
      <c r="AF174" s="52"/>
      <c r="AG174" s="52"/>
      <c r="AH174" s="52"/>
      <c r="AI174" s="52"/>
      <c r="AJ174" s="52"/>
    </row>
    <row r="175">
      <c r="A175" s="60"/>
      <c r="B175" s="61"/>
      <c r="C175" s="61"/>
      <c r="D175" s="61"/>
      <c r="E175" s="61"/>
      <c r="F175" s="61"/>
      <c r="G175" s="61"/>
      <c r="H175" s="52"/>
      <c r="I175" s="17"/>
      <c r="J175" s="17"/>
      <c r="K175" s="52"/>
      <c r="L175" s="52"/>
      <c r="M175" s="52"/>
      <c r="N175" s="52"/>
      <c r="O175" s="52"/>
      <c r="P175" s="52"/>
      <c r="Q175" s="52"/>
      <c r="R175" s="52"/>
      <c r="S175" s="52"/>
      <c r="T175" s="52"/>
      <c r="U175" s="52"/>
      <c r="V175" s="52"/>
      <c r="W175" s="52"/>
      <c r="X175" s="52"/>
      <c r="Y175" s="52"/>
      <c r="Z175" s="52"/>
      <c r="AA175" s="52"/>
      <c r="AB175" s="52"/>
      <c r="AC175" s="52"/>
      <c r="AD175" s="52"/>
      <c r="AE175" s="52"/>
      <c r="AF175" s="52"/>
      <c r="AG175" s="52"/>
      <c r="AH175" s="52"/>
      <c r="AI175" s="52"/>
      <c r="AJ175" s="52"/>
    </row>
    <row r="176">
      <c r="A176" s="60"/>
      <c r="B176" s="61"/>
      <c r="C176" s="61"/>
      <c r="D176" s="61"/>
      <c r="E176" s="61"/>
      <c r="F176" s="61"/>
      <c r="G176" s="61"/>
      <c r="H176" s="52"/>
      <c r="I176" s="17"/>
      <c r="J176" s="17"/>
      <c r="K176" s="52"/>
      <c r="L176" s="52"/>
      <c r="M176" s="52"/>
      <c r="N176" s="52"/>
      <c r="O176" s="52"/>
      <c r="P176" s="52"/>
      <c r="Q176" s="52"/>
      <c r="R176" s="52"/>
      <c r="S176" s="52"/>
      <c r="T176" s="52"/>
      <c r="U176" s="52"/>
      <c r="V176" s="52"/>
      <c r="W176" s="52"/>
      <c r="X176" s="52"/>
      <c r="Y176" s="52"/>
      <c r="Z176" s="52"/>
      <c r="AA176" s="52"/>
      <c r="AB176" s="52"/>
      <c r="AC176" s="52"/>
      <c r="AD176" s="52"/>
      <c r="AE176" s="52"/>
      <c r="AF176" s="52"/>
      <c r="AG176" s="52"/>
      <c r="AH176" s="52"/>
      <c r="AI176" s="52"/>
      <c r="AJ176" s="52"/>
    </row>
    <row r="177">
      <c r="A177" s="60"/>
      <c r="B177" s="61"/>
      <c r="C177" s="61"/>
      <c r="D177" s="61"/>
      <c r="E177" s="61"/>
      <c r="F177" s="61"/>
      <c r="G177" s="61"/>
      <c r="H177" s="52"/>
      <c r="I177" s="17"/>
      <c r="J177" s="17"/>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row>
    <row r="178">
      <c r="A178" s="60"/>
      <c r="B178" s="61"/>
      <c r="C178" s="61"/>
      <c r="D178" s="61"/>
      <c r="E178" s="61"/>
      <c r="F178" s="61"/>
      <c r="G178" s="61"/>
      <c r="H178" s="52"/>
      <c r="I178" s="17"/>
      <c r="J178" s="17"/>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row>
    <row r="179">
      <c r="A179" s="60"/>
      <c r="B179" s="61"/>
      <c r="C179" s="61"/>
      <c r="D179" s="61"/>
      <c r="E179" s="61"/>
      <c r="F179" s="61"/>
      <c r="G179" s="61"/>
      <c r="H179" s="52"/>
      <c r="I179" s="17"/>
      <c r="J179" s="17"/>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row>
    <row r="180">
      <c r="A180" s="60"/>
      <c r="B180" s="61"/>
      <c r="C180" s="61"/>
      <c r="D180" s="61"/>
      <c r="E180" s="61"/>
      <c r="F180" s="61"/>
      <c r="G180" s="61"/>
      <c r="H180" s="52"/>
      <c r="I180" s="17"/>
      <c r="J180" s="17"/>
      <c r="K180" s="52"/>
      <c r="L180" s="52"/>
      <c r="M180" s="52"/>
      <c r="N180" s="52"/>
      <c r="O180" s="52"/>
      <c r="P180" s="52"/>
      <c r="Q180" s="52"/>
      <c r="R180" s="52"/>
      <c r="S180" s="52"/>
      <c r="T180" s="52"/>
      <c r="U180" s="52"/>
      <c r="V180" s="52"/>
      <c r="W180" s="52"/>
      <c r="X180" s="52"/>
      <c r="Y180" s="52"/>
      <c r="Z180" s="52"/>
      <c r="AA180" s="52"/>
      <c r="AB180" s="52"/>
      <c r="AC180" s="52"/>
      <c r="AD180" s="52"/>
      <c r="AE180" s="52"/>
      <c r="AF180" s="52"/>
      <c r="AG180" s="52"/>
      <c r="AH180" s="52"/>
      <c r="AI180" s="52"/>
      <c r="AJ180" s="52"/>
    </row>
    <row r="181">
      <c r="A181" s="60"/>
      <c r="B181" s="61"/>
      <c r="C181" s="61"/>
      <c r="D181" s="61"/>
      <c r="E181" s="61"/>
      <c r="F181" s="61"/>
      <c r="G181" s="61"/>
      <c r="H181" s="52"/>
      <c r="I181" s="17"/>
      <c r="J181" s="17"/>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row>
    <row r="182">
      <c r="A182" s="60"/>
      <c r="B182" s="61"/>
      <c r="C182" s="61"/>
      <c r="D182" s="61"/>
      <c r="E182" s="61"/>
      <c r="F182" s="61"/>
      <c r="G182" s="61"/>
      <c r="H182" s="52"/>
      <c r="I182" s="17"/>
      <c r="J182" s="17"/>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row>
    <row r="183">
      <c r="A183" s="60"/>
      <c r="B183" s="61"/>
      <c r="C183" s="61"/>
      <c r="D183" s="61"/>
      <c r="E183" s="61"/>
      <c r="F183" s="61"/>
      <c r="G183" s="61"/>
      <c r="H183" s="52"/>
      <c r="I183" s="17"/>
      <c r="J183" s="17"/>
      <c r="K183" s="52"/>
      <c r="L183" s="52"/>
      <c r="M183" s="52"/>
      <c r="N183" s="52"/>
      <c r="O183" s="52"/>
      <c r="P183" s="52"/>
      <c r="Q183" s="52"/>
      <c r="R183" s="52"/>
      <c r="S183" s="52"/>
      <c r="T183" s="52"/>
      <c r="U183" s="52"/>
      <c r="V183" s="52"/>
      <c r="W183" s="52"/>
      <c r="X183" s="52"/>
      <c r="Y183" s="52"/>
      <c r="Z183" s="52"/>
      <c r="AA183" s="52"/>
      <c r="AB183" s="52"/>
      <c r="AC183" s="52"/>
      <c r="AD183" s="52"/>
      <c r="AE183" s="52"/>
      <c r="AF183" s="52"/>
      <c r="AG183" s="52"/>
      <c r="AH183" s="52"/>
      <c r="AI183" s="52"/>
      <c r="AJ183" s="52"/>
    </row>
    <row r="184">
      <c r="A184" s="60"/>
      <c r="B184" s="61"/>
      <c r="C184" s="61"/>
      <c r="D184" s="61"/>
      <c r="E184" s="61"/>
      <c r="F184" s="61"/>
      <c r="G184" s="61"/>
      <c r="H184" s="52"/>
      <c r="I184" s="17"/>
      <c r="J184" s="17"/>
      <c r="K184" s="52"/>
      <c r="L184" s="52"/>
      <c r="M184" s="52"/>
      <c r="N184" s="52"/>
      <c r="O184" s="52"/>
      <c r="P184" s="52"/>
      <c r="Q184" s="52"/>
      <c r="R184" s="52"/>
      <c r="S184" s="52"/>
      <c r="T184" s="52"/>
      <c r="U184" s="52"/>
      <c r="V184" s="52"/>
      <c r="W184" s="52"/>
      <c r="X184" s="52"/>
      <c r="Y184" s="52"/>
      <c r="Z184" s="52"/>
      <c r="AA184" s="52"/>
      <c r="AB184" s="52"/>
      <c r="AC184" s="52"/>
      <c r="AD184" s="52"/>
      <c r="AE184" s="52"/>
      <c r="AF184" s="52"/>
      <c r="AG184" s="52"/>
      <c r="AH184" s="52"/>
      <c r="AI184" s="52"/>
      <c r="AJ184" s="52"/>
    </row>
    <row r="185">
      <c r="A185" s="60"/>
      <c r="B185" s="61"/>
      <c r="C185" s="61"/>
      <c r="D185" s="61"/>
      <c r="E185" s="61"/>
      <c r="F185" s="61"/>
      <c r="G185" s="61"/>
      <c r="H185" s="52"/>
      <c r="I185" s="17"/>
      <c r="J185" s="17"/>
      <c r="K185" s="52"/>
      <c r="L185" s="52"/>
      <c r="M185" s="52"/>
      <c r="N185" s="52"/>
      <c r="O185" s="52"/>
      <c r="P185" s="52"/>
      <c r="Q185" s="52"/>
      <c r="R185" s="52"/>
      <c r="S185" s="52"/>
      <c r="T185" s="52"/>
      <c r="U185" s="52"/>
      <c r="V185" s="52"/>
      <c r="W185" s="52"/>
      <c r="X185" s="52"/>
      <c r="Y185" s="52"/>
      <c r="Z185" s="52"/>
      <c r="AA185" s="52"/>
      <c r="AB185" s="52"/>
      <c r="AC185" s="52"/>
      <c r="AD185" s="52"/>
      <c r="AE185" s="52"/>
      <c r="AF185" s="52"/>
      <c r="AG185" s="52"/>
      <c r="AH185" s="52"/>
      <c r="AI185" s="52"/>
      <c r="AJ185" s="52"/>
    </row>
    <row r="186">
      <c r="A186" s="60"/>
      <c r="B186" s="61"/>
      <c r="C186" s="61"/>
      <c r="D186" s="61"/>
      <c r="E186" s="61"/>
      <c r="F186" s="61"/>
      <c r="G186" s="61"/>
      <c r="H186" s="52"/>
      <c r="I186" s="17"/>
      <c r="J186" s="17"/>
      <c r="K186" s="52"/>
      <c r="L186" s="52"/>
      <c r="M186" s="52"/>
      <c r="N186" s="52"/>
      <c r="O186" s="52"/>
      <c r="P186" s="52"/>
      <c r="Q186" s="52"/>
      <c r="R186" s="52"/>
      <c r="S186" s="52"/>
      <c r="T186" s="52"/>
      <c r="U186" s="52"/>
      <c r="V186" s="52"/>
      <c r="W186" s="52"/>
      <c r="X186" s="52"/>
      <c r="Y186" s="52"/>
      <c r="Z186" s="52"/>
      <c r="AA186" s="52"/>
      <c r="AB186" s="52"/>
      <c r="AC186" s="52"/>
      <c r="AD186" s="52"/>
      <c r="AE186" s="52"/>
      <c r="AF186" s="52"/>
      <c r="AG186" s="52"/>
      <c r="AH186" s="52"/>
      <c r="AI186" s="52"/>
      <c r="AJ186" s="52"/>
    </row>
    <row r="187">
      <c r="A187" s="60"/>
      <c r="B187" s="61"/>
      <c r="C187" s="61"/>
      <c r="D187" s="61"/>
      <c r="E187" s="61"/>
      <c r="F187" s="61"/>
      <c r="G187" s="61"/>
      <c r="H187" s="52"/>
      <c r="I187" s="17"/>
      <c r="J187" s="17"/>
      <c r="K187" s="52"/>
      <c r="L187" s="52"/>
      <c r="M187" s="52"/>
      <c r="N187" s="52"/>
      <c r="O187" s="52"/>
      <c r="P187" s="52"/>
      <c r="Q187" s="52"/>
      <c r="R187" s="52"/>
      <c r="S187" s="52"/>
      <c r="T187" s="52"/>
      <c r="U187" s="52"/>
      <c r="V187" s="52"/>
      <c r="W187" s="52"/>
      <c r="X187" s="52"/>
      <c r="Y187" s="52"/>
      <c r="Z187" s="52"/>
      <c r="AA187" s="52"/>
      <c r="AB187" s="52"/>
      <c r="AC187" s="52"/>
      <c r="AD187" s="52"/>
      <c r="AE187" s="52"/>
      <c r="AF187" s="52"/>
      <c r="AG187" s="52"/>
      <c r="AH187" s="52"/>
      <c r="AI187" s="52"/>
      <c r="AJ187" s="52"/>
    </row>
    <row r="188">
      <c r="A188" s="60"/>
      <c r="B188" s="61"/>
      <c r="C188" s="61"/>
      <c r="D188" s="61"/>
      <c r="E188" s="61"/>
      <c r="F188" s="61"/>
      <c r="G188" s="61"/>
      <c r="H188" s="52"/>
      <c r="I188" s="17"/>
      <c r="J188" s="17"/>
      <c r="K188" s="52"/>
      <c r="L188" s="52"/>
      <c r="M188" s="52"/>
      <c r="N188" s="52"/>
      <c r="O188" s="52"/>
      <c r="P188" s="52"/>
      <c r="Q188" s="52"/>
      <c r="R188" s="52"/>
      <c r="S188" s="52"/>
      <c r="T188" s="52"/>
      <c r="U188" s="52"/>
      <c r="V188" s="52"/>
      <c r="W188" s="52"/>
      <c r="X188" s="52"/>
      <c r="Y188" s="52"/>
      <c r="Z188" s="52"/>
      <c r="AA188" s="52"/>
      <c r="AB188" s="52"/>
      <c r="AC188" s="52"/>
      <c r="AD188" s="52"/>
      <c r="AE188" s="52"/>
      <c r="AF188" s="52"/>
      <c r="AG188" s="52"/>
      <c r="AH188" s="52"/>
      <c r="AI188" s="52"/>
      <c r="AJ188" s="52"/>
    </row>
    <row r="189">
      <c r="A189" s="60"/>
      <c r="B189" s="61"/>
      <c r="C189" s="61"/>
      <c r="D189" s="61"/>
      <c r="E189" s="61"/>
      <c r="F189" s="61"/>
      <c r="G189" s="61"/>
      <c r="H189" s="52"/>
      <c r="I189" s="17"/>
      <c r="J189" s="17"/>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row>
    <row r="190">
      <c r="A190" s="60"/>
      <c r="B190" s="61"/>
      <c r="C190" s="61"/>
      <c r="D190" s="61"/>
      <c r="E190" s="61"/>
      <c r="F190" s="61"/>
      <c r="G190" s="61"/>
      <c r="H190" s="52"/>
      <c r="I190" s="17"/>
      <c r="J190" s="17"/>
      <c r="K190" s="52"/>
      <c r="L190" s="52"/>
      <c r="M190" s="52"/>
      <c r="N190" s="52"/>
      <c r="O190" s="52"/>
      <c r="P190" s="52"/>
      <c r="Q190" s="52"/>
      <c r="R190" s="52"/>
      <c r="S190" s="52"/>
      <c r="T190" s="52"/>
      <c r="U190" s="52"/>
      <c r="V190" s="52"/>
      <c r="W190" s="52"/>
      <c r="X190" s="52"/>
      <c r="Y190" s="52"/>
      <c r="Z190" s="52"/>
      <c r="AA190" s="52"/>
      <c r="AB190" s="52"/>
      <c r="AC190" s="52"/>
      <c r="AD190" s="52"/>
      <c r="AE190" s="52"/>
      <c r="AF190" s="52"/>
      <c r="AG190" s="52"/>
      <c r="AH190" s="52"/>
      <c r="AI190" s="52"/>
      <c r="AJ190" s="52"/>
    </row>
    <row r="191">
      <c r="A191" s="60"/>
      <c r="B191" s="61"/>
      <c r="C191" s="61"/>
      <c r="D191" s="61"/>
      <c r="E191" s="61"/>
      <c r="F191" s="61"/>
      <c r="G191" s="61"/>
      <c r="H191" s="52"/>
      <c r="I191" s="17"/>
      <c r="J191" s="17"/>
      <c r="K191" s="52"/>
      <c r="L191" s="52"/>
      <c r="M191" s="52"/>
      <c r="N191" s="52"/>
      <c r="O191" s="52"/>
      <c r="P191" s="52"/>
      <c r="Q191" s="52"/>
      <c r="R191" s="52"/>
      <c r="S191" s="52"/>
      <c r="T191" s="52"/>
      <c r="U191" s="52"/>
      <c r="V191" s="52"/>
      <c r="W191" s="52"/>
      <c r="X191" s="52"/>
      <c r="Y191" s="52"/>
      <c r="Z191" s="52"/>
      <c r="AA191" s="52"/>
      <c r="AB191" s="52"/>
      <c r="AC191" s="52"/>
      <c r="AD191" s="52"/>
      <c r="AE191" s="52"/>
      <c r="AF191" s="52"/>
      <c r="AG191" s="52"/>
      <c r="AH191" s="52"/>
      <c r="AI191" s="52"/>
      <c r="AJ191" s="52"/>
    </row>
    <row r="192">
      <c r="A192" s="60"/>
      <c r="B192" s="61"/>
      <c r="C192" s="61"/>
      <c r="D192" s="61"/>
      <c r="E192" s="61"/>
      <c r="F192" s="61"/>
      <c r="G192" s="61"/>
      <c r="H192" s="52"/>
      <c r="I192" s="17"/>
      <c r="J192" s="17"/>
      <c r="K192" s="52"/>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row>
    <row r="193">
      <c r="A193" s="60"/>
      <c r="B193" s="61"/>
      <c r="C193" s="61"/>
      <c r="D193" s="61"/>
      <c r="E193" s="61"/>
      <c r="F193" s="61"/>
      <c r="G193" s="61"/>
      <c r="H193" s="52"/>
      <c r="I193" s="17"/>
      <c r="J193" s="17"/>
      <c r="K193" s="52"/>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row>
    <row r="194">
      <c r="A194" s="60"/>
      <c r="B194" s="61"/>
      <c r="C194" s="61"/>
      <c r="D194" s="61"/>
      <c r="E194" s="61"/>
      <c r="F194" s="61"/>
      <c r="G194" s="61"/>
      <c r="H194" s="52"/>
      <c r="I194" s="17"/>
      <c r="J194" s="17"/>
      <c r="K194" s="52"/>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row>
    <row r="195">
      <c r="A195" s="60"/>
      <c r="B195" s="61"/>
      <c r="C195" s="61"/>
      <c r="D195" s="61"/>
      <c r="E195" s="61"/>
      <c r="F195" s="61"/>
      <c r="G195" s="61"/>
      <c r="H195" s="52"/>
      <c r="I195" s="17"/>
      <c r="J195" s="17"/>
      <c r="K195" s="52"/>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row>
    <row r="196">
      <c r="A196" s="60"/>
      <c r="B196" s="61"/>
      <c r="C196" s="61"/>
      <c r="D196" s="61"/>
      <c r="E196" s="61"/>
      <c r="F196" s="61"/>
      <c r="G196" s="61"/>
      <c r="H196" s="52"/>
      <c r="I196" s="17"/>
      <c r="J196" s="17"/>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row>
    <row r="197">
      <c r="A197" s="60"/>
      <c r="B197" s="61"/>
      <c r="C197" s="61"/>
      <c r="D197" s="61"/>
      <c r="E197" s="61"/>
      <c r="F197" s="61"/>
      <c r="G197" s="61"/>
      <c r="H197" s="52"/>
      <c r="I197" s="17"/>
      <c r="J197" s="17"/>
      <c r="K197" s="52"/>
      <c r="L197" s="52"/>
      <c r="M197" s="52"/>
      <c r="N197" s="52"/>
      <c r="O197" s="52"/>
      <c r="P197" s="52"/>
      <c r="Q197" s="52"/>
      <c r="R197" s="52"/>
      <c r="S197" s="52"/>
      <c r="T197" s="52"/>
      <c r="U197" s="52"/>
      <c r="V197" s="52"/>
      <c r="W197" s="52"/>
      <c r="X197" s="52"/>
      <c r="Y197" s="52"/>
      <c r="Z197" s="52"/>
      <c r="AA197" s="52"/>
      <c r="AB197" s="52"/>
      <c r="AC197" s="52"/>
      <c r="AD197" s="52"/>
      <c r="AE197" s="52"/>
      <c r="AF197" s="52"/>
      <c r="AG197" s="52"/>
      <c r="AH197" s="52"/>
      <c r="AI197" s="52"/>
      <c r="AJ197" s="52"/>
    </row>
    <row r="198">
      <c r="A198" s="60"/>
      <c r="B198" s="61"/>
      <c r="C198" s="61"/>
      <c r="D198" s="61"/>
      <c r="E198" s="61"/>
      <c r="F198" s="61"/>
      <c r="G198" s="61"/>
      <c r="H198" s="52"/>
      <c r="I198" s="17"/>
      <c r="J198" s="17"/>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row>
    <row r="199">
      <c r="A199" s="60"/>
      <c r="B199" s="61"/>
      <c r="C199" s="61"/>
      <c r="D199" s="61"/>
      <c r="E199" s="61"/>
      <c r="F199" s="61"/>
      <c r="G199" s="61"/>
      <c r="H199" s="52"/>
      <c r="I199" s="17"/>
      <c r="J199" s="17"/>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row>
    <row r="200">
      <c r="A200" s="60"/>
      <c r="B200" s="61"/>
      <c r="C200" s="61"/>
      <c r="D200" s="61"/>
      <c r="E200" s="61"/>
      <c r="F200" s="61"/>
      <c r="G200" s="61"/>
      <c r="H200" s="52"/>
      <c r="I200" s="17"/>
      <c r="J200" s="17"/>
      <c r="K200" s="52"/>
      <c r="L200" s="52"/>
      <c r="M200" s="52"/>
      <c r="N200" s="52"/>
      <c r="O200" s="52"/>
      <c r="P200" s="52"/>
      <c r="Q200" s="52"/>
      <c r="R200" s="52"/>
      <c r="S200" s="52"/>
      <c r="T200" s="52"/>
      <c r="U200" s="52"/>
      <c r="V200" s="52"/>
      <c r="W200" s="52"/>
      <c r="X200" s="52"/>
      <c r="Y200" s="52"/>
      <c r="Z200" s="52"/>
      <c r="AA200" s="52"/>
      <c r="AB200" s="52"/>
      <c r="AC200" s="52"/>
      <c r="AD200" s="52"/>
      <c r="AE200" s="52"/>
      <c r="AF200" s="52"/>
      <c r="AG200" s="52"/>
      <c r="AH200" s="52"/>
      <c r="AI200" s="52"/>
      <c r="AJ200" s="52"/>
    </row>
    <row r="201">
      <c r="A201" s="60"/>
      <c r="B201" s="61"/>
      <c r="C201" s="61"/>
      <c r="D201" s="61"/>
      <c r="E201" s="61"/>
      <c r="F201" s="61"/>
      <c r="G201" s="61"/>
      <c r="H201" s="52"/>
      <c r="I201" s="17"/>
      <c r="J201" s="17"/>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row>
    <row r="202">
      <c r="A202" s="60"/>
      <c r="B202" s="61"/>
      <c r="C202" s="61"/>
      <c r="D202" s="61"/>
      <c r="E202" s="61"/>
      <c r="F202" s="61"/>
      <c r="G202" s="61"/>
      <c r="H202" s="52"/>
      <c r="I202" s="17"/>
      <c r="J202" s="17"/>
      <c r="K202" s="52"/>
      <c r="L202" s="52"/>
      <c r="M202" s="52"/>
      <c r="N202" s="52"/>
      <c r="O202" s="52"/>
      <c r="P202" s="52"/>
      <c r="Q202" s="52"/>
      <c r="R202" s="52"/>
      <c r="S202" s="52"/>
      <c r="T202" s="52"/>
      <c r="U202" s="52"/>
      <c r="V202" s="52"/>
      <c r="W202" s="52"/>
      <c r="X202" s="52"/>
      <c r="Y202" s="52"/>
      <c r="Z202" s="52"/>
      <c r="AA202" s="52"/>
      <c r="AB202" s="52"/>
      <c r="AC202" s="52"/>
      <c r="AD202" s="52"/>
      <c r="AE202" s="52"/>
      <c r="AF202" s="52"/>
      <c r="AG202" s="52"/>
      <c r="AH202" s="52"/>
      <c r="AI202" s="52"/>
      <c r="AJ202" s="52"/>
    </row>
    <row r="203">
      <c r="A203" s="60"/>
      <c r="B203" s="61"/>
      <c r="C203" s="61"/>
      <c r="D203" s="61"/>
      <c r="E203" s="61"/>
      <c r="F203" s="61"/>
      <c r="G203" s="61"/>
      <c r="H203" s="52"/>
      <c r="I203" s="17"/>
      <c r="J203" s="17"/>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row>
    <row r="204">
      <c r="A204" s="60"/>
      <c r="B204" s="61"/>
      <c r="C204" s="61"/>
      <c r="D204" s="61"/>
      <c r="E204" s="61"/>
      <c r="F204" s="61"/>
      <c r="G204" s="61"/>
      <c r="H204" s="52"/>
      <c r="I204" s="17"/>
      <c r="J204" s="17"/>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row>
    <row r="205">
      <c r="A205" s="60"/>
      <c r="B205" s="61"/>
      <c r="C205" s="61"/>
      <c r="D205" s="61"/>
      <c r="E205" s="61"/>
      <c r="F205" s="61"/>
      <c r="G205" s="61"/>
      <c r="H205" s="52"/>
      <c r="I205" s="17"/>
      <c r="J205" s="17"/>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row>
    <row r="206">
      <c r="A206" s="60"/>
      <c r="B206" s="61"/>
      <c r="C206" s="61"/>
      <c r="D206" s="61"/>
      <c r="E206" s="61"/>
      <c r="F206" s="61"/>
      <c r="G206" s="61"/>
      <c r="H206" s="52"/>
      <c r="I206" s="17"/>
      <c r="J206" s="17"/>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row>
    <row r="207">
      <c r="A207" s="60"/>
      <c r="B207" s="61"/>
      <c r="C207" s="61"/>
      <c r="D207" s="61"/>
      <c r="E207" s="61"/>
      <c r="F207" s="61"/>
      <c r="G207" s="61"/>
      <c r="H207" s="52"/>
      <c r="I207" s="17"/>
      <c r="J207" s="17"/>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row>
    <row r="208">
      <c r="A208" s="60"/>
      <c r="B208" s="61"/>
      <c r="C208" s="61"/>
      <c r="D208" s="61"/>
      <c r="E208" s="61"/>
      <c r="F208" s="61"/>
      <c r="G208" s="61"/>
      <c r="H208" s="52"/>
      <c r="I208" s="17"/>
      <c r="J208" s="17"/>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52"/>
      <c r="AJ208" s="52"/>
    </row>
    <row r="209">
      <c r="A209" s="60"/>
      <c r="B209" s="61"/>
      <c r="C209" s="61"/>
      <c r="D209" s="61"/>
      <c r="E209" s="61"/>
      <c r="F209" s="61"/>
      <c r="G209" s="61"/>
      <c r="H209" s="52"/>
      <c r="I209" s="17"/>
      <c r="J209" s="17"/>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row>
    <row r="210">
      <c r="A210" s="60"/>
      <c r="B210" s="61"/>
      <c r="C210" s="61"/>
      <c r="D210" s="61"/>
      <c r="E210" s="61"/>
      <c r="F210" s="61"/>
      <c r="G210" s="61"/>
      <c r="H210" s="52"/>
      <c r="I210" s="17"/>
      <c r="J210" s="17"/>
      <c r="K210" s="52"/>
      <c r="L210" s="52"/>
      <c r="M210" s="52"/>
      <c r="N210" s="52"/>
      <c r="O210" s="52"/>
      <c r="P210" s="52"/>
      <c r="Q210" s="52"/>
      <c r="R210" s="52"/>
      <c r="S210" s="52"/>
      <c r="T210" s="52"/>
      <c r="U210" s="52"/>
      <c r="V210" s="52"/>
      <c r="W210" s="52"/>
      <c r="X210" s="52"/>
      <c r="Y210" s="52"/>
      <c r="Z210" s="52"/>
      <c r="AA210" s="52"/>
      <c r="AB210" s="52"/>
      <c r="AC210" s="52"/>
      <c r="AD210" s="52"/>
      <c r="AE210" s="52"/>
      <c r="AF210" s="52"/>
      <c r="AG210" s="52"/>
      <c r="AH210" s="52"/>
      <c r="AI210" s="52"/>
      <c r="AJ210" s="52"/>
    </row>
    <row r="211">
      <c r="A211" s="60"/>
      <c r="B211" s="61"/>
      <c r="C211" s="61"/>
      <c r="D211" s="61"/>
      <c r="E211" s="61"/>
      <c r="F211" s="61"/>
      <c r="G211" s="61"/>
      <c r="H211" s="52"/>
      <c r="I211" s="17"/>
      <c r="J211" s="17"/>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row>
    <row r="212">
      <c r="A212" s="60"/>
      <c r="B212" s="61"/>
      <c r="C212" s="61"/>
      <c r="D212" s="61"/>
      <c r="E212" s="61"/>
      <c r="F212" s="61"/>
      <c r="G212" s="61"/>
      <c r="H212" s="52"/>
      <c r="I212" s="17"/>
      <c r="J212" s="17"/>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row>
    <row r="213">
      <c r="A213" s="60"/>
      <c r="B213" s="61"/>
      <c r="C213" s="61"/>
      <c r="D213" s="61"/>
      <c r="E213" s="61"/>
      <c r="F213" s="61"/>
      <c r="G213" s="61"/>
      <c r="H213" s="52"/>
      <c r="I213" s="17"/>
      <c r="J213" s="17"/>
      <c r="K213" s="52"/>
      <c r="L213" s="52"/>
      <c r="M213" s="52"/>
      <c r="N213" s="52"/>
      <c r="O213" s="52"/>
      <c r="P213" s="52"/>
      <c r="Q213" s="52"/>
      <c r="R213" s="52"/>
      <c r="S213" s="52"/>
      <c r="T213" s="52"/>
      <c r="U213" s="52"/>
      <c r="V213" s="52"/>
      <c r="W213" s="52"/>
      <c r="X213" s="52"/>
      <c r="Y213" s="52"/>
      <c r="Z213" s="52"/>
      <c r="AA213" s="52"/>
      <c r="AB213" s="52"/>
      <c r="AC213" s="52"/>
      <c r="AD213" s="52"/>
      <c r="AE213" s="52"/>
      <c r="AF213" s="52"/>
      <c r="AG213" s="52"/>
      <c r="AH213" s="52"/>
      <c r="AI213" s="52"/>
      <c r="AJ213" s="52"/>
    </row>
    <row r="214">
      <c r="A214" s="60"/>
      <c r="B214" s="61"/>
      <c r="C214" s="61"/>
      <c r="D214" s="61"/>
      <c r="E214" s="61"/>
      <c r="F214" s="61"/>
      <c r="G214" s="61"/>
      <c r="H214" s="52"/>
      <c r="I214" s="17"/>
      <c r="J214" s="17"/>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row>
    <row r="215">
      <c r="A215" s="60"/>
      <c r="B215" s="61"/>
      <c r="C215" s="61"/>
      <c r="D215" s="61"/>
      <c r="E215" s="61"/>
      <c r="F215" s="61"/>
      <c r="G215" s="61"/>
      <c r="H215" s="52"/>
      <c r="I215" s="17"/>
      <c r="J215" s="17"/>
      <c r="K215" s="52"/>
      <c r="L215" s="52"/>
      <c r="M215" s="52"/>
      <c r="N215" s="52"/>
      <c r="O215" s="52"/>
      <c r="P215" s="52"/>
      <c r="Q215" s="52"/>
      <c r="R215" s="52"/>
      <c r="S215" s="52"/>
      <c r="T215" s="52"/>
      <c r="U215" s="52"/>
      <c r="V215" s="52"/>
      <c r="W215" s="52"/>
      <c r="X215" s="52"/>
      <c r="Y215" s="52"/>
      <c r="Z215" s="52"/>
      <c r="AA215" s="52"/>
      <c r="AB215" s="52"/>
      <c r="AC215" s="52"/>
      <c r="AD215" s="52"/>
      <c r="AE215" s="52"/>
      <c r="AF215" s="52"/>
      <c r="AG215" s="52"/>
      <c r="AH215" s="52"/>
      <c r="AI215" s="52"/>
      <c r="AJ215" s="52"/>
    </row>
    <row r="216">
      <c r="A216" s="60"/>
      <c r="B216" s="61"/>
      <c r="C216" s="61"/>
      <c r="D216" s="61"/>
      <c r="E216" s="61"/>
      <c r="F216" s="61"/>
      <c r="G216" s="61"/>
      <c r="H216" s="52"/>
      <c r="I216" s="17"/>
      <c r="J216" s="17"/>
      <c r="K216" s="52"/>
      <c r="L216" s="52"/>
      <c r="M216" s="52"/>
      <c r="N216" s="52"/>
      <c r="O216" s="52"/>
      <c r="P216" s="52"/>
      <c r="Q216" s="52"/>
      <c r="R216" s="52"/>
      <c r="S216" s="52"/>
      <c r="T216" s="52"/>
      <c r="U216" s="52"/>
      <c r="V216" s="52"/>
      <c r="W216" s="52"/>
      <c r="X216" s="52"/>
      <c r="Y216" s="52"/>
      <c r="Z216" s="52"/>
      <c r="AA216" s="52"/>
      <c r="AB216" s="52"/>
      <c r="AC216" s="52"/>
      <c r="AD216" s="52"/>
      <c r="AE216" s="52"/>
      <c r="AF216" s="52"/>
      <c r="AG216" s="52"/>
      <c r="AH216" s="52"/>
      <c r="AI216" s="52"/>
      <c r="AJ216" s="52"/>
    </row>
    <row r="217">
      <c r="A217" s="60"/>
      <c r="B217" s="61"/>
      <c r="C217" s="61"/>
      <c r="D217" s="61"/>
      <c r="E217" s="61"/>
      <c r="F217" s="61"/>
      <c r="G217" s="61"/>
      <c r="H217" s="52"/>
      <c r="I217" s="17"/>
      <c r="J217" s="17"/>
      <c r="K217" s="52"/>
      <c r="L217" s="52"/>
      <c r="M217" s="52"/>
      <c r="N217" s="52"/>
      <c r="O217" s="52"/>
      <c r="P217" s="52"/>
      <c r="Q217" s="52"/>
      <c r="R217" s="52"/>
      <c r="S217" s="52"/>
      <c r="T217" s="52"/>
      <c r="U217" s="52"/>
      <c r="V217" s="52"/>
      <c r="W217" s="52"/>
      <c r="X217" s="52"/>
      <c r="Y217" s="52"/>
      <c r="Z217" s="52"/>
      <c r="AA217" s="52"/>
      <c r="AB217" s="52"/>
      <c r="AC217" s="52"/>
      <c r="AD217" s="52"/>
      <c r="AE217" s="52"/>
      <c r="AF217" s="52"/>
      <c r="AG217" s="52"/>
      <c r="AH217" s="52"/>
      <c r="AI217" s="52"/>
      <c r="AJ217" s="52"/>
    </row>
    <row r="218">
      <c r="A218" s="60"/>
      <c r="B218" s="61"/>
      <c r="C218" s="61"/>
      <c r="D218" s="61"/>
      <c r="E218" s="61"/>
      <c r="F218" s="61"/>
      <c r="G218" s="61"/>
      <c r="H218" s="52"/>
      <c r="I218" s="17"/>
      <c r="J218" s="17"/>
      <c r="K218" s="52"/>
      <c r="L218" s="52"/>
      <c r="M218" s="52"/>
      <c r="N218" s="52"/>
      <c r="O218" s="52"/>
      <c r="P218" s="52"/>
      <c r="Q218" s="52"/>
      <c r="R218" s="52"/>
      <c r="S218" s="52"/>
      <c r="T218" s="52"/>
      <c r="U218" s="52"/>
      <c r="V218" s="52"/>
      <c r="W218" s="52"/>
      <c r="X218" s="52"/>
      <c r="Y218" s="52"/>
      <c r="Z218" s="52"/>
      <c r="AA218" s="52"/>
      <c r="AB218" s="52"/>
      <c r="AC218" s="52"/>
      <c r="AD218" s="52"/>
      <c r="AE218" s="52"/>
      <c r="AF218" s="52"/>
      <c r="AG218" s="52"/>
      <c r="AH218" s="52"/>
      <c r="AI218" s="52"/>
      <c r="AJ218" s="52"/>
    </row>
    <row r="219">
      <c r="A219" s="60"/>
      <c r="B219" s="61"/>
      <c r="C219" s="61"/>
      <c r="D219" s="61"/>
      <c r="E219" s="61"/>
      <c r="F219" s="61"/>
      <c r="G219" s="61"/>
      <c r="H219" s="52"/>
      <c r="I219" s="17"/>
      <c r="J219" s="17"/>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row>
    <row r="220">
      <c r="A220" s="60"/>
      <c r="B220" s="61"/>
      <c r="C220" s="61"/>
      <c r="D220" s="61"/>
      <c r="E220" s="61"/>
      <c r="F220" s="61"/>
      <c r="G220" s="61"/>
      <c r="H220" s="52"/>
      <c r="I220" s="17"/>
      <c r="J220" s="17"/>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row>
    <row r="221">
      <c r="A221" s="60"/>
      <c r="B221" s="61"/>
      <c r="C221" s="61"/>
      <c r="D221" s="61"/>
      <c r="E221" s="61"/>
      <c r="F221" s="61"/>
      <c r="G221" s="61"/>
      <c r="H221" s="52"/>
      <c r="I221" s="17"/>
      <c r="J221" s="17"/>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row>
    <row r="222">
      <c r="A222" s="60"/>
      <c r="B222" s="61"/>
      <c r="C222" s="61"/>
      <c r="D222" s="61"/>
      <c r="E222" s="61"/>
      <c r="F222" s="61"/>
      <c r="G222" s="61"/>
      <c r="H222" s="52"/>
      <c r="I222" s="17"/>
      <c r="J222" s="17"/>
      <c r="K222" s="52"/>
      <c r="L222" s="52"/>
      <c r="M222" s="52"/>
      <c r="N222" s="52"/>
      <c r="O222" s="52"/>
      <c r="P222" s="52"/>
      <c r="Q222" s="52"/>
      <c r="R222" s="52"/>
      <c r="S222" s="52"/>
      <c r="T222" s="52"/>
      <c r="U222" s="52"/>
      <c r="V222" s="52"/>
      <c r="W222" s="52"/>
      <c r="X222" s="52"/>
      <c r="Y222" s="52"/>
      <c r="Z222" s="52"/>
      <c r="AA222" s="52"/>
      <c r="AB222" s="52"/>
      <c r="AC222" s="52"/>
      <c r="AD222" s="52"/>
      <c r="AE222" s="52"/>
      <c r="AF222" s="52"/>
      <c r="AG222" s="52"/>
      <c r="AH222" s="52"/>
      <c r="AI222" s="52"/>
      <c r="AJ222" s="52"/>
    </row>
    <row r="223">
      <c r="A223" s="60"/>
      <c r="B223" s="61"/>
      <c r="C223" s="61"/>
      <c r="D223" s="61"/>
      <c r="E223" s="61"/>
      <c r="F223" s="61"/>
      <c r="G223" s="61"/>
      <c r="H223" s="52"/>
      <c r="I223" s="17"/>
      <c r="J223" s="17"/>
      <c r="K223" s="52"/>
      <c r="L223" s="52"/>
      <c r="M223" s="52"/>
      <c r="N223" s="52"/>
      <c r="O223" s="52"/>
      <c r="P223" s="52"/>
      <c r="Q223" s="52"/>
      <c r="R223" s="52"/>
      <c r="S223" s="52"/>
      <c r="T223" s="52"/>
      <c r="U223" s="52"/>
      <c r="V223" s="52"/>
      <c r="W223" s="52"/>
      <c r="X223" s="52"/>
      <c r="Y223" s="52"/>
      <c r="Z223" s="52"/>
      <c r="AA223" s="52"/>
      <c r="AB223" s="52"/>
      <c r="AC223" s="52"/>
      <c r="AD223" s="52"/>
      <c r="AE223" s="52"/>
      <c r="AF223" s="52"/>
      <c r="AG223" s="52"/>
      <c r="AH223" s="52"/>
      <c r="AI223" s="52"/>
      <c r="AJ223" s="52"/>
    </row>
    <row r="224">
      <c r="A224" s="60"/>
      <c r="B224" s="61"/>
      <c r="C224" s="61"/>
      <c r="D224" s="61"/>
      <c r="E224" s="61"/>
      <c r="F224" s="61"/>
      <c r="G224" s="61"/>
      <c r="H224" s="52"/>
      <c r="I224" s="17"/>
      <c r="J224" s="17"/>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row>
    <row r="225">
      <c r="A225" s="60"/>
      <c r="B225" s="61"/>
      <c r="C225" s="61"/>
      <c r="D225" s="61"/>
      <c r="E225" s="61"/>
      <c r="F225" s="61"/>
      <c r="G225" s="61"/>
      <c r="H225" s="52"/>
      <c r="I225" s="17"/>
      <c r="J225" s="17"/>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row>
    <row r="226">
      <c r="A226" s="60"/>
      <c r="B226" s="61"/>
      <c r="C226" s="61"/>
      <c r="D226" s="61"/>
      <c r="E226" s="61"/>
      <c r="F226" s="61"/>
      <c r="G226" s="61"/>
      <c r="H226" s="52"/>
      <c r="I226" s="17"/>
      <c r="J226" s="17"/>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row>
    <row r="227">
      <c r="A227" s="60"/>
      <c r="B227" s="61"/>
      <c r="C227" s="61"/>
      <c r="D227" s="61"/>
      <c r="E227" s="61"/>
      <c r="F227" s="61"/>
      <c r="G227" s="61"/>
      <c r="H227" s="52"/>
      <c r="I227" s="17"/>
      <c r="J227" s="17"/>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row>
    <row r="228">
      <c r="A228" s="60"/>
      <c r="B228" s="61"/>
      <c r="C228" s="61"/>
      <c r="D228" s="61"/>
      <c r="E228" s="61"/>
      <c r="F228" s="61"/>
      <c r="G228" s="61"/>
      <c r="H228" s="52"/>
      <c r="I228" s="17"/>
      <c r="J228" s="17"/>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row>
    <row r="229">
      <c r="A229" s="60"/>
      <c r="B229" s="61"/>
      <c r="C229" s="61"/>
      <c r="D229" s="61"/>
      <c r="E229" s="61"/>
      <c r="F229" s="61"/>
      <c r="G229" s="61"/>
      <c r="H229" s="52"/>
      <c r="I229" s="17"/>
      <c r="J229" s="17"/>
      <c r="K229" s="52"/>
      <c r="L229" s="52"/>
      <c r="M229" s="52"/>
      <c r="N229" s="52"/>
      <c r="O229" s="52"/>
      <c r="P229" s="52"/>
      <c r="Q229" s="52"/>
      <c r="R229" s="52"/>
      <c r="S229" s="52"/>
      <c r="T229" s="52"/>
      <c r="U229" s="52"/>
      <c r="V229" s="52"/>
      <c r="W229" s="52"/>
      <c r="X229" s="52"/>
      <c r="Y229" s="52"/>
      <c r="Z229" s="52"/>
      <c r="AA229" s="52"/>
      <c r="AB229" s="52"/>
      <c r="AC229" s="52"/>
      <c r="AD229" s="52"/>
      <c r="AE229" s="52"/>
      <c r="AF229" s="52"/>
      <c r="AG229" s="52"/>
      <c r="AH229" s="52"/>
      <c r="AI229" s="52"/>
      <c r="AJ229" s="52"/>
    </row>
    <row r="230">
      <c r="A230" s="60"/>
      <c r="B230" s="61"/>
      <c r="C230" s="61"/>
      <c r="D230" s="61"/>
      <c r="E230" s="61"/>
      <c r="F230" s="61"/>
      <c r="G230" s="61"/>
      <c r="H230" s="52"/>
      <c r="I230" s="17"/>
      <c r="J230" s="17"/>
      <c r="K230" s="52"/>
      <c r="L230" s="52"/>
      <c r="M230" s="52"/>
      <c r="N230" s="52"/>
      <c r="O230" s="52"/>
      <c r="P230" s="52"/>
      <c r="Q230" s="52"/>
      <c r="R230" s="52"/>
      <c r="S230" s="52"/>
      <c r="T230" s="52"/>
      <c r="U230" s="52"/>
      <c r="V230" s="52"/>
      <c r="W230" s="52"/>
      <c r="X230" s="52"/>
      <c r="Y230" s="52"/>
      <c r="Z230" s="52"/>
      <c r="AA230" s="52"/>
      <c r="AB230" s="52"/>
      <c r="AC230" s="52"/>
      <c r="AD230" s="52"/>
      <c r="AE230" s="52"/>
      <c r="AF230" s="52"/>
      <c r="AG230" s="52"/>
      <c r="AH230" s="52"/>
      <c r="AI230" s="52"/>
      <c r="AJ230" s="52"/>
    </row>
    <row r="231">
      <c r="A231" s="60"/>
      <c r="B231" s="61"/>
      <c r="C231" s="61"/>
      <c r="D231" s="61"/>
      <c r="E231" s="61"/>
      <c r="F231" s="61"/>
      <c r="G231" s="61"/>
      <c r="H231" s="52"/>
      <c r="I231" s="17"/>
      <c r="J231" s="17"/>
      <c r="K231" s="52"/>
      <c r="L231" s="52"/>
      <c r="M231" s="52"/>
      <c r="N231" s="52"/>
      <c r="O231" s="52"/>
      <c r="P231" s="52"/>
      <c r="Q231" s="52"/>
      <c r="R231" s="52"/>
      <c r="S231" s="52"/>
      <c r="T231" s="52"/>
      <c r="U231" s="52"/>
      <c r="V231" s="52"/>
      <c r="W231" s="52"/>
      <c r="X231" s="52"/>
      <c r="Y231" s="52"/>
      <c r="Z231" s="52"/>
      <c r="AA231" s="52"/>
      <c r="AB231" s="52"/>
      <c r="AC231" s="52"/>
      <c r="AD231" s="52"/>
      <c r="AE231" s="52"/>
      <c r="AF231" s="52"/>
      <c r="AG231" s="52"/>
      <c r="AH231" s="52"/>
      <c r="AI231" s="52"/>
      <c r="AJ231" s="52"/>
    </row>
    <row r="232">
      <c r="A232" s="60"/>
      <c r="B232" s="61"/>
      <c r="C232" s="61"/>
      <c r="D232" s="61"/>
      <c r="E232" s="61"/>
      <c r="F232" s="61"/>
      <c r="G232" s="61"/>
      <c r="H232" s="52"/>
      <c r="I232" s="17"/>
      <c r="J232" s="17"/>
      <c r="K232" s="52"/>
      <c r="L232" s="52"/>
      <c r="M232" s="52"/>
      <c r="N232" s="52"/>
      <c r="O232" s="52"/>
      <c r="P232" s="52"/>
      <c r="Q232" s="52"/>
      <c r="R232" s="52"/>
      <c r="S232" s="52"/>
      <c r="T232" s="52"/>
      <c r="U232" s="52"/>
      <c r="V232" s="52"/>
      <c r="W232" s="52"/>
      <c r="X232" s="52"/>
      <c r="Y232" s="52"/>
      <c r="Z232" s="52"/>
      <c r="AA232" s="52"/>
      <c r="AB232" s="52"/>
      <c r="AC232" s="52"/>
      <c r="AD232" s="52"/>
      <c r="AE232" s="52"/>
      <c r="AF232" s="52"/>
      <c r="AG232" s="52"/>
      <c r="AH232" s="52"/>
      <c r="AI232" s="52"/>
      <c r="AJ232" s="52"/>
    </row>
    <row r="233">
      <c r="A233" s="60"/>
      <c r="B233" s="61"/>
      <c r="C233" s="61"/>
      <c r="D233" s="61"/>
      <c r="E233" s="61"/>
      <c r="F233" s="61"/>
      <c r="G233" s="61"/>
      <c r="H233" s="52"/>
      <c r="I233" s="17"/>
      <c r="J233" s="17"/>
      <c r="K233" s="52"/>
      <c r="L233" s="52"/>
      <c r="M233" s="52"/>
      <c r="N233" s="52"/>
      <c r="O233" s="52"/>
      <c r="P233" s="52"/>
      <c r="Q233" s="52"/>
      <c r="R233" s="52"/>
      <c r="S233" s="52"/>
      <c r="T233" s="52"/>
      <c r="U233" s="52"/>
      <c r="V233" s="52"/>
      <c r="W233" s="52"/>
      <c r="X233" s="52"/>
      <c r="Y233" s="52"/>
      <c r="Z233" s="52"/>
      <c r="AA233" s="52"/>
      <c r="AB233" s="52"/>
      <c r="AC233" s="52"/>
      <c r="AD233" s="52"/>
      <c r="AE233" s="52"/>
      <c r="AF233" s="52"/>
      <c r="AG233" s="52"/>
      <c r="AH233" s="52"/>
      <c r="AI233" s="52"/>
      <c r="AJ233" s="52"/>
    </row>
    <row r="234">
      <c r="A234" s="60"/>
      <c r="B234" s="61"/>
      <c r="C234" s="61"/>
      <c r="D234" s="61"/>
      <c r="E234" s="61"/>
      <c r="F234" s="61"/>
      <c r="G234" s="61"/>
      <c r="H234" s="52"/>
      <c r="I234" s="17"/>
      <c r="J234" s="17"/>
      <c r="K234" s="52"/>
      <c r="L234" s="52"/>
      <c r="M234" s="52"/>
      <c r="N234" s="52"/>
      <c r="O234" s="52"/>
      <c r="P234" s="52"/>
      <c r="Q234" s="52"/>
      <c r="R234" s="52"/>
      <c r="S234" s="52"/>
      <c r="T234" s="52"/>
      <c r="U234" s="52"/>
      <c r="V234" s="52"/>
      <c r="W234" s="52"/>
      <c r="X234" s="52"/>
      <c r="Y234" s="52"/>
      <c r="Z234" s="52"/>
      <c r="AA234" s="52"/>
      <c r="AB234" s="52"/>
      <c r="AC234" s="52"/>
      <c r="AD234" s="52"/>
      <c r="AE234" s="52"/>
      <c r="AF234" s="52"/>
      <c r="AG234" s="52"/>
      <c r="AH234" s="52"/>
      <c r="AI234" s="52"/>
      <c r="AJ234" s="52"/>
    </row>
    <row r="235">
      <c r="A235" s="60"/>
      <c r="B235" s="61"/>
      <c r="C235" s="61"/>
      <c r="D235" s="61"/>
      <c r="E235" s="61"/>
      <c r="F235" s="61"/>
      <c r="G235" s="61"/>
      <c r="H235" s="52"/>
      <c r="I235" s="17"/>
      <c r="J235" s="17"/>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row>
    <row r="236">
      <c r="A236" s="60"/>
      <c r="B236" s="61"/>
      <c r="C236" s="61"/>
      <c r="D236" s="61"/>
      <c r="E236" s="61"/>
      <c r="F236" s="61"/>
      <c r="G236" s="61"/>
      <c r="H236" s="52"/>
      <c r="I236" s="17"/>
      <c r="J236" s="17"/>
      <c r="K236" s="52"/>
      <c r="L236" s="52"/>
      <c r="M236" s="52"/>
      <c r="N236" s="52"/>
      <c r="O236" s="52"/>
      <c r="P236" s="52"/>
      <c r="Q236" s="52"/>
      <c r="R236" s="52"/>
      <c r="S236" s="52"/>
      <c r="T236" s="52"/>
      <c r="U236" s="52"/>
      <c r="V236" s="52"/>
      <c r="W236" s="52"/>
      <c r="X236" s="52"/>
      <c r="Y236" s="52"/>
      <c r="Z236" s="52"/>
      <c r="AA236" s="52"/>
      <c r="AB236" s="52"/>
      <c r="AC236" s="52"/>
      <c r="AD236" s="52"/>
      <c r="AE236" s="52"/>
      <c r="AF236" s="52"/>
      <c r="AG236" s="52"/>
      <c r="AH236" s="52"/>
      <c r="AI236" s="52"/>
      <c r="AJ236" s="52"/>
    </row>
    <row r="237">
      <c r="A237" s="60"/>
      <c r="B237" s="61"/>
      <c r="C237" s="61"/>
      <c r="D237" s="61"/>
      <c r="E237" s="61"/>
      <c r="F237" s="61"/>
      <c r="G237" s="61"/>
      <c r="H237" s="52"/>
      <c r="I237" s="17"/>
      <c r="J237" s="17"/>
      <c r="K237" s="52"/>
      <c r="L237" s="52"/>
      <c r="M237" s="52"/>
      <c r="N237" s="52"/>
      <c r="O237" s="52"/>
      <c r="P237" s="52"/>
      <c r="Q237" s="52"/>
      <c r="R237" s="52"/>
      <c r="S237" s="52"/>
      <c r="T237" s="52"/>
      <c r="U237" s="52"/>
      <c r="V237" s="52"/>
      <c r="W237" s="52"/>
      <c r="X237" s="52"/>
      <c r="Y237" s="52"/>
      <c r="Z237" s="52"/>
      <c r="AA237" s="52"/>
      <c r="AB237" s="52"/>
      <c r="AC237" s="52"/>
      <c r="AD237" s="52"/>
      <c r="AE237" s="52"/>
      <c r="AF237" s="52"/>
      <c r="AG237" s="52"/>
      <c r="AH237" s="52"/>
      <c r="AI237" s="52"/>
      <c r="AJ237" s="52"/>
    </row>
    <row r="238">
      <c r="A238" s="60"/>
      <c r="B238" s="61"/>
      <c r="C238" s="61"/>
      <c r="D238" s="61"/>
      <c r="E238" s="61"/>
      <c r="F238" s="61"/>
      <c r="G238" s="61"/>
      <c r="H238" s="52"/>
      <c r="I238" s="17"/>
      <c r="J238" s="17"/>
      <c r="K238" s="52"/>
      <c r="L238" s="52"/>
      <c r="M238" s="52"/>
      <c r="N238" s="52"/>
      <c r="O238" s="52"/>
      <c r="P238" s="52"/>
      <c r="Q238" s="52"/>
      <c r="R238" s="52"/>
      <c r="S238" s="52"/>
      <c r="T238" s="52"/>
      <c r="U238" s="52"/>
      <c r="V238" s="52"/>
      <c r="W238" s="52"/>
      <c r="X238" s="52"/>
      <c r="Y238" s="52"/>
      <c r="Z238" s="52"/>
      <c r="AA238" s="52"/>
      <c r="AB238" s="52"/>
      <c r="AC238" s="52"/>
      <c r="AD238" s="52"/>
      <c r="AE238" s="52"/>
      <c r="AF238" s="52"/>
      <c r="AG238" s="52"/>
      <c r="AH238" s="52"/>
      <c r="AI238" s="52"/>
      <c r="AJ238" s="52"/>
    </row>
    <row r="239">
      <c r="A239" s="60"/>
      <c r="B239" s="61"/>
      <c r="C239" s="61"/>
      <c r="D239" s="61"/>
      <c r="E239" s="61"/>
      <c r="F239" s="61"/>
      <c r="G239" s="61"/>
      <c r="H239" s="52"/>
      <c r="I239" s="17"/>
      <c r="J239" s="17"/>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row>
    <row r="240">
      <c r="A240" s="60"/>
      <c r="B240" s="61"/>
      <c r="C240" s="61"/>
      <c r="D240" s="61"/>
      <c r="E240" s="61"/>
      <c r="F240" s="61"/>
      <c r="G240" s="61"/>
      <c r="H240" s="52"/>
      <c r="I240" s="17"/>
      <c r="J240" s="17"/>
      <c r="K240" s="52"/>
      <c r="L240" s="52"/>
      <c r="M240" s="52"/>
      <c r="N240" s="52"/>
      <c r="O240" s="52"/>
      <c r="P240" s="52"/>
      <c r="Q240" s="52"/>
      <c r="R240" s="52"/>
      <c r="S240" s="52"/>
      <c r="T240" s="52"/>
      <c r="U240" s="52"/>
      <c r="V240" s="52"/>
      <c r="W240" s="52"/>
      <c r="X240" s="52"/>
      <c r="Y240" s="52"/>
      <c r="Z240" s="52"/>
      <c r="AA240" s="52"/>
      <c r="AB240" s="52"/>
      <c r="AC240" s="52"/>
      <c r="AD240" s="52"/>
      <c r="AE240" s="52"/>
      <c r="AF240" s="52"/>
      <c r="AG240" s="52"/>
      <c r="AH240" s="52"/>
      <c r="AI240" s="52"/>
      <c r="AJ240" s="52"/>
    </row>
    <row r="241">
      <c r="A241" s="60"/>
      <c r="B241" s="61"/>
      <c r="C241" s="61"/>
      <c r="D241" s="61"/>
      <c r="E241" s="61"/>
      <c r="F241" s="61"/>
      <c r="G241" s="61"/>
      <c r="H241" s="52"/>
      <c r="I241" s="17"/>
      <c r="J241" s="17"/>
      <c r="K241" s="52"/>
      <c r="L241" s="52"/>
      <c r="M241" s="52"/>
      <c r="N241" s="52"/>
      <c r="O241" s="52"/>
      <c r="P241" s="52"/>
      <c r="Q241" s="52"/>
      <c r="R241" s="52"/>
      <c r="S241" s="52"/>
      <c r="T241" s="52"/>
      <c r="U241" s="52"/>
      <c r="V241" s="52"/>
      <c r="W241" s="52"/>
      <c r="X241" s="52"/>
      <c r="Y241" s="52"/>
      <c r="Z241" s="52"/>
      <c r="AA241" s="52"/>
      <c r="AB241" s="52"/>
      <c r="AC241" s="52"/>
      <c r="AD241" s="52"/>
      <c r="AE241" s="52"/>
      <c r="AF241" s="52"/>
      <c r="AG241" s="52"/>
      <c r="AH241" s="52"/>
      <c r="AI241" s="52"/>
      <c r="AJ241" s="52"/>
    </row>
    <row r="242">
      <c r="A242" s="60"/>
      <c r="B242" s="61"/>
      <c r="C242" s="61"/>
      <c r="D242" s="61"/>
      <c r="E242" s="61"/>
      <c r="F242" s="61"/>
      <c r="G242" s="61"/>
      <c r="H242" s="52"/>
      <c r="I242" s="17"/>
      <c r="J242" s="17"/>
      <c r="K242" s="52"/>
      <c r="L242" s="52"/>
      <c r="M242" s="52"/>
      <c r="N242" s="52"/>
      <c r="O242" s="52"/>
      <c r="P242" s="52"/>
      <c r="Q242" s="52"/>
      <c r="R242" s="52"/>
      <c r="S242" s="52"/>
      <c r="T242" s="52"/>
      <c r="U242" s="52"/>
      <c r="V242" s="52"/>
      <c r="W242" s="52"/>
      <c r="X242" s="52"/>
      <c r="Y242" s="52"/>
      <c r="Z242" s="52"/>
      <c r="AA242" s="52"/>
      <c r="AB242" s="52"/>
      <c r="AC242" s="52"/>
      <c r="AD242" s="52"/>
      <c r="AE242" s="52"/>
      <c r="AF242" s="52"/>
      <c r="AG242" s="52"/>
      <c r="AH242" s="52"/>
      <c r="AI242" s="52"/>
      <c r="AJ242" s="52"/>
    </row>
    <row r="243">
      <c r="A243" s="60"/>
      <c r="B243" s="61"/>
      <c r="C243" s="61"/>
      <c r="D243" s="61"/>
      <c r="E243" s="61"/>
      <c r="F243" s="61"/>
      <c r="G243" s="61"/>
      <c r="H243" s="52"/>
      <c r="I243" s="17"/>
      <c r="J243" s="17"/>
      <c r="K243" s="52"/>
      <c r="L243" s="52"/>
      <c r="M243" s="52"/>
      <c r="N243" s="52"/>
      <c r="O243" s="52"/>
      <c r="P243" s="52"/>
      <c r="Q243" s="52"/>
      <c r="R243" s="52"/>
      <c r="S243" s="52"/>
      <c r="T243" s="52"/>
      <c r="U243" s="52"/>
      <c r="V243" s="52"/>
      <c r="W243" s="52"/>
      <c r="X243" s="52"/>
      <c r="Y243" s="52"/>
      <c r="Z243" s="52"/>
      <c r="AA243" s="52"/>
      <c r="AB243" s="52"/>
      <c r="AC243" s="52"/>
      <c r="AD243" s="52"/>
      <c r="AE243" s="52"/>
      <c r="AF243" s="52"/>
      <c r="AG243" s="52"/>
      <c r="AH243" s="52"/>
      <c r="AI243" s="52"/>
      <c r="AJ243" s="52"/>
    </row>
    <row r="244">
      <c r="A244" s="60"/>
      <c r="B244" s="61"/>
      <c r="C244" s="61"/>
      <c r="D244" s="61"/>
      <c r="E244" s="61"/>
      <c r="F244" s="61"/>
      <c r="G244" s="61"/>
      <c r="H244" s="52"/>
      <c r="I244" s="17"/>
      <c r="J244" s="17"/>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row>
    <row r="245">
      <c r="A245" s="60"/>
      <c r="B245" s="61"/>
      <c r="C245" s="61"/>
      <c r="D245" s="61"/>
      <c r="E245" s="61"/>
      <c r="F245" s="61"/>
      <c r="G245" s="61"/>
      <c r="H245" s="52"/>
      <c r="I245" s="17"/>
      <c r="J245" s="17"/>
      <c r="K245" s="52"/>
      <c r="L245" s="52"/>
      <c r="M245" s="52"/>
      <c r="N245" s="52"/>
      <c r="O245" s="52"/>
      <c r="P245" s="52"/>
      <c r="Q245" s="52"/>
      <c r="R245" s="52"/>
      <c r="S245" s="52"/>
      <c r="T245" s="52"/>
      <c r="U245" s="52"/>
      <c r="V245" s="52"/>
      <c r="W245" s="52"/>
      <c r="X245" s="52"/>
      <c r="Y245" s="52"/>
      <c r="Z245" s="52"/>
      <c r="AA245" s="52"/>
      <c r="AB245" s="52"/>
      <c r="AC245" s="52"/>
      <c r="AD245" s="52"/>
      <c r="AE245" s="52"/>
      <c r="AF245" s="52"/>
      <c r="AG245" s="52"/>
      <c r="AH245" s="52"/>
      <c r="AI245" s="52"/>
      <c r="AJ245" s="52"/>
    </row>
    <row r="246">
      <c r="A246" s="60"/>
      <c r="B246" s="61"/>
      <c r="C246" s="61"/>
      <c r="D246" s="61"/>
      <c r="E246" s="61"/>
      <c r="F246" s="61"/>
      <c r="G246" s="61"/>
      <c r="H246" s="52"/>
      <c r="I246" s="17"/>
      <c r="J246" s="17"/>
      <c r="K246" s="52"/>
      <c r="L246" s="52"/>
      <c r="M246" s="52"/>
      <c r="N246" s="52"/>
      <c r="O246" s="52"/>
      <c r="P246" s="52"/>
      <c r="Q246" s="52"/>
      <c r="R246" s="52"/>
      <c r="S246" s="52"/>
      <c r="T246" s="52"/>
      <c r="U246" s="52"/>
      <c r="V246" s="52"/>
      <c r="W246" s="52"/>
      <c r="X246" s="52"/>
      <c r="Y246" s="52"/>
      <c r="Z246" s="52"/>
      <c r="AA246" s="52"/>
      <c r="AB246" s="52"/>
      <c r="AC246" s="52"/>
      <c r="AD246" s="52"/>
      <c r="AE246" s="52"/>
      <c r="AF246" s="52"/>
      <c r="AG246" s="52"/>
      <c r="AH246" s="52"/>
      <c r="AI246" s="52"/>
      <c r="AJ246" s="52"/>
    </row>
    <row r="247">
      <c r="A247" s="60"/>
      <c r="B247" s="61"/>
      <c r="C247" s="61"/>
      <c r="D247" s="61"/>
      <c r="E247" s="61"/>
      <c r="F247" s="61"/>
      <c r="G247" s="61"/>
      <c r="H247" s="52"/>
      <c r="I247" s="17"/>
      <c r="J247" s="17"/>
      <c r="K247" s="52"/>
      <c r="L247" s="52"/>
      <c r="M247" s="52"/>
      <c r="N247" s="52"/>
      <c r="O247" s="52"/>
      <c r="P247" s="52"/>
      <c r="Q247" s="52"/>
      <c r="R247" s="52"/>
      <c r="S247" s="52"/>
      <c r="T247" s="52"/>
      <c r="U247" s="52"/>
      <c r="V247" s="52"/>
      <c r="W247" s="52"/>
      <c r="X247" s="52"/>
      <c r="Y247" s="52"/>
      <c r="Z247" s="52"/>
      <c r="AA247" s="52"/>
      <c r="AB247" s="52"/>
      <c r="AC247" s="52"/>
      <c r="AD247" s="52"/>
      <c r="AE247" s="52"/>
      <c r="AF247" s="52"/>
      <c r="AG247" s="52"/>
      <c r="AH247" s="52"/>
      <c r="AI247" s="52"/>
      <c r="AJ247" s="52"/>
    </row>
    <row r="248">
      <c r="A248" s="60"/>
      <c r="B248" s="61"/>
      <c r="C248" s="61"/>
      <c r="D248" s="61"/>
      <c r="E248" s="61"/>
      <c r="F248" s="61"/>
      <c r="G248" s="61"/>
      <c r="H248" s="52"/>
      <c r="I248" s="17"/>
      <c r="J248" s="17"/>
      <c r="K248" s="52"/>
      <c r="L248" s="52"/>
      <c r="M248" s="52"/>
      <c r="N248" s="52"/>
      <c r="O248" s="52"/>
      <c r="P248" s="52"/>
      <c r="Q248" s="52"/>
      <c r="R248" s="52"/>
      <c r="S248" s="52"/>
      <c r="T248" s="52"/>
      <c r="U248" s="52"/>
      <c r="V248" s="52"/>
      <c r="W248" s="52"/>
      <c r="X248" s="52"/>
      <c r="Y248" s="52"/>
      <c r="Z248" s="52"/>
      <c r="AA248" s="52"/>
      <c r="AB248" s="52"/>
      <c r="AC248" s="52"/>
      <c r="AD248" s="52"/>
      <c r="AE248" s="52"/>
      <c r="AF248" s="52"/>
      <c r="AG248" s="52"/>
      <c r="AH248" s="52"/>
      <c r="AI248" s="52"/>
      <c r="AJ248" s="52"/>
    </row>
    <row r="249">
      <c r="A249" s="60"/>
      <c r="B249" s="61"/>
      <c r="C249" s="61"/>
      <c r="D249" s="61"/>
      <c r="E249" s="61"/>
      <c r="F249" s="61"/>
      <c r="G249" s="61"/>
      <c r="H249" s="52"/>
      <c r="I249" s="17"/>
      <c r="J249" s="17"/>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row>
    <row r="250">
      <c r="A250" s="60"/>
      <c r="B250" s="61"/>
      <c r="C250" s="61"/>
      <c r="D250" s="61"/>
      <c r="E250" s="61"/>
      <c r="F250" s="61"/>
      <c r="G250" s="61"/>
      <c r="H250" s="52"/>
      <c r="I250" s="17"/>
      <c r="J250" s="17"/>
      <c r="K250" s="52"/>
      <c r="L250" s="52"/>
      <c r="M250" s="52"/>
      <c r="N250" s="52"/>
      <c r="O250" s="52"/>
      <c r="P250" s="52"/>
      <c r="Q250" s="52"/>
      <c r="R250" s="52"/>
      <c r="S250" s="52"/>
      <c r="T250" s="52"/>
      <c r="U250" s="52"/>
      <c r="V250" s="52"/>
      <c r="W250" s="52"/>
      <c r="X250" s="52"/>
      <c r="Y250" s="52"/>
      <c r="Z250" s="52"/>
      <c r="AA250" s="52"/>
      <c r="AB250" s="52"/>
      <c r="AC250" s="52"/>
      <c r="AD250" s="52"/>
      <c r="AE250" s="52"/>
      <c r="AF250" s="52"/>
      <c r="AG250" s="52"/>
      <c r="AH250" s="52"/>
      <c r="AI250" s="52"/>
      <c r="AJ250" s="52"/>
    </row>
    <row r="251">
      <c r="A251" s="60"/>
      <c r="B251" s="61"/>
      <c r="C251" s="61"/>
      <c r="D251" s="61"/>
      <c r="E251" s="61"/>
      <c r="F251" s="61"/>
      <c r="G251" s="61"/>
      <c r="H251" s="52"/>
      <c r="I251" s="17"/>
      <c r="J251" s="17"/>
      <c r="K251" s="52"/>
      <c r="L251" s="52"/>
      <c r="M251" s="52"/>
      <c r="N251" s="52"/>
      <c r="O251" s="52"/>
      <c r="P251" s="52"/>
      <c r="Q251" s="52"/>
      <c r="R251" s="52"/>
      <c r="S251" s="52"/>
      <c r="T251" s="52"/>
      <c r="U251" s="52"/>
      <c r="V251" s="52"/>
      <c r="W251" s="52"/>
      <c r="X251" s="52"/>
      <c r="Y251" s="52"/>
      <c r="Z251" s="52"/>
      <c r="AA251" s="52"/>
      <c r="AB251" s="52"/>
      <c r="AC251" s="52"/>
      <c r="AD251" s="52"/>
      <c r="AE251" s="52"/>
      <c r="AF251" s="52"/>
      <c r="AG251" s="52"/>
      <c r="AH251" s="52"/>
      <c r="AI251" s="52"/>
      <c r="AJ251" s="52"/>
    </row>
    <row r="252">
      <c r="A252" s="60"/>
      <c r="B252" s="61"/>
      <c r="C252" s="61"/>
      <c r="D252" s="61"/>
      <c r="E252" s="61"/>
      <c r="F252" s="61"/>
      <c r="G252" s="61"/>
      <c r="H252" s="52"/>
      <c r="I252" s="17"/>
      <c r="J252" s="17"/>
      <c r="K252" s="52"/>
      <c r="L252" s="52"/>
      <c r="M252" s="52"/>
      <c r="N252" s="52"/>
      <c r="O252" s="52"/>
      <c r="P252" s="52"/>
      <c r="Q252" s="52"/>
      <c r="R252" s="52"/>
      <c r="S252" s="52"/>
      <c r="T252" s="52"/>
      <c r="U252" s="52"/>
      <c r="V252" s="52"/>
      <c r="W252" s="52"/>
      <c r="X252" s="52"/>
      <c r="Y252" s="52"/>
      <c r="Z252" s="52"/>
      <c r="AA252" s="52"/>
      <c r="AB252" s="52"/>
      <c r="AC252" s="52"/>
      <c r="AD252" s="52"/>
      <c r="AE252" s="52"/>
      <c r="AF252" s="52"/>
      <c r="AG252" s="52"/>
      <c r="AH252" s="52"/>
      <c r="AI252" s="52"/>
      <c r="AJ252" s="52"/>
    </row>
    <row r="253">
      <c r="A253" s="60"/>
      <c r="B253" s="61"/>
      <c r="C253" s="61"/>
      <c r="D253" s="61"/>
      <c r="E253" s="61"/>
      <c r="F253" s="61"/>
      <c r="G253" s="61"/>
      <c r="H253" s="52"/>
      <c r="I253" s="17"/>
      <c r="J253" s="17"/>
      <c r="K253" s="52"/>
      <c r="L253" s="52"/>
      <c r="M253" s="52"/>
      <c r="N253" s="52"/>
      <c r="O253" s="52"/>
      <c r="P253" s="52"/>
      <c r="Q253" s="52"/>
      <c r="R253" s="52"/>
      <c r="S253" s="52"/>
      <c r="T253" s="52"/>
      <c r="U253" s="52"/>
      <c r="V253" s="52"/>
      <c r="W253" s="52"/>
      <c r="X253" s="52"/>
      <c r="Y253" s="52"/>
      <c r="Z253" s="52"/>
      <c r="AA253" s="52"/>
      <c r="AB253" s="52"/>
      <c r="AC253" s="52"/>
      <c r="AD253" s="52"/>
      <c r="AE253" s="52"/>
      <c r="AF253" s="52"/>
      <c r="AG253" s="52"/>
      <c r="AH253" s="52"/>
      <c r="AI253" s="52"/>
      <c r="AJ253" s="52"/>
    </row>
    <row r="254">
      <c r="A254" s="60"/>
      <c r="B254" s="61"/>
      <c r="C254" s="61"/>
      <c r="D254" s="61"/>
      <c r="E254" s="61"/>
      <c r="F254" s="61"/>
      <c r="G254" s="61"/>
      <c r="H254" s="52"/>
      <c r="I254" s="17"/>
      <c r="J254" s="17"/>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row>
    <row r="255">
      <c r="A255" s="60"/>
      <c r="B255" s="61"/>
      <c r="C255" s="61"/>
      <c r="D255" s="61"/>
      <c r="E255" s="61"/>
      <c r="F255" s="61"/>
      <c r="G255" s="61"/>
      <c r="H255" s="52"/>
      <c r="I255" s="17"/>
      <c r="J255" s="17"/>
      <c r="K255" s="52"/>
      <c r="L255" s="52"/>
      <c r="M255" s="52"/>
      <c r="N255" s="52"/>
      <c r="O255" s="52"/>
      <c r="P255" s="52"/>
      <c r="Q255" s="52"/>
      <c r="R255" s="52"/>
      <c r="S255" s="52"/>
      <c r="T255" s="52"/>
      <c r="U255" s="52"/>
      <c r="V255" s="52"/>
      <c r="W255" s="52"/>
      <c r="X255" s="52"/>
      <c r="Y255" s="52"/>
      <c r="Z255" s="52"/>
      <c r="AA255" s="52"/>
      <c r="AB255" s="52"/>
      <c r="AC255" s="52"/>
      <c r="AD255" s="52"/>
      <c r="AE255" s="52"/>
      <c r="AF255" s="52"/>
      <c r="AG255" s="52"/>
      <c r="AH255" s="52"/>
      <c r="AI255" s="52"/>
      <c r="AJ255" s="52"/>
    </row>
    <row r="256">
      <c r="A256" s="60"/>
      <c r="B256" s="61"/>
      <c r="C256" s="61"/>
      <c r="D256" s="61"/>
      <c r="E256" s="61"/>
      <c r="F256" s="61"/>
      <c r="G256" s="61"/>
      <c r="H256" s="52"/>
      <c r="I256" s="17"/>
      <c r="J256" s="17"/>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row>
    <row r="257">
      <c r="A257" s="60"/>
      <c r="B257" s="61"/>
      <c r="C257" s="61"/>
      <c r="D257" s="61"/>
      <c r="E257" s="61"/>
      <c r="F257" s="61"/>
      <c r="G257" s="61"/>
      <c r="H257" s="52"/>
      <c r="I257" s="17"/>
      <c r="J257" s="17"/>
      <c r="K257" s="52"/>
      <c r="L257" s="52"/>
      <c r="M257" s="52"/>
      <c r="N257" s="52"/>
      <c r="O257" s="52"/>
      <c r="P257" s="52"/>
      <c r="Q257" s="52"/>
      <c r="R257" s="52"/>
      <c r="S257" s="52"/>
      <c r="T257" s="52"/>
      <c r="U257" s="52"/>
      <c r="V257" s="52"/>
      <c r="W257" s="52"/>
      <c r="X257" s="52"/>
      <c r="Y257" s="52"/>
      <c r="Z257" s="52"/>
      <c r="AA257" s="52"/>
      <c r="AB257" s="52"/>
      <c r="AC257" s="52"/>
      <c r="AD257" s="52"/>
      <c r="AE257" s="52"/>
      <c r="AF257" s="52"/>
      <c r="AG257" s="52"/>
      <c r="AH257" s="52"/>
      <c r="AI257" s="52"/>
      <c r="AJ257" s="52"/>
    </row>
    <row r="258">
      <c r="A258" s="60"/>
      <c r="B258" s="61"/>
      <c r="C258" s="61"/>
      <c r="D258" s="61"/>
      <c r="E258" s="61"/>
      <c r="F258" s="61"/>
      <c r="G258" s="61"/>
      <c r="H258" s="52"/>
      <c r="I258" s="17"/>
      <c r="J258" s="17"/>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row>
    <row r="259">
      <c r="A259" s="60"/>
      <c r="B259" s="61"/>
      <c r="C259" s="61"/>
      <c r="D259" s="61"/>
      <c r="E259" s="61"/>
      <c r="F259" s="61"/>
      <c r="G259" s="61"/>
      <c r="H259" s="52"/>
      <c r="I259" s="17"/>
      <c r="J259" s="17"/>
      <c r="K259" s="52"/>
      <c r="L259" s="52"/>
      <c r="M259" s="52"/>
      <c r="N259" s="52"/>
      <c r="O259" s="52"/>
      <c r="P259" s="52"/>
      <c r="Q259" s="52"/>
      <c r="R259" s="52"/>
      <c r="S259" s="52"/>
      <c r="T259" s="52"/>
      <c r="U259" s="52"/>
      <c r="V259" s="52"/>
      <c r="W259" s="52"/>
      <c r="X259" s="52"/>
      <c r="Y259" s="52"/>
      <c r="Z259" s="52"/>
      <c r="AA259" s="52"/>
      <c r="AB259" s="52"/>
      <c r="AC259" s="52"/>
      <c r="AD259" s="52"/>
      <c r="AE259" s="52"/>
      <c r="AF259" s="52"/>
      <c r="AG259" s="52"/>
      <c r="AH259" s="52"/>
      <c r="AI259" s="52"/>
      <c r="AJ259" s="52"/>
    </row>
    <row r="260">
      <c r="A260" s="60"/>
      <c r="B260" s="61"/>
      <c r="C260" s="61"/>
      <c r="D260" s="61"/>
      <c r="E260" s="61"/>
      <c r="F260" s="61"/>
      <c r="G260" s="61"/>
      <c r="H260" s="52"/>
      <c r="I260" s="17"/>
      <c r="J260" s="17"/>
      <c r="K260" s="52"/>
      <c r="L260" s="52"/>
      <c r="M260" s="52"/>
      <c r="N260" s="52"/>
      <c r="O260" s="52"/>
      <c r="P260" s="52"/>
      <c r="Q260" s="52"/>
      <c r="R260" s="52"/>
      <c r="S260" s="52"/>
      <c r="T260" s="52"/>
      <c r="U260" s="52"/>
      <c r="V260" s="52"/>
      <c r="W260" s="52"/>
      <c r="X260" s="52"/>
      <c r="Y260" s="52"/>
      <c r="Z260" s="52"/>
      <c r="AA260" s="52"/>
      <c r="AB260" s="52"/>
      <c r="AC260" s="52"/>
      <c r="AD260" s="52"/>
      <c r="AE260" s="52"/>
      <c r="AF260" s="52"/>
      <c r="AG260" s="52"/>
      <c r="AH260" s="52"/>
      <c r="AI260" s="52"/>
      <c r="AJ260" s="52"/>
    </row>
    <row r="261">
      <c r="A261" s="60"/>
      <c r="B261" s="61"/>
      <c r="C261" s="61"/>
      <c r="D261" s="61"/>
      <c r="E261" s="61"/>
      <c r="F261" s="61"/>
      <c r="G261" s="61"/>
      <c r="H261" s="52"/>
      <c r="I261" s="17"/>
      <c r="J261" s="17"/>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row>
    <row r="262">
      <c r="A262" s="60"/>
      <c r="B262" s="61"/>
      <c r="C262" s="61"/>
      <c r="D262" s="61"/>
      <c r="E262" s="61"/>
      <c r="F262" s="61"/>
      <c r="G262" s="61"/>
      <c r="H262" s="52"/>
      <c r="I262" s="17"/>
      <c r="J262" s="17"/>
      <c r="K262" s="52"/>
      <c r="L262" s="52"/>
      <c r="M262" s="52"/>
      <c r="N262" s="52"/>
      <c r="O262" s="52"/>
      <c r="P262" s="52"/>
      <c r="Q262" s="52"/>
      <c r="R262" s="52"/>
      <c r="S262" s="52"/>
      <c r="T262" s="52"/>
      <c r="U262" s="52"/>
      <c r="V262" s="52"/>
      <c r="W262" s="52"/>
      <c r="X262" s="52"/>
      <c r="Y262" s="52"/>
      <c r="Z262" s="52"/>
      <c r="AA262" s="52"/>
      <c r="AB262" s="52"/>
      <c r="AC262" s="52"/>
      <c r="AD262" s="52"/>
      <c r="AE262" s="52"/>
      <c r="AF262" s="52"/>
      <c r="AG262" s="52"/>
      <c r="AH262" s="52"/>
      <c r="AI262" s="52"/>
      <c r="AJ262" s="52"/>
    </row>
    <row r="263">
      <c r="A263" s="60"/>
      <c r="B263" s="61"/>
      <c r="C263" s="61"/>
      <c r="D263" s="61"/>
      <c r="E263" s="61"/>
      <c r="F263" s="61"/>
      <c r="G263" s="61"/>
      <c r="H263" s="52"/>
      <c r="I263" s="17"/>
      <c r="J263" s="17"/>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row>
    <row r="264">
      <c r="A264" s="60"/>
      <c r="B264" s="61"/>
      <c r="C264" s="61"/>
      <c r="D264" s="61"/>
      <c r="E264" s="61"/>
      <c r="F264" s="61"/>
      <c r="G264" s="61"/>
      <c r="H264" s="52"/>
      <c r="I264" s="17"/>
      <c r="J264" s="17"/>
      <c r="K264" s="52"/>
      <c r="L264" s="52"/>
      <c r="M264" s="52"/>
      <c r="N264" s="52"/>
      <c r="O264" s="52"/>
      <c r="P264" s="52"/>
      <c r="Q264" s="52"/>
      <c r="R264" s="52"/>
      <c r="S264" s="52"/>
      <c r="T264" s="52"/>
      <c r="U264" s="52"/>
      <c r="V264" s="52"/>
      <c r="W264" s="52"/>
      <c r="X264" s="52"/>
      <c r="Y264" s="52"/>
      <c r="Z264" s="52"/>
      <c r="AA264" s="52"/>
      <c r="AB264" s="52"/>
      <c r="AC264" s="52"/>
      <c r="AD264" s="52"/>
      <c r="AE264" s="52"/>
      <c r="AF264" s="52"/>
      <c r="AG264" s="52"/>
      <c r="AH264" s="52"/>
      <c r="AI264" s="52"/>
      <c r="AJ264" s="52"/>
    </row>
    <row r="265">
      <c r="A265" s="60"/>
      <c r="B265" s="61"/>
      <c r="C265" s="61"/>
      <c r="D265" s="61"/>
      <c r="E265" s="61"/>
      <c r="F265" s="61"/>
      <c r="G265" s="61"/>
      <c r="H265" s="52"/>
      <c r="I265" s="17"/>
      <c r="J265" s="17"/>
      <c r="K265" s="52"/>
      <c r="L265" s="52"/>
      <c r="M265" s="52"/>
      <c r="N265" s="52"/>
      <c r="O265" s="52"/>
      <c r="P265" s="52"/>
      <c r="Q265" s="52"/>
      <c r="R265" s="52"/>
      <c r="S265" s="52"/>
      <c r="T265" s="52"/>
      <c r="U265" s="52"/>
      <c r="V265" s="52"/>
      <c r="W265" s="52"/>
      <c r="X265" s="52"/>
      <c r="Y265" s="52"/>
      <c r="Z265" s="52"/>
      <c r="AA265" s="52"/>
      <c r="AB265" s="52"/>
      <c r="AC265" s="52"/>
      <c r="AD265" s="52"/>
      <c r="AE265" s="52"/>
      <c r="AF265" s="52"/>
      <c r="AG265" s="52"/>
      <c r="AH265" s="52"/>
      <c r="AI265" s="52"/>
      <c r="AJ265" s="52"/>
    </row>
    <row r="266">
      <c r="A266" s="60"/>
      <c r="B266" s="61"/>
      <c r="C266" s="61"/>
      <c r="D266" s="61"/>
      <c r="E266" s="61"/>
      <c r="F266" s="61"/>
      <c r="G266" s="61"/>
      <c r="H266" s="52"/>
      <c r="I266" s="17"/>
      <c r="J266" s="17"/>
      <c r="K266" s="52"/>
      <c r="L266" s="52"/>
      <c r="M266" s="52"/>
      <c r="N266" s="52"/>
      <c r="O266" s="52"/>
      <c r="P266" s="52"/>
      <c r="Q266" s="52"/>
      <c r="R266" s="52"/>
      <c r="S266" s="52"/>
      <c r="T266" s="52"/>
      <c r="U266" s="52"/>
      <c r="V266" s="52"/>
      <c r="W266" s="52"/>
      <c r="X266" s="52"/>
      <c r="Y266" s="52"/>
      <c r="Z266" s="52"/>
      <c r="AA266" s="52"/>
      <c r="AB266" s="52"/>
      <c r="AC266" s="52"/>
      <c r="AD266" s="52"/>
      <c r="AE266" s="52"/>
      <c r="AF266" s="52"/>
      <c r="AG266" s="52"/>
      <c r="AH266" s="52"/>
      <c r="AI266" s="52"/>
      <c r="AJ266" s="52"/>
    </row>
    <row r="267">
      <c r="A267" s="60"/>
      <c r="B267" s="61"/>
      <c r="C267" s="61"/>
      <c r="D267" s="61"/>
      <c r="E267" s="61"/>
      <c r="F267" s="61"/>
      <c r="G267" s="61"/>
      <c r="H267" s="52"/>
      <c r="I267" s="17"/>
      <c r="J267" s="17"/>
      <c r="K267" s="52"/>
      <c r="L267" s="52"/>
      <c r="M267" s="52"/>
      <c r="N267" s="52"/>
      <c r="O267" s="52"/>
      <c r="P267" s="52"/>
      <c r="Q267" s="52"/>
      <c r="R267" s="52"/>
      <c r="S267" s="52"/>
      <c r="T267" s="52"/>
      <c r="U267" s="52"/>
      <c r="V267" s="52"/>
      <c r="W267" s="52"/>
      <c r="X267" s="52"/>
      <c r="Y267" s="52"/>
      <c r="Z267" s="52"/>
      <c r="AA267" s="52"/>
      <c r="AB267" s="52"/>
      <c r="AC267" s="52"/>
      <c r="AD267" s="52"/>
      <c r="AE267" s="52"/>
      <c r="AF267" s="52"/>
      <c r="AG267" s="52"/>
      <c r="AH267" s="52"/>
      <c r="AI267" s="52"/>
      <c r="AJ267" s="52"/>
    </row>
    <row r="268">
      <c r="A268" s="60"/>
      <c r="B268" s="61"/>
      <c r="C268" s="61"/>
      <c r="D268" s="61"/>
      <c r="E268" s="61"/>
      <c r="F268" s="61"/>
      <c r="G268" s="61"/>
      <c r="H268" s="52"/>
      <c r="I268" s="17"/>
      <c r="J268" s="17"/>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row>
    <row r="269">
      <c r="A269" s="60"/>
      <c r="B269" s="61"/>
      <c r="C269" s="61"/>
      <c r="D269" s="61"/>
      <c r="E269" s="61"/>
      <c r="F269" s="61"/>
      <c r="G269" s="61"/>
      <c r="H269" s="52"/>
      <c r="I269" s="17"/>
      <c r="J269" s="17"/>
      <c r="K269" s="52"/>
      <c r="L269" s="52"/>
      <c r="M269" s="52"/>
      <c r="N269" s="52"/>
      <c r="O269" s="52"/>
      <c r="P269" s="52"/>
      <c r="Q269" s="52"/>
      <c r="R269" s="52"/>
      <c r="S269" s="52"/>
      <c r="T269" s="52"/>
      <c r="U269" s="52"/>
      <c r="V269" s="52"/>
      <c r="W269" s="52"/>
      <c r="X269" s="52"/>
      <c r="Y269" s="52"/>
      <c r="Z269" s="52"/>
      <c r="AA269" s="52"/>
      <c r="AB269" s="52"/>
      <c r="AC269" s="52"/>
      <c r="AD269" s="52"/>
      <c r="AE269" s="52"/>
      <c r="AF269" s="52"/>
      <c r="AG269" s="52"/>
      <c r="AH269" s="52"/>
      <c r="AI269" s="52"/>
      <c r="AJ269" s="52"/>
    </row>
    <row r="270">
      <c r="A270" s="60"/>
      <c r="B270" s="61"/>
      <c r="C270" s="61"/>
      <c r="D270" s="61"/>
      <c r="E270" s="61"/>
      <c r="F270" s="61"/>
      <c r="G270" s="61"/>
      <c r="H270" s="52"/>
      <c r="I270" s="17"/>
      <c r="J270" s="17"/>
      <c r="K270" s="52"/>
      <c r="L270" s="52"/>
      <c r="M270" s="52"/>
      <c r="N270" s="52"/>
      <c r="O270" s="52"/>
      <c r="P270" s="52"/>
      <c r="Q270" s="52"/>
      <c r="R270" s="52"/>
      <c r="S270" s="52"/>
      <c r="T270" s="52"/>
      <c r="U270" s="52"/>
      <c r="V270" s="52"/>
      <c r="W270" s="52"/>
      <c r="X270" s="52"/>
      <c r="Y270" s="52"/>
      <c r="Z270" s="52"/>
      <c r="AA270" s="52"/>
      <c r="AB270" s="52"/>
      <c r="AC270" s="52"/>
      <c r="AD270" s="52"/>
      <c r="AE270" s="52"/>
      <c r="AF270" s="52"/>
      <c r="AG270" s="52"/>
      <c r="AH270" s="52"/>
      <c r="AI270" s="52"/>
      <c r="AJ270" s="52"/>
    </row>
    <row r="271">
      <c r="A271" s="60"/>
      <c r="B271" s="61"/>
      <c r="C271" s="61"/>
      <c r="D271" s="61"/>
      <c r="E271" s="61"/>
      <c r="F271" s="61"/>
      <c r="G271" s="61"/>
      <c r="H271" s="52"/>
      <c r="I271" s="17"/>
      <c r="J271" s="17"/>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row>
    <row r="272">
      <c r="A272" s="60"/>
      <c r="B272" s="61"/>
      <c r="C272" s="61"/>
      <c r="D272" s="61"/>
      <c r="E272" s="61"/>
      <c r="F272" s="61"/>
      <c r="G272" s="61"/>
      <c r="H272" s="52"/>
      <c r="I272" s="17"/>
      <c r="J272" s="17"/>
      <c r="K272" s="52"/>
      <c r="L272" s="52"/>
      <c r="M272" s="52"/>
      <c r="N272" s="52"/>
      <c r="O272" s="52"/>
      <c r="P272" s="52"/>
      <c r="Q272" s="52"/>
      <c r="R272" s="52"/>
      <c r="S272" s="52"/>
      <c r="T272" s="52"/>
      <c r="U272" s="52"/>
      <c r="V272" s="52"/>
      <c r="W272" s="52"/>
      <c r="X272" s="52"/>
      <c r="Y272" s="52"/>
      <c r="Z272" s="52"/>
      <c r="AA272" s="52"/>
      <c r="AB272" s="52"/>
      <c r="AC272" s="52"/>
      <c r="AD272" s="52"/>
      <c r="AE272" s="52"/>
      <c r="AF272" s="52"/>
      <c r="AG272" s="52"/>
      <c r="AH272" s="52"/>
      <c r="AI272" s="52"/>
      <c r="AJ272" s="52"/>
    </row>
    <row r="273">
      <c r="A273" s="60"/>
      <c r="B273" s="61"/>
      <c r="C273" s="61"/>
      <c r="D273" s="61"/>
      <c r="E273" s="61"/>
      <c r="F273" s="61"/>
      <c r="G273" s="61"/>
      <c r="H273" s="52"/>
      <c r="I273" s="17"/>
      <c r="J273" s="17"/>
      <c r="K273" s="52"/>
      <c r="L273" s="52"/>
      <c r="M273" s="52"/>
      <c r="N273" s="52"/>
      <c r="O273" s="52"/>
      <c r="P273" s="52"/>
      <c r="Q273" s="52"/>
      <c r="R273" s="52"/>
      <c r="S273" s="52"/>
      <c r="T273" s="52"/>
      <c r="U273" s="52"/>
      <c r="V273" s="52"/>
      <c r="W273" s="52"/>
      <c r="X273" s="52"/>
      <c r="Y273" s="52"/>
      <c r="Z273" s="52"/>
      <c r="AA273" s="52"/>
      <c r="AB273" s="52"/>
      <c r="AC273" s="52"/>
      <c r="AD273" s="52"/>
      <c r="AE273" s="52"/>
      <c r="AF273" s="52"/>
      <c r="AG273" s="52"/>
      <c r="AH273" s="52"/>
      <c r="AI273" s="52"/>
      <c r="AJ273" s="52"/>
    </row>
    <row r="274">
      <c r="A274" s="60"/>
      <c r="B274" s="61"/>
      <c r="C274" s="61"/>
      <c r="D274" s="61"/>
      <c r="E274" s="61"/>
      <c r="F274" s="61"/>
      <c r="G274" s="61"/>
      <c r="H274" s="52"/>
      <c r="I274" s="17"/>
      <c r="J274" s="17"/>
      <c r="K274" s="52"/>
      <c r="L274" s="52"/>
      <c r="M274" s="52"/>
      <c r="N274" s="52"/>
      <c r="O274" s="52"/>
      <c r="P274" s="52"/>
      <c r="Q274" s="52"/>
      <c r="R274" s="52"/>
      <c r="S274" s="52"/>
      <c r="T274" s="52"/>
      <c r="U274" s="52"/>
      <c r="V274" s="52"/>
      <c r="W274" s="52"/>
      <c r="X274" s="52"/>
      <c r="Y274" s="52"/>
      <c r="Z274" s="52"/>
      <c r="AA274" s="52"/>
      <c r="AB274" s="52"/>
      <c r="AC274" s="52"/>
      <c r="AD274" s="52"/>
      <c r="AE274" s="52"/>
      <c r="AF274" s="52"/>
      <c r="AG274" s="52"/>
      <c r="AH274" s="52"/>
      <c r="AI274" s="52"/>
      <c r="AJ274" s="52"/>
    </row>
    <row r="275">
      <c r="A275" s="60"/>
      <c r="B275" s="61"/>
      <c r="C275" s="61"/>
      <c r="D275" s="61"/>
      <c r="E275" s="61"/>
      <c r="F275" s="61"/>
      <c r="G275" s="61"/>
      <c r="H275" s="52"/>
      <c r="I275" s="17"/>
      <c r="J275" s="17"/>
      <c r="K275" s="52"/>
      <c r="L275" s="52"/>
      <c r="M275" s="52"/>
      <c r="N275" s="52"/>
      <c r="O275" s="52"/>
      <c r="P275" s="52"/>
      <c r="Q275" s="52"/>
      <c r="R275" s="52"/>
      <c r="S275" s="52"/>
      <c r="T275" s="52"/>
      <c r="U275" s="52"/>
      <c r="V275" s="52"/>
      <c r="W275" s="52"/>
      <c r="X275" s="52"/>
      <c r="Y275" s="52"/>
      <c r="Z275" s="52"/>
      <c r="AA275" s="52"/>
      <c r="AB275" s="52"/>
      <c r="AC275" s="52"/>
      <c r="AD275" s="52"/>
      <c r="AE275" s="52"/>
      <c r="AF275" s="52"/>
      <c r="AG275" s="52"/>
      <c r="AH275" s="52"/>
      <c r="AI275" s="52"/>
      <c r="AJ275" s="52"/>
    </row>
    <row r="276">
      <c r="A276" s="60"/>
      <c r="B276" s="61"/>
      <c r="C276" s="61"/>
      <c r="D276" s="61"/>
      <c r="E276" s="61"/>
      <c r="F276" s="61"/>
      <c r="G276" s="61"/>
      <c r="H276" s="52"/>
      <c r="I276" s="17"/>
      <c r="J276" s="17"/>
      <c r="K276" s="52"/>
      <c r="L276" s="52"/>
      <c r="M276" s="52"/>
      <c r="N276" s="52"/>
      <c r="O276" s="52"/>
      <c r="P276" s="52"/>
      <c r="Q276" s="52"/>
      <c r="R276" s="52"/>
      <c r="S276" s="52"/>
      <c r="T276" s="52"/>
      <c r="U276" s="52"/>
      <c r="V276" s="52"/>
      <c r="W276" s="52"/>
      <c r="X276" s="52"/>
      <c r="Y276" s="52"/>
      <c r="Z276" s="52"/>
      <c r="AA276" s="52"/>
      <c r="AB276" s="52"/>
      <c r="AC276" s="52"/>
      <c r="AD276" s="52"/>
      <c r="AE276" s="52"/>
      <c r="AF276" s="52"/>
      <c r="AG276" s="52"/>
      <c r="AH276" s="52"/>
      <c r="AI276" s="52"/>
      <c r="AJ276" s="52"/>
    </row>
    <row r="277">
      <c r="A277" s="60"/>
      <c r="B277" s="61"/>
      <c r="C277" s="61"/>
      <c r="D277" s="61"/>
      <c r="E277" s="61"/>
      <c r="F277" s="61"/>
      <c r="G277" s="61"/>
      <c r="H277" s="52"/>
      <c r="I277" s="17"/>
      <c r="J277" s="17"/>
      <c r="K277" s="52"/>
      <c r="L277" s="52"/>
      <c r="M277" s="52"/>
      <c r="N277" s="52"/>
      <c r="O277" s="52"/>
      <c r="P277" s="52"/>
      <c r="Q277" s="52"/>
      <c r="R277" s="52"/>
      <c r="S277" s="52"/>
      <c r="T277" s="52"/>
      <c r="U277" s="52"/>
      <c r="V277" s="52"/>
      <c r="W277" s="52"/>
      <c r="X277" s="52"/>
      <c r="Y277" s="52"/>
      <c r="Z277" s="52"/>
      <c r="AA277" s="52"/>
      <c r="AB277" s="52"/>
      <c r="AC277" s="52"/>
      <c r="AD277" s="52"/>
      <c r="AE277" s="52"/>
      <c r="AF277" s="52"/>
      <c r="AG277" s="52"/>
      <c r="AH277" s="52"/>
      <c r="AI277" s="52"/>
      <c r="AJ277" s="52"/>
    </row>
    <row r="278">
      <c r="A278" s="60"/>
      <c r="B278" s="61"/>
      <c r="C278" s="61"/>
      <c r="D278" s="61"/>
      <c r="E278" s="61"/>
      <c r="F278" s="61"/>
      <c r="G278" s="61"/>
      <c r="H278" s="52"/>
      <c r="I278" s="17"/>
      <c r="J278" s="17"/>
      <c r="K278" s="52"/>
      <c r="L278" s="52"/>
      <c r="M278" s="52"/>
      <c r="N278" s="52"/>
      <c r="O278" s="52"/>
      <c r="P278" s="52"/>
      <c r="Q278" s="52"/>
      <c r="R278" s="52"/>
      <c r="S278" s="52"/>
      <c r="T278" s="52"/>
      <c r="U278" s="52"/>
      <c r="V278" s="52"/>
      <c r="W278" s="52"/>
      <c r="X278" s="52"/>
      <c r="Y278" s="52"/>
      <c r="Z278" s="52"/>
      <c r="AA278" s="52"/>
      <c r="AB278" s="52"/>
      <c r="AC278" s="52"/>
      <c r="AD278" s="52"/>
      <c r="AE278" s="52"/>
      <c r="AF278" s="52"/>
      <c r="AG278" s="52"/>
      <c r="AH278" s="52"/>
      <c r="AI278" s="52"/>
      <c r="AJ278" s="52"/>
    </row>
    <row r="279">
      <c r="A279" s="60"/>
      <c r="B279" s="61"/>
      <c r="C279" s="61"/>
      <c r="D279" s="61"/>
      <c r="E279" s="61"/>
      <c r="F279" s="61"/>
      <c r="G279" s="61"/>
      <c r="H279" s="52"/>
      <c r="I279" s="17"/>
      <c r="J279" s="17"/>
      <c r="K279" s="52"/>
      <c r="L279" s="52"/>
      <c r="M279" s="52"/>
      <c r="N279" s="52"/>
      <c r="O279" s="52"/>
      <c r="P279" s="52"/>
      <c r="Q279" s="52"/>
      <c r="R279" s="52"/>
      <c r="S279" s="52"/>
      <c r="T279" s="52"/>
      <c r="U279" s="52"/>
      <c r="V279" s="52"/>
      <c r="W279" s="52"/>
      <c r="X279" s="52"/>
      <c r="Y279" s="52"/>
      <c r="Z279" s="52"/>
      <c r="AA279" s="52"/>
      <c r="AB279" s="52"/>
      <c r="AC279" s="52"/>
      <c r="AD279" s="52"/>
      <c r="AE279" s="52"/>
      <c r="AF279" s="52"/>
      <c r="AG279" s="52"/>
      <c r="AH279" s="52"/>
      <c r="AI279" s="52"/>
      <c r="AJ279" s="52"/>
    </row>
    <row r="280">
      <c r="A280" s="60"/>
      <c r="B280" s="61"/>
      <c r="C280" s="61"/>
      <c r="D280" s="61"/>
      <c r="E280" s="61"/>
      <c r="F280" s="61"/>
      <c r="G280" s="61"/>
      <c r="H280" s="52"/>
      <c r="I280" s="17"/>
      <c r="J280" s="17"/>
      <c r="K280" s="52"/>
      <c r="L280" s="52"/>
      <c r="M280" s="52"/>
      <c r="N280" s="52"/>
      <c r="O280" s="52"/>
      <c r="P280" s="52"/>
      <c r="Q280" s="52"/>
      <c r="R280" s="52"/>
      <c r="S280" s="52"/>
      <c r="T280" s="52"/>
      <c r="U280" s="52"/>
      <c r="V280" s="52"/>
      <c r="W280" s="52"/>
      <c r="X280" s="52"/>
      <c r="Y280" s="52"/>
      <c r="Z280" s="52"/>
      <c r="AA280" s="52"/>
      <c r="AB280" s="52"/>
      <c r="AC280" s="52"/>
      <c r="AD280" s="52"/>
      <c r="AE280" s="52"/>
      <c r="AF280" s="52"/>
      <c r="AG280" s="52"/>
      <c r="AH280" s="52"/>
      <c r="AI280" s="52"/>
      <c r="AJ280" s="52"/>
    </row>
    <row r="281">
      <c r="A281" s="60"/>
      <c r="B281" s="61"/>
      <c r="C281" s="61"/>
      <c r="D281" s="61"/>
      <c r="E281" s="61"/>
      <c r="F281" s="61"/>
      <c r="G281" s="61"/>
      <c r="H281" s="52"/>
      <c r="I281" s="17"/>
      <c r="J281" s="17"/>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row>
    <row r="282">
      <c r="A282" s="60"/>
      <c r="B282" s="61"/>
      <c r="C282" s="61"/>
      <c r="D282" s="61"/>
      <c r="E282" s="61"/>
      <c r="F282" s="61"/>
      <c r="G282" s="61"/>
      <c r="H282" s="52"/>
      <c r="I282" s="17"/>
      <c r="J282" s="17"/>
      <c r="K282" s="52"/>
      <c r="L282" s="52"/>
      <c r="M282" s="52"/>
      <c r="N282" s="52"/>
      <c r="O282" s="52"/>
      <c r="P282" s="52"/>
      <c r="Q282" s="52"/>
      <c r="R282" s="52"/>
      <c r="S282" s="52"/>
      <c r="T282" s="52"/>
      <c r="U282" s="52"/>
      <c r="V282" s="52"/>
      <c r="W282" s="52"/>
      <c r="X282" s="52"/>
      <c r="Y282" s="52"/>
      <c r="Z282" s="52"/>
      <c r="AA282" s="52"/>
      <c r="AB282" s="52"/>
      <c r="AC282" s="52"/>
      <c r="AD282" s="52"/>
      <c r="AE282" s="52"/>
      <c r="AF282" s="52"/>
      <c r="AG282" s="52"/>
      <c r="AH282" s="52"/>
      <c r="AI282" s="52"/>
      <c r="AJ282" s="52"/>
    </row>
    <row r="283">
      <c r="A283" s="60"/>
      <c r="B283" s="61"/>
      <c r="C283" s="61"/>
      <c r="D283" s="61"/>
      <c r="E283" s="61"/>
      <c r="F283" s="61"/>
      <c r="G283" s="61"/>
      <c r="H283" s="52"/>
      <c r="I283" s="17"/>
      <c r="J283" s="17"/>
      <c r="K283" s="52"/>
      <c r="L283" s="52"/>
      <c r="M283" s="52"/>
      <c r="N283" s="52"/>
      <c r="O283" s="52"/>
      <c r="P283" s="52"/>
      <c r="Q283" s="52"/>
      <c r="R283" s="52"/>
      <c r="S283" s="52"/>
      <c r="T283" s="52"/>
      <c r="U283" s="52"/>
      <c r="V283" s="52"/>
      <c r="W283" s="52"/>
      <c r="X283" s="52"/>
      <c r="Y283" s="52"/>
      <c r="Z283" s="52"/>
      <c r="AA283" s="52"/>
      <c r="AB283" s="52"/>
      <c r="AC283" s="52"/>
      <c r="AD283" s="52"/>
      <c r="AE283" s="52"/>
      <c r="AF283" s="52"/>
      <c r="AG283" s="52"/>
      <c r="AH283" s="52"/>
      <c r="AI283" s="52"/>
      <c r="AJ283" s="52"/>
    </row>
    <row r="284">
      <c r="A284" s="60"/>
      <c r="B284" s="61"/>
      <c r="C284" s="61"/>
      <c r="D284" s="61"/>
      <c r="E284" s="61"/>
      <c r="F284" s="61"/>
      <c r="G284" s="61"/>
      <c r="H284" s="52"/>
      <c r="I284" s="17"/>
      <c r="J284" s="17"/>
      <c r="K284" s="52"/>
      <c r="L284" s="52"/>
      <c r="M284" s="52"/>
      <c r="N284" s="52"/>
      <c r="O284" s="52"/>
      <c r="P284" s="52"/>
      <c r="Q284" s="52"/>
      <c r="R284" s="52"/>
      <c r="S284" s="52"/>
      <c r="T284" s="52"/>
      <c r="U284" s="52"/>
      <c r="V284" s="52"/>
      <c r="W284" s="52"/>
      <c r="X284" s="52"/>
      <c r="Y284" s="52"/>
      <c r="Z284" s="52"/>
      <c r="AA284" s="52"/>
      <c r="AB284" s="52"/>
      <c r="AC284" s="52"/>
      <c r="AD284" s="52"/>
      <c r="AE284" s="52"/>
      <c r="AF284" s="52"/>
      <c r="AG284" s="52"/>
      <c r="AH284" s="52"/>
      <c r="AI284" s="52"/>
      <c r="AJ284" s="52"/>
    </row>
    <row r="285">
      <c r="A285" s="60"/>
      <c r="B285" s="61"/>
      <c r="C285" s="61"/>
      <c r="D285" s="61"/>
      <c r="E285" s="61"/>
      <c r="F285" s="61"/>
      <c r="G285" s="61"/>
      <c r="H285" s="52"/>
      <c r="I285" s="17"/>
      <c r="J285" s="17"/>
      <c r="K285" s="52"/>
      <c r="L285" s="52"/>
      <c r="M285" s="52"/>
      <c r="N285" s="52"/>
      <c r="O285" s="52"/>
      <c r="P285" s="52"/>
      <c r="Q285" s="52"/>
      <c r="R285" s="52"/>
      <c r="S285" s="52"/>
      <c r="T285" s="52"/>
      <c r="U285" s="52"/>
      <c r="V285" s="52"/>
      <c r="W285" s="52"/>
      <c r="X285" s="52"/>
      <c r="Y285" s="52"/>
      <c r="Z285" s="52"/>
      <c r="AA285" s="52"/>
      <c r="AB285" s="52"/>
      <c r="AC285" s="52"/>
      <c r="AD285" s="52"/>
      <c r="AE285" s="52"/>
      <c r="AF285" s="52"/>
      <c r="AG285" s="52"/>
      <c r="AH285" s="52"/>
      <c r="AI285" s="52"/>
      <c r="AJ285" s="52"/>
    </row>
    <row r="286">
      <c r="A286" s="60"/>
      <c r="B286" s="61"/>
      <c r="C286" s="61"/>
      <c r="D286" s="61"/>
      <c r="E286" s="61"/>
      <c r="F286" s="61"/>
      <c r="G286" s="61"/>
      <c r="H286" s="52"/>
      <c r="I286" s="17"/>
      <c r="J286" s="17"/>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row>
    <row r="287">
      <c r="A287" s="60"/>
      <c r="B287" s="61"/>
      <c r="C287" s="61"/>
      <c r="D287" s="61"/>
      <c r="E287" s="61"/>
      <c r="F287" s="61"/>
      <c r="G287" s="61"/>
      <c r="H287" s="52"/>
      <c r="I287" s="17"/>
      <c r="J287" s="17"/>
      <c r="K287" s="52"/>
      <c r="L287" s="52"/>
      <c r="M287" s="52"/>
      <c r="N287" s="52"/>
      <c r="O287" s="52"/>
      <c r="P287" s="52"/>
      <c r="Q287" s="52"/>
      <c r="R287" s="52"/>
      <c r="S287" s="52"/>
      <c r="T287" s="52"/>
      <c r="U287" s="52"/>
      <c r="V287" s="52"/>
      <c r="W287" s="52"/>
      <c r="X287" s="52"/>
      <c r="Y287" s="52"/>
      <c r="Z287" s="52"/>
      <c r="AA287" s="52"/>
      <c r="AB287" s="52"/>
      <c r="AC287" s="52"/>
      <c r="AD287" s="52"/>
      <c r="AE287" s="52"/>
      <c r="AF287" s="52"/>
      <c r="AG287" s="52"/>
      <c r="AH287" s="52"/>
      <c r="AI287" s="52"/>
      <c r="AJ287" s="52"/>
    </row>
    <row r="288">
      <c r="A288" s="60"/>
      <c r="B288" s="61"/>
      <c r="C288" s="61"/>
      <c r="D288" s="61"/>
      <c r="E288" s="61"/>
      <c r="F288" s="61"/>
      <c r="G288" s="61"/>
      <c r="H288" s="52"/>
      <c r="I288" s="17"/>
      <c r="J288" s="17"/>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row>
    <row r="289">
      <c r="A289" s="60"/>
      <c r="B289" s="61"/>
      <c r="C289" s="61"/>
      <c r="D289" s="61"/>
      <c r="E289" s="61"/>
      <c r="F289" s="61"/>
      <c r="G289" s="61"/>
      <c r="H289" s="52"/>
      <c r="I289" s="17"/>
      <c r="J289" s="17"/>
      <c r="K289" s="52"/>
      <c r="L289" s="52"/>
      <c r="M289" s="52"/>
      <c r="N289" s="52"/>
      <c r="O289" s="52"/>
      <c r="P289" s="52"/>
      <c r="Q289" s="52"/>
      <c r="R289" s="52"/>
      <c r="S289" s="52"/>
      <c r="T289" s="52"/>
      <c r="U289" s="52"/>
      <c r="V289" s="52"/>
      <c r="W289" s="52"/>
      <c r="X289" s="52"/>
      <c r="Y289" s="52"/>
      <c r="Z289" s="52"/>
      <c r="AA289" s="52"/>
      <c r="AB289" s="52"/>
      <c r="AC289" s="52"/>
      <c r="AD289" s="52"/>
      <c r="AE289" s="52"/>
      <c r="AF289" s="52"/>
      <c r="AG289" s="52"/>
      <c r="AH289" s="52"/>
      <c r="AI289" s="52"/>
      <c r="AJ289" s="52"/>
    </row>
    <row r="290">
      <c r="A290" s="60"/>
      <c r="B290" s="61"/>
      <c r="C290" s="61"/>
      <c r="D290" s="61"/>
      <c r="E290" s="61"/>
      <c r="F290" s="61"/>
      <c r="G290" s="61"/>
      <c r="H290" s="52"/>
      <c r="I290" s="17"/>
      <c r="J290" s="17"/>
      <c r="K290" s="52"/>
      <c r="L290" s="52"/>
      <c r="M290" s="52"/>
      <c r="N290" s="52"/>
      <c r="O290" s="52"/>
      <c r="P290" s="52"/>
      <c r="Q290" s="52"/>
      <c r="R290" s="52"/>
      <c r="S290" s="52"/>
      <c r="T290" s="52"/>
      <c r="U290" s="52"/>
      <c r="V290" s="52"/>
      <c r="W290" s="52"/>
      <c r="X290" s="52"/>
      <c r="Y290" s="52"/>
      <c r="Z290" s="52"/>
      <c r="AA290" s="52"/>
      <c r="AB290" s="52"/>
      <c r="AC290" s="52"/>
      <c r="AD290" s="52"/>
      <c r="AE290" s="52"/>
      <c r="AF290" s="52"/>
      <c r="AG290" s="52"/>
      <c r="AH290" s="52"/>
      <c r="AI290" s="52"/>
      <c r="AJ290" s="52"/>
    </row>
    <row r="291">
      <c r="A291" s="60"/>
      <c r="B291" s="61"/>
      <c r="C291" s="61"/>
      <c r="D291" s="61"/>
      <c r="E291" s="61"/>
      <c r="F291" s="61"/>
      <c r="G291" s="61"/>
      <c r="H291" s="52"/>
      <c r="I291" s="17"/>
      <c r="J291" s="17"/>
      <c r="K291" s="52"/>
      <c r="L291" s="52"/>
      <c r="M291" s="52"/>
      <c r="N291" s="52"/>
      <c r="O291" s="52"/>
      <c r="P291" s="52"/>
      <c r="Q291" s="52"/>
      <c r="R291" s="52"/>
      <c r="S291" s="52"/>
      <c r="T291" s="52"/>
      <c r="U291" s="52"/>
      <c r="V291" s="52"/>
      <c r="W291" s="52"/>
      <c r="X291" s="52"/>
      <c r="Y291" s="52"/>
      <c r="Z291" s="52"/>
      <c r="AA291" s="52"/>
      <c r="AB291" s="52"/>
      <c r="AC291" s="52"/>
      <c r="AD291" s="52"/>
      <c r="AE291" s="52"/>
      <c r="AF291" s="52"/>
      <c r="AG291" s="52"/>
      <c r="AH291" s="52"/>
      <c r="AI291" s="52"/>
      <c r="AJ291" s="52"/>
    </row>
    <row r="292">
      <c r="A292" s="60"/>
      <c r="B292" s="61"/>
      <c r="C292" s="61"/>
      <c r="D292" s="61"/>
      <c r="E292" s="61"/>
      <c r="F292" s="61"/>
      <c r="G292" s="61"/>
      <c r="H292" s="52"/>
      <c r="I292" s="17"/>
      <c r="J292" s="17"/>
      <c r="K292" s="52"/>
      <c r="L292" s="52"/>
      <c r="M292" s="52"/>
      <c r="N292" s="52"/>
      <c r="O292" s="52"/>
      <c r="P292" s="52"/>
      <c r="Q292" s="52"/>
      <c r="R292" s="52"/>
      <c r="S292" s="52"/>
      <c r="T292" s="52"/>
      <c r="U292" s="52"/>
      <c r="V292" s="52"/>
      <c r="W292" s="52"/>
      <c r="X292" s="52"/>
      <c r="Y292" s="52"/>
      <c r="Z292" s="52"/>
      <c r="AA292" s="52"/>
      <c r="AB292" s="52"/>
      <c r="AC292" s="52"/>
      <c r="AD292" s="52"/>
      <c r="AE292" s="52"/>
      <c r="AF292" s="52"/>
      <c r="AG292" s="52"/>
      <c r="AH292" s="52"/>
      <c r="AI292" s="52"/>
      <c r="AJ292" s="52"/>
    </row>
    <row r="293">
      <c r="A293" s="60"/>
      <c r="B293" s="61"/>
      <c r="C293" s="61"/>
      <c r="D293" s="61"/>
      <c r="E293" s="61"/>
      <c r="F293" s="61"/>
      <c r="G293" s="61"/>
      <c r="H293" s="52"/>
      <c r="I293" s="17"/>
      <c r="J293" s="17"/>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row>
    <row r="294">
      <c r="A294" s="60"/>
      <c r="B294" s="61"/>
      <c r="C294" s="61"/>
      <c r="D294" s="61"/>
      <c r="E294" s="61"/>
      <c r="F294" s="61"/>
      <c r="G294" s="61"/>
      <c r="H294" s="52"/>
      <c r="I294" s="17"/>
      <c r="J294" s="17"/>
      <c r="K294" s="52"/>
      <c r="L294" s="52"/>
      <c r="M294" s="52"/>
      <c r="N294" s="52"/>
      <c r="O294" s="52"/>
      <c r="P294" s="52"/>
      <c r="Q294" s="52"/>
      <c r="R294" s="52"/>
      <c r="S294" s="52"/>
      <c r="T294" s="52"/>
      <c r="U294" s="52"/>
      <c r="V294" s="52"/>
      <c r="W294" s="52"/>
      <c r="X294" s="52"/>
      <c r="Y294" s="52"/>
      <c r="Z294" s="52"/>
      <c r="AA294" s="52"/>
      <c r="AB294" s="52"/>
      <c r="AC294" s="52"/>
      <c r="AD294" s="52"/>
      <c r="AE294" s="52"/>
      <c r="AF294" s="52"/>
      <c r="AG294" s="52"/>
      <c r="AH294" s="52"/>
      <c r="AI294" s="52"/>
      <c r="AJ294" s="52"/>
    </row>
    <row r="295">
      <c r="A295" s="60"/>
      <c r="B295" s="61"/>
      <c r="C295" s="61"/>
      <c r="D295" s="61"/>
      <c r="E295" s="61"/>
      <c r="F295" s="61"/>
      <c r="G295" s="61"/>
      <c r="H295" s="52"/>
      <c r="I295" s="17"/>
      <c r="J295" s="17"/>
      <c r="K295" s="52"/>
      <c r="L295" s="52"/>
      <c r="M295" s="52"/>
      <c r="N295" s="52"/>
      <c r="O295" s="52"/>
      <c r="P295" s="52"/>
      <c r="Q295" s="52"/>
      <c r="R295" s="52"/>
      <c r="S295" s="52"/>
      <c r="T295" s="52"/>
      <c r="U295" s="52"/>
      <c r="V295" s="52"/>
      <c r="W295" s="52"/>
      <c r="X295" s="52"/>
      <c r="Y295" s="52"/>
      <c r="Z295" s="52"/>
      <c r="AA295" s="52"/>
      <c r="AB295" s="52"/>
      <c r="AC295" s="52"/>
      <c r="AD295" s="52"/>
      <c r="AE295" s="52"/>
      <c r="AF295" s="52"/>
      <c r="AG295" s="52"/>
      <c r="AH295" s="52"/>
      <c r="AI295" s="52"/>
      <c r="AJ295" s="52"/>
    </row>
    <row r="296">
      <c r="A296" s="60"/>
      <c r="B296" s="61"/>
      <c r="C296" s="61"/>
      <c r="D296" s="61"/>
      <c r="E296" s="61"/>
      <c r="F296" s="61"/>
      <c r="G296" s="61"/>
      <c r="H296" s="52"/>
      <c r="I296" s="17"/>
      <c r="J296" s="17"/>
      <c r="K296" s="52"/>
      <c r="L296" s="52"/>
      <c r="M296" s="52"/>
      <c r="N296" s="52"/>
      <c r="O296" s="52"/>
      <c r="P296" s="52"/>
      <c r="Q296" s="52"/>
      <c r="R296" s="52"/>
      <c r="S296" s="52"/>
      <c r="T296" s="52"/>
      <c r="U296" s="52"/>
      <c r="V296" s="52"/>
      <c r="W296" s="52"/>
      <c r="X296" s="52"/>
      <c r="Y296" s="52"/>
      <c r="Z296" s="52"/>
      <c r="AA296" s="52"/>
      <c r="AB296" s="52"/>
      <c r="AC296" s="52"/>
      <c r="AD296" s="52"/>
      <c r="AE296" s="52"/>
      <c r="AF296" s="52"/>
      <c r="AG296" s="52"/>
      <c r="AH296" s="52"/>
      <c r="AI296" s="52"/>
      <c r="AJ296" s="52"/>
    </row>
    <row r="297">
      <c r="A297" s="60"/>
      <c r="B297" s="61"/>
      <c r="C297" s="61"/>
      <c r="D297" s="61"/>
      <c r="E297" s="61"/>
      <c r="F297" s="61"/>
      <c r="G297" s="61"/>
      <c r="H297" s="52"/>
      <c r="I297" s="17"/>
      <c r="J297" s="17"/>
      <c r="K297" s="52"/>
      <c r="L297" s="52"/>
      <c r="M297" s="52"/>
      <c r="N297" s="52"/>
      <c r="O297" s="52"/>
      <c r="P297" s="52"/>
      <c r="Q297" s="52"/>
      <c r="R297" s="52"/>
      <c r="S297" s="52"/>
      <c r="T297" s="52"/>
      <c r="U297" s="52"/>
      <c r="V297" s="52"/>
      <c r="W297" s="52"/>
      <c r="X297" s="52"/>
      <c r="Y297" s="52"/>
      <c r="Z297" s="52"/>
      <c r="AA297" s="52"/>
      <c r="AB297" s="52"/>
      <c r="AC297" s="52"/>
      <c r="AD297" s="52"/>
      <c r="AE297" s="52"/>
      <c r="AF297" s="52"/>
      <c r="AG297" s="52"/>
      <c r="AH297" s="52"/>
      <c r="AI297" s="52"/>
      <c r="AJ297" s="52"/>
    </row>
    <row r="298">
      <c r="A298" s="60"/>
      <c r="B298" s="61"/>
      <c r="C298" s="61"/>
      <c r="D298" s="61"/>
      <c r="E298" s="61"/>
      <c r="F298" s="61"/>
      <c r="G298" s="61"/>
      <c r="H298" s="52"/>
      <c r="I298" s="17"/>
      <c r="J298" s="17"/>
      <c r="K298" s="52"/>
      <c r="L298" s="52"/>
      <c r="M298" s="52"/>
      <c r="N298" s="52"/>
      <c r="O298" s="52"/>
      <c r="P298" s="52"/>
      <c r="Q298" s="52"/>
      <c r="R298" s="52"/>
      <c r="S298" s="52"/>
      <c r="T298" s="52"/>
      <c r="U298" s="52"/>
      <c r="V298" s="52"/>
      <c r="W298" s="52"/>
      <c r="X298" s="52"/>
      <c r="Y298" s="52"/>
      <c r="Z298" s="52"/>
      <c r="AA298" s="52"/>
      <c r="AB298" s="52"/>
      <c r="AC298" s="52"/>
      <c r="AD298" s="52"/>
      <c r="AE298" s="52"/>
      <c r="AF298" s="52"/>
      <c r="AG298" s="52"/>
      <c r="AH298" s="52"/>
      <c r="AI298" s="52"/>
      <c r="AJ298" s="52"/>
    </row>
    <row r="299">
      <c r="A299" s="60"/>
      <c r="B299" s="61"/>
      <c r="C299" s="61"/>
      <c r="D299" s="61"/>
      <c r="E299" s="61"/>
      <c r="F299" s="61"/>
      <c r="G299" s="61"/>
      <c r="H299" s="52"/>
      <c r="I299" s="17"/>
      <c r="J299" s="17"/>
      <c r="K299" s="52"/>
      <c r="L299" s="52"/>
      <c r="M299" s="52"/>
      <c r="N299" s="52"/>
      <c r="O299" s="52"/>
      <c r="P299" s="52"/>
      <c r="Q299" s="52"/>
      <c r="R299" s="52"/>
      <c r="S299" s="52"/>
      <c r="T299" s="52"/>
      <c r="U299" s="52"/>
      <c r="V299" s="52"/>
      <c r="W299" s="52"/>
      <c r="X299" s="52"/>
      <c r="Y299" s="52"/>
      <c r="Z299" s="52"/>
      <c r="AA299" s="52"/>
      <c r="AB299" s="52"/>
      <c r="AC299" s="52"/>
      <c r="AD299" s="52"/>
      <c r="AE299" s="52"/>
      <c r="AF299" s="52"/>
      <c r="AG299" s="52"/>
      <c r="AH299" s="52"/>
      <c r="AI299" s="52"/>
      <c r="AJ299" s="52"/>
    </row>
    <row r="300">
      <c r="A300" s="60"/>
      <c r="B300" s="61"/>
      <c r="C300" s="61"/>
      <c r="D300" s="61"/>
      <c r="E300" s="61"/>
      <c r="F300" s="61"/>
      <c r="G300" s="61"/>
      <c r="H300" s="52"/>
      <c r="I300" s="17"/>
      <c r="J300" s="17"/>
      <c r="K300" s="52"/>
      <c r="L300" s="52"/>
      <c r="M300" s="52"/>
      <c r="N300" s="52"/>
      <c r="O300" s="52"/>
      <c r="P300" s="52"/>
      <c r="Q300" s="52"/>
      <c r="R300" s="52"/>
      <c r="S300" s="52"/>
      <c r="T300" s="52"/>
      <c r="U300" s="52"/>
      <c r="V300" s="52"/>
      <c r="W300" s="52"/>
      <c r="X300" s="52"/>
      <c r="Y300" s="52"/>
      <c r="Z300" s="52"/>
      <c r="AA300" s="52"/>
      <c r="AB300" s="52"/>
      <c r="AC300" s="52"/>
      <c r="AD300" s="52"/>
      <c r="AE300" s="52"/>
      <c r="AF300" s="52"/>
      <c r="AG300" s="52"/>
      <c r="AH300" s="52"/>
      <c r="AI300" s="52"/>
      <c r="AJ300" s="52"/>
    </row>
    <row r="301">
      <c r="A301" s="60"/>
      <c r="B301" s="61"/>
      <c r="C301" s="61"/>
      <c r="D301" s="61"/>
      <c r="E301" s="61"/>
      <c r="F301" s="61"/>
      <c r="G301" s="61"/>
      <c r="H301" s="52"/>
      <c r="I301" s="17"/>
      <c r="J301" s="17"/>
      <c r="K301" s="52"/>
      <c r="L301" s="52"/>
      <c r="M301" s="52"/>
      <c r="N301" s="52"/>
      <c r="O301" s="52"/>
      <c r="P301" s="52"/>
      <c r="Q301" s="52"/>
      <c r="R301" s="52"/>
      <c r="S301" s="52"/>
      <c r="T301" s="52"/>
      <c r="U301" s="52"/>
      <c r="V301" s="52"/>
      <c r="W301" s="52"/>
      <c r="X301" s="52"/>
      <c r="Y301" s="52"/>
      <c r="Z301" s="52"/>
      <c r="AA301" s="52"/>
      <c r="AB301" s="52"/>
      <c r="AC301" s="52"/>
      <c r="AD301" s="52"/>
      <c r="AE301" s="52"/>
      <c r="AF301" s="52"/>
      <c r="AG301" s="52"/>
      <c r="AH301" s="52"/>
      <c r="AI301" s="52"/>
      <c r="AJ301" s="52"/>
    </row>
    <row r="302">
      <c r="A302" s="60"/>
      <c r="B302" s="61"/>
      <c r="C302" s="61"/>
      <c r="D302" s="61"/>
      <c r="E302" s="61"/>
      <c r="F302" s="61"/>
      <c r="G302" s="61"/>
      <c r="H302" s="52"/>
      <c r="I302" s="17"/>
      <c r="J302" s="17"/>
      <c r="K302" s="52"/>
      <c r="L302" s="52"/>
      <c r="M302" s="52"/>
      <c r="N302" s="52"/>
      <c r="O302" s="52"/>
      <c r="P302" s="52"/>
      <c r="Q302" s="52"/>
      <c r="R302" s="52"/>
      <c r="S302" s="52"/>
      <c r="T302" s="52"/>
      <c r="U302" s="52"/>
      <c r="V302" s="52"/>
      <c r="W302" s="52"/>
      <c r="X302" s="52"/>
      <c r="Y302" s="52"/>
      <c r="Z302" s="52"/>
      <c r="AA302" s="52"/>
      <c r="AB302" s="52"/>
      <c r="AC302" s="52"/>
      <c r="AD302" s="52"/>
      <c r="AE302" s="52"/>
      <c r="AF302" s="52"/>
      <c r="AG302" s="52"/>
      <c r="AH302" s="52"/>
      <c r="AI302" s="52"/>
      <c r="AJ302" s="52"/>
    </row>
    <row r="303">
      <c r="A303" s="60"/>
      <c r="B303" s="61"/>
      <c r="C303" s="61"/>
      <c r="D303" s="61"/>
      <c r="E303" s="61"/>
      <c r="F303" s="61"/>
      <c r="G303" s="61"/>
      <c r="H303" s="52"/>
      <c r="I303" s="17"/>
      <c r="J303" s="17"/>
      <c r="K303" s="52"/>
      <c r="L303" s="52"/>
      <c r="M303" s="52"/>
      <c r="N303" s="52"/>
      <c r="O303" s="52"/>
      <c r="P303" s="52"/>
      <c r="Q303" s="52"/>
      <c r="R303" s="52"/>
      <c r="S303" s="52"/>
      <c r="T303" s="52"/>
      <c r="U303" s="52"/>
      <c r="V303" s="52"/>
      <c r="W303" s="52"/>
      <c r="X303" s="52"/>
      <c r="Y303" s="52"/>
      <c r="Z303" s="52"/>
      <c r="AA303" s="52"/>
      <c r="AB303" s="52"/>
      <c r="AC303" s="52"/>
      <c r="AD303" s="52"/>
      <c r="AE303" s="52"/>
      <c r="AF303" s="52"/>
      <c r="AG303" s="52"/>
      <c r="AH303" s="52"/>
      <c r="AI303" s="52"/>
      <c r="AJ303" s="52"/>
    </row>
    <row r="304">
      <c r="A304" s="60"/>
      <c r="B304" s="61"/>
      <c r="C304" s="61"/>
      <c r="D304" s="61"/>
      <c r="E304" s="61"/>
      <c r="F304" s="61"/>
      <c r="G304" s="61"/>
      <c r="H304" s="52"/>
      <c r="I304" s="17"/>
      <c r="J304" s="17"/>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row>
    <row r="305">
      <c r="A305" s="60"/>
      <c r="B305" s="61"/>
      <c r="C305" s="61"/>
      <c r="D305" s="61"/>
      <c r="E305" s="61"/>
      <c r="F305" s="61"/>
      <c r="G305" s="61"/>
      <c r="H305" s="52"/>
      <c r="I305" s="17"/>
      <c r="J305" s="17"/>
      <c r="K305" s="52"/>
      <c r="L305" s="52"/>
      <c r="M305" s="52"/>
      <c r="N305" s="52"/>
      <c r="O305" s="52"/>
      <c r="P305" s="52"/>
      <c r="Q305" s="52"/>
      <c r="R305" s="52"/>
      <c r="S305" s="52"/>
      <c r="T305" s="52"/>
      <c r="U305" s="52"/>
      <c r="V305" s="52"/>
      <c r="W305" s="52"/>
      <c r="X305" s="52"/>
      <c r="Y305" s="52"/>
      <c r="Z305" s="52"/>
      <c r="AA305" s="52"/>
      <c r="AB305" s="52"/>
      <c r="AC305" s="52"/>
      <c r="AD305" s="52"/>
      <c r="AE305" s="52"/>
      <c r="AF305" s="52"/>
      <c r="AG305" s="52"/>
      <c r="AH305" s="52"/>
      <c r="AI305" s="52"/>
      <c r="AJ305" s="52"/>
    </row>
    <row r="306">
      <c r="A306" s="60"/>
      <c r="B306" s="61"/>
      <c r="C306" s="61"/>
      <c r="D306" s="61"/>
      <c r="E306" s="61"/>
      <c r="F306" s="61"/>
      <c r="G306" s="61"/>
      <c r="H306" s="52"/>
      <c r="I306" s="17"/>
      <c r="J306" s="17"/>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row>
    <row r="307">
      <c r="A307" s="60"/>
      <c r="B307" s="61"/>
      <c r="C307" s="61"/>
      <c r="D307" s="61"/>
      <c r="E307" s="61"/>
      <c r="F307" s="61"/>
      <c r="G307" s="61"/>
      <c r="H307" s="52"/>
      <c r="I307" s="17"/>
      <c r="J307" s="17"/>
      <c r="K307" s="52"/>
      <c r="L307" s="52"/>
      <c r="M307" s="52"/>
      <c r="N307" s="52"/>
      <c r="O307" s="52"/>
      <c r="P307" s="52"/>
      <c r="Q307" s="52"/>
      <c r="R307" s="52"/>
      <c r="S307" s="52"/>
      <c r="T307" s="52"/>
      <c r="U307" s="52"/>
      <c r="V307" s="52"/>
      <c r="W307" s="52"/>
      <c r="X307" s="52"/>
      <c r="Y307" s="52"/>
      <c r="Z307" s="52"/>
      <c r="AA307" s="52"/>
      <c r="AB307" s="52"/>
      <c r="AC307" s="52"/>
      <c r="AD307" s="52"/>
      <c r="AE307" s="52"/>
      <c r="AF307" s="52"/>
      <c r="AG307" s="52"/>
      <c r="AH307" s="52"/>
      <c r="AI307" s="52"/>
      <c r="AJ307" s="52"/>
    </row>
    <row r="308">
      <c r="A308" s="60"/>
      <c r="B308" s="61"/>
      <c r="C308" s="61"/>
      <c r="D308" s="61"/>
      <c r="E308" s="61"/>
      <c r="F308" s="61"/>
      <c r="G308" s="61"/>
      <c r="H308" s="52"/>
      <c r="I308" s="17"/>
      <c r="J308" s="17"/>
      <c r="K308" s="52"/>
      <c r="L308" s="52"/>
      <c r="M308" s="52"/>
      <c r="N308" s="52"/>
      <c r="O308" s="52"/>
      <c r="P308" s="52"/>
      <c r="Q308" s="52"/>
      <c r="R308" s="52"/>
      <c r="S308" s="52"/>
      <c r="T308" s="52"/>
      <c r="U308" s="52"/>
      <c r="V308" s="52"/>
      <c r="W308" s="52"/>
      <c r="X308" s="52"/>
      <c r="Y308" s="52"/>
      <c r="Z308" s="52"/>
      <c r="AA308" s="52"/>
      <c r="AB308" s="52"/>
      <c r="AC308" s="52"/>
      <c r="AD308" s="52"/>
      <c r="AE308" s="52"/>
      <c r="AF308" s="52"/>
      <c r="AG308" s="52"/>
      <c r="AH308" s="52"/>
      <c r="AI308" s="52"/>
      <c r="AJ308" s="52"/>
    </row>
    <row r="309">
      <c r="A309" s="60"/>
      <c r="B309" s="61"/>
      <c r="C309" s="61"/>
      <c r="D309" s="61"/>
      <c r="E309" s="61"/>
      <c r="F309" s="61"/>
      <c r="G309" s="61"/>
      <c r="H309" s="52"/>
      <c r="I309" s="17"/>
      <c r="J309" s="17"/>
      <c r="K309" s="52"/>
      <c r="L309" s="52"/>
      <c r="M309" s="52"/>
      <c r="N309" s="52"/>
      <c r="O309" s="52"/>
      <c r="P309" s="52"/>
      <c r="Q309" s="52"/>
      <c r="R309" s="52"/>
      <c r="S309" s="52"/>
      <c r="T309" s="52"/>
      <c r="U309" s="52"/>
      <c r="V309" s="52"/>
      <c r="W309" s="52"/>
      <c r="X309" s="52"/>
      <c r="Y309" s="52"/>
      <c r="Z309" s="52"/>
      <c r="AA309" s="52"/>
      <c r="AB309" s="52"/>
      <c r="AC309" s="52"/>
      <c r="AD309" s="52"/>
      <c r="AE309" s="52"/>
      <c r="AF309" s="52"/>
      <c r="AG309" s="52"/>
      <c r="AH309" s="52"/>
      <c r="AI309" s="52"/>
      <c r="AJ309" s="52"/>
    </row>
    <row r="310">
      <c r="A310" s="60"/>
      <c r="B310" s="61"/>
      <c r="C310" s="61"/>
      <c r="D310" s="61"/>
      <c r="E310" s="61"/>
      <c r="F310" s="61"/>
      <c r="G310" s="61"/>
      <c r="H310" s="52"/>
      <c r="I310" s="17"/>
      <c r="J310" s="17"/>
      <c r="K310" s="52"/>
      <c r="L310" s="52"/>
      <c r="M310" s="52"/>
      <c r="N310" s="52"/>
      <c r="O310" s="52"/>
      <c r="P310" s="52"/>
      <c r="Q310" s="52"/>
      <c r="R310" s="52"/>
      <c r="S310" s="52"/>
      <c r="T310" s="52"/>
      <c r="U310" s="52"/>
      <c r="V310" s="52"/>
      <c r="W310" s="52"/>
      <c r="X310" s="52"/>
      <c r="Y310" s="52"/>
      <c r="Z310" s="52"/>
      <c r="AA310" s="52"/>
      <c r="AB310" s="52"/>
      <c r="AC310" s="52"/>
      <c r="AD310" s="52"/>
      <c r="AE310" s="52"/>
      <c r="AF310" s="52"/>
      <c r="AG310" s="52"/>
      <c r="AH310" s="52"/>
      <c r="AI310" s="52"/>
      <c r="AJ310" s="52"/>
    </row>
    <row r="311">
      <c r="A311" s="60"/>
      <c r="B311" s="61"/>
      <c r="C311" s="61"/>
      <c r="D311" s="61"/>
      <c r="E311" s="61"/>
      <c r="F311" s="61"/>
      <c r="G311" s="61"/>
      <c r="H311" s="52"/>
      <c r="I311" s="17"/>
      <c r="J311" s="17"/>
      <c r="K311" s="52"/>
      <c r="L311" s="52"/>
      <c r="M311" s="52"/>
      <c r="N311" s="52"/>
      <c r="O311" s="52"/>
      <c r="P311" s="52"/>
      <c r="Q311" s="52"/>
      <c r="R311" s="52"/>
      <c r="S311" s="52"/>
      <c r="T311" s="52"/>
      <c r="U311" s="52"/>
      <c r="V311" s="52"/>
      <c r="W311" s="52"/>
      <c r="X311" s="52"/>
      <c r="Y311" s="52"/>
      <c r="Z311" s="52"/>
      <c r="AA311" s="52"/>
      <c r="AB311" s="52"/>
      <c r="AC311" s="52"/>
      <c r="AD311" s="52"/>
      <c r="AE311" s="52"/>
      <c r="AF311" s="52"/>
      <c r="AG311" s="52"/>
      <c r="AH311" s="52"/>
      <c r="AI311" s="52"/>
      <c r="AJ311" s="52"/>
    </row>
    <row r="312">
      <c r="A312" s="60"/>
      <c r="B312" s="61"/>
      <c r="C312" s="61"/>
      <c r="D312" s="61"/>
      <c r="E312" s="61"/>
      <c r="F312" s="61"/>
      <c r="G312" s="61"/>
      <c r="H312" s="52"/>
      <c r="I312" s="17"/>
      <c r="J312" s="17"/>
      <c r="K312" s="52"/>
      <c r="L312" s="52"/>
      <c r="M312" s="52"/>
      <c r="N312" s="52"/>
      <c r="O312" s="52"/>
      <c r="P312" s="52"/>
      <c r="Q312" s="52"/>
      <c r="R312" s="52"/>
      <c r="S312" s="52"/>
      <c r="T312" s="52"/>
      <c r="U312" s="52"/>
      <c r="V312" s="52"/>
      <c r="W312" s="52"/>
      <c r="X312" s="52"/>
      <c r="Y312" s="52"/>
      <c r="Z312" s="52"/>
      <c r="AA312" s="52"/>
      <c r="AB312" s="52"/>
      <c r="AC312" s="52"/>
      <c r="AD312" s="52"/>
      <c r="AE312" s="52"/>
      <c r="AF312" s="52"/>
      <c r="AG312" s="52"/>
      <c r="AH312" s="52"/>
      <c r="AI312" s="52"/>
      <c r="AJ312" s="52"/>
    </row>
    <row r="313">
      <c r="A313" s="60"/>
      <c r="B313" s="61"/>
      <c r="C313" s="61"/>
      <c r="D313" s="61"/>
      <c r="E313" s="61"/>
      <c r="F313" s="61"/>
      <c r="G313" s="61"/>
      <c r="H313" s="52"/>
      <c r="I313" s="17"/>
      <c r="J313" s="17"/>
      <c r="K313" s="52"/>
      <c r="L313" s="52"/>
      <c r="M313" s="52"/>
      <c r="N313" s="52"/>
      <c r="O313" s="52"/>
      <c r="P313" s="52"/>
      <c r="Q313" s="52"/>
      <c r="R313" s="52"/>
      <c r="S313" s="52"/>
      <c r="T313" s="52"/>
      <c r="U313" s="52"/>
      <c r="V313" s="52"/>
      <c r="W313" s="52"/>
      <c r="X313" s="52"/>
      <c r="Y313" s="52"/>
      <c r="Z313" s="52"/>
      <c r="AA313" s="52"/>
      <c r="AB313" s="52"/>
      <c r="AC313" s="52"/>
      <c r="AD313" s="52"/>
      <c r="AE313" s="52"/>
      <c r="AF313" s="52"/>
      <c r="AG313" s="52"/>
      <c r="AH313" s="52"/>
      <c r="AI313" s="52"/>
      <c r="AJ313" s="52"/>
    </row>
    <row r="314">
      <c r="A314" s="60"/>
      <c r="B314" s="61"/>
      <c r="C314" s="61"/>
      <c r="D314" s="61"/>
      <c r="E314" s="61"/>
      <c r="F314" s="61"/>
      <c r="G314" s="61"/>
      <c r="H314" s="52"/>
      <c r="I314" s="17"/>
      <c r="J314" s="17"/>
      <c r="K314" s="52"/>
      <c r="L314" s="52"/>
      <c r="M314" s="52"/>
      <c r="N314" s="52"/>
      <c r="O314" s="52"/>
      <c r="P314" s="52"/>
      <c r="Q314" s="52"/>
      <c r="R314" s="52"/>
      <c r="S314" s="52"/>
      <c r="T314" s="52"/>
      <c r="U314" s="52"/>
      <c r="V314" s="52"/>
      <c r="W314" s="52"/>
      <c r="X314" s="52"/>
      <c r="Y314" s="52"/>
      <c r="Z314" s="52"/>
      <c r="AA314" s="52"/>
      <c r="AB314" s="52"/>
      <c r="AC314" s="52"/>
      <c r="AD314" s="52"/>
      <c r="AE314" s="52"/>
      <c r="AF314" s="52"/>
      <c r="AG314" s="52"/>
      <c r="AH314" s="52"/>
      <c r="AI314" s="52"/>
      <c r="AJ314" s="52"/>
    </row>
    <row r="315">
      <c r="A315" s="60"/>
      <c r="B315" s="61"/>
      <c r="C315" s="61"/>
      <c r="D315" s="61"/>
      <c r="E315" s="61"/>
      <c r="F315" s="61"/>
      <c r="G315" s="61"/>
      <c r="H315" s="52"/>
      <c r="I315" s="17"/>
      <c r="J315" s="17"/>
      <c r="K315" s="52"/>
      <c r="L315" s="52"/>
      <c r="M315" s="52"/>
      <c r="N315" s="52"/>
      <c r="O315" s="52"/>
      <c r="P315" s="52"/>
      <c r="Q315" s="52"/>
      <c r="R315" s="52"/>
      <c r="S315" s="52"/>
      <c r="T315" s="52"/>
      <c r="U315" s="52"/>
      <c r="V315" s="52"/>
      <c r="W315" s="52"/>
      <c r="X315" s="52"/>
      <c r="Y315" s="52"/>
      <c r="Z315" s="52"/>
      <c r="AA315" s="52"/>
      <c r="AB315" s="52"/>
      <c r="AC315" s="52"/>
      <c r="AD315" s="52"/>
      <c r="AE315" s="52"/>
      <c r="AF315" s="52"/>
      <c r="AG315" s="52"/>
      <c r="AH315" s="52"/>
      <c r="AI315" s="52"/>
      <c r="AJ315" s="52"/>
    </row>
    <row r="316">
      <c r="A316" s="60"/>
      <c r="B316" s="61"/>
      <c r="C316" s="61"/>
      <c r="D316" s="61"/>
      <c r="E316" s="61"/>
      <c r="F316" s="61"/>
      <c r="G316" s="61"/>
      <c r="H316" s="52"/>
      <c r="I316" s="17"/>
      <c r="J316" s="17"/>
      <c r="K316" s="52"/>
      <c r="L316" s="52"/>
      <c r="M316" s="52"/>
      <c r="N316" s="52"/>
      <c r="O316" s="52"/>
      <c r="P316" s="52"/>
      <c r="Q316" s="52"/>
      <c r="R316" s="52"/>
      <c r="S316" s="52"/>
      <c r="T316" s="52"/>
      <c r="U316" s="52"/>
      <c r="V316" s="52"/>
      <c r="W316" s="52"/>
      <c r="X316" s="52"/>
      <c r="Y316" s="52"/>
      <c r="Z316" s="52"/>
      <c r="AA316" s="52"/>
      <c r="AB316" s="52"/>
      <c r="AC316" s="52"/>
      <c r="AD316" s="52"/>
      <c r="AE316" s="52"/>
      <c r="AF316" s="52"/>
      <c r="AG316" s="52"/>
      <c r="AH316" s="52"/>
      <c r="AI316" s="52"/>
      <c r="AJ316" s="52"/>
    </row>
    <row r="317">
      <c r="A317" s="60"/>
      <c r="B317" s="61"/>
      <c r="C317" s="61"/>
      <c r="D317" s="61"/>
      <c r="E317" s="61"/>
      <c r="F317" s="61"/>
      <c r="G317" s="61"/>
      <c r="H317" s="52"/>
      <c r="I317" s="17"/>
      <c r="J317" s="17"/>
      <c r="K317" s="52"/>
      <c r="L317" s="52"/>
      <c r="M317" s="52"/>
      <c r="N317" s="52"/>
      <c r="O317" s="52"/>
      <c r="P317" s="52"/>
      <c r="Q317" s="52"/>
      <c r="R317" s="52"/>
      <c r="S317" s="52"/>
      <c r="T317" s="52"/>
      <c r="U317" s="52"/>
      <c r="V317" s="52"/>
      <c r="W317" s="52"/>
      <c r="X317" s="52"/>
      <c r="Y317" s="52"/>
      <c r="Z317" s="52"/>
      <c r="AA317" s="52"/>
      <c r="AB317" s="52"/>
      <c r="AC317" s="52"/>
      <c r="AD317" s="52"/>
      <c r="AE317" s="52"/>
      <c r="AF317" s="52"/>
      <c r="AG317" s="52"/>
      <c r="AH317" s="52"/>
      <c r="AI317" s="52"/>
      <c r="AJ317" s="52"/>
    </row>
    <row r="318">
      <c r="A318" s="60"/>
      <c r="B318" s="61"/>
      <c r="C318" s="61"/>
      <c r="D318" s="61"/>
      <c r="E318" s="61"/>
      <c r="F318" s="61"/>
      <c r="G318" s="61"/>
      <c r="H318" s="52"/>
      <c r="I318" s="17"/>
      <c r="J318" s="17"/>
      <c r="K318" s="52"/>
      <c r="L318" s="52"/>
      <c r="M318" s="52"/>
      <c r="N318" s="52"/>
      <c r="O318" s="52"/>
      <c r="P318" s="52"/>
      <c r="Q318" s="52"/>
      <c r="R318" s="52"/>
      <c r="S318" s="52"/>
      <c r="T318" s="52"/>
      <c r="U318" s="52"/>
      <c r="V318" s="52"/>
      <c r="W318" s="52"/>
      <c r="X318" s="52"/>
      <c r="Y318" s="52"/>
      <c r="Z318" s="52"/>
      <c r="AA318" s="52"/>
      <c r="AB318" s="52"/>
      <c r="AC318" s="52"/>
      <c r="AD318" s="52"/>
      <c r="AE318" s="52"/>
      <c r="AF318" s="52"/>
      <c r="AG318" s="52"/>
      <c r="AH318" s="52"/>
      <c r="AI318" s="52"/>
      <c r="AJ318" s="52"/>
    </row>
    <row r="319">
      <c r="A319" s="60"/>
      <c r="B319" s="61"/>
      <c r="C319" s="61"/>
      <c r="D319" s="61"/>
      <c r="E319" s="61"/>
      <c r="F319" s="61"/>
      <c r="G319" s="61"/>
      <c r="H319" s="52"/>
      <c r="I319" s="17"/>
      <c r="J319" s="17"/>
      <c r="K319" s="52"/>
      <c r="L319" s="52"/>
      <c r="M319" s="52"/>
      <c r="N319" s="52"/>
      <c r="O319" s="52"/>
      <c r="P319" s="52"/>
      <c r="Q319" s="52"/>
      <c r="R319" s="52"/>
      <c r="S319" s="52"/>
      <c r="T319" s="52"/>
      <c r="U319" s="52"/>
      <c r="V319" s="52"/>
      <c r="W319" s="52"/>
      <c r="X319" s="52"/>
      <c r="Y319" s="52"/>
      <c r="Z319" s="52"/>
      <c r="AA319" s="52"/>
      <c r="AB319" s="52"/>
      <c r="AC319" s="52"/>
      <c r="AD319" s="52"/>
      <c r="AE319" s="52"/>
      <c r="AF319" s="52"/>
      <c r="AG319" s="52"/>
      <c r="AH319" s="52"/>
      <c r="AI319" s="52"/>
      <c r="AJ319" s="52"/>
    </row>
    <row r="320">
      <c r="A320" s="60"/>
      <c r="B320" s="61"/>
      <c r="C320" s="61"/>
      <c r="D320" s="61"/>
      <c r="E320" s="61"/>
      <c r="F320" s="61"/>
      <c r="G320" s="61"/>
      <c r="H320" s="52"/>
      <c r="I320" s="17"/>
      <c r="J320" s="17"/>
      <c r="K320" s="52"/>
      <c r="L320" s="52"/>
      <c r="M320" s="52"/>
      <c r="N320" s="52"/>
      <c r="O320" s="52"/>
      <c r="P320" s="52"/>
      <c r="Q320" s="52"/>
      <c r="R320" s="52"/>
      <c r="S320" s="52"/>
      <c r="T320" s="52"/>
      <c r="U320" s="52"/>
      <c r="V320" s="52"/>
      <c r="W320" s="52"/>
      <c r="X320" s="52"/>
      <c r="Y320" s="52"/>
      <c r="Z320" s="52"/>
      <c r="AA320" s="52"/>
      <c r="AB320" s="52"/>
      <c r="AC320" s="52"/>
      <c r="AD320" s="52"/>
      <c r="AE320" s="52"/>
      <c r="AF320" s="52"/>
      <c r="AG320" s="52"/>
      <c r="AH320" s="52"/>
      <c r="AI320" s="52"/>
      <c r="AJ320" s="52"/>
    </row>
    <row r="321">
      <c r="A321" s="60"/>
      <c r="B321" s="61"/>
      <c r="C321" s="61"/>
      <c r="D321" s="61"/>
      <c r="E321" s="61"/>
      <c r="F321" s="61"/>
      <c r="G321" s="61"/>
      <c r="H321" s="52"/>
      <c r="I321" s="17"/>
      <c r="J321" s="17"/>
      <c r="K321" s="52"/>
      <c r="L321" s="52"/>
      <c r="M321" s="52"/>
      <c r="N321" s="52"/>
      <c r="O321" s="52"/>
      <c r="P321" s="52"/>
      <c r="Q321" s="52"/>
      <c r="R321" s="52"/>
      <c r="S321" s="52"/>
      <c r="T321" s="52"/>
      <c r="U321" s="52"/>
      <c r="V321" s="52"/>
      <c r="W321" s="52"/>
      <c r="X321" s="52"/>
      <c r="Y321" s="52"/>
      <c r="Z321" s="52"/>
      <c r="AA321" s="52"/>
      <c r="AB321" s="52"/>
      <c r="AC321" s="52"/>
      <c r="AD321" s="52"/>
      <c r="AE321" s="52"/>
      <c r="AF321" s="52"/>
      <c r="AG321" s="52"/>
      <c r="AH321" s="52"/>
      <c r="AI321" s="52"/>
      <c r="AJ321" s="52"/>
    </row>
    <row r="322">
      <c r="A322" s="60"/>
      <c r="B322" s="61"/>
      <c r="C322" s="61"/>
      <c r="D322" s="61"/>
      <c r="E322" s="61"/>
      <c r="F322" s="61"/>
      <c r="G322" s="61"/>
      <c r="H322" s="52"/>
      <c r="I322" s="17"/>
      <c r="J322" s="17"/>
      <c r="K322" s="52"/>
      <c r="L322" s="52"/>
      <c r="M322" s="52"/>
      <c r="N322" s="52"/>
      <c r="O322" s="52"/>
      <c r="P322" s="52"/>
      <c r="Q322" s="52"/>
      <c r="R322" s="52"/>
      <c r="S322" s="52"/>
      <c r="T322" s="52"/>
      <c r="U322" s="52"/>
      <c r="V322" s="52"/>
      <c r="W322" s="52"/>
      <c r="X322" s="52"/>
      <c r="Y322" s="52"/>
      <c r="Z322" s="52"/>
      <c r="AA322" s="52"/>
      <c r="AB322" s="52"/>
      <c r="AC322" s="52"/>
      <c r="AD322" s="52"/>
      <c r="AE322" s="52"/>
      <c r="AF322" s="52"/>
      <c r="AG322" s="52"/>
      <c r="AH322" s="52"/>
      <c r="AI322" s="52"/>
      <c r="AJ322" s="52"/>
    </row>
    <row r="323">
      <c r="A323" s="60"/>
      <c r="B323" s="61"/>
      <c r="C323" s="61"/>
      <c r="D323" s="61"/>
      <c r="E323" s="61"/>
      <c r="F323" s="61"/>
      <c r="G323" s="61"/>
      <c r="H323" s="52"/>
      <c r="I323" s="17"/>
      <c r="J323" s="17"/>
      <c r="K323" s="52"/>
      <c r="L323" s="52"/>
      <c r="M323" s="52"/>
      <c r="N323" s="52"/>
      <c r="O323" s="52"/>
      <c r="P323" s="52"/>
      <c r="Q323" s="52"/>
      <c r="R323" s="52"/>
      <c r="S323" s="52"/>
      <c r="T323" s="52"/>
      <c r="U323" s="52"/>
      <c r="V323" s="52"/>
      <c r="W323" s="52"/>
      <c r="X323" s="52"/>
      <c r="Y323" s="52"/>
      <c r="Z323" s="52"/>
      <c r="AA323" s="52"/>
      <c r="AB323" s="52"/>
      <c r="AC323" s="52"/>
      <c r="AD323" s="52"/>
      <c r="AE323" s="52"/>
      <c r="AF323" s="52"/>
      <c r="AG323" s="52"/>
      <c r="AH323" s="52"/>
      <c r="AI323" s="52"/>
      <c r="AJ323" s="52"/>
    </row>
    <row r="324">
      <c r="A324" s="60"/>
      <c r="B324" s="61"/>
      <c r="C324" s="61"/>
      <c r="D324" s="61"/>
      <c r="E324" s="61"/>
      <c r="F324" s="61"/>
      <c r="G324" s="61"/>
      <c r="H324" s="52"/>
      <c r="I324" s="17"/>
      <c r="J324" s="17"/>
      <c r="K324" s="52"/>
      <c r="L324" s="52"/>
      <c r="M324" s="52"/>
      <c r="N324" s="52"/>
      <c r="O324" s="52"/>
      <c r="P324" s="52"/>
      <c r="Q324" s="52"/>
      <c r="R324" s="52"/>
      <c r="S324" s="52"/>
      <c r="T324" s="52"/>
      <c r="U324" s="52"/>
      <c r="V324" s="52"/>
      <c r="W324" s="52"/>
      <c r="X324" s="52"/>
      <c r="Y324" s="52"/>
      <c r="Z324" s="52"/>
      <c r="AA324" s="52"/>
      <c r="AB324" s="52"/>
      <c r="AC324" s="52"/>
      <c r="AD324" s="52"/>
      <c r="AE324" s="52"/>
      <c r="AF324" s="52"/>
      <c r="AG324" s="52"/>
      <c r="AH324" s="52"/>
      <c r="AI324" s="52"/>
      <c r="AJ324" s="52"/>
    </row>
    <row r="325">
      <c r="A325" s="60"/>
      <c r="B325" s="61"/>
      <c r="C325" s="61"/>
      <c r="D325" s="61"/>
      <c r="E325" s="61"/>
      <c r="F325" s="61"/>
      <c r="G325" s="61"/>
      <c r="H325" s="52"/>
      <c r="I325" s="17"/>
      <c r="J325" s="17"/>
      <c r="K325" s="52"/>
      <c r="L325" s="52"/>
      <c r="M325" s="52"/>
      <c r="N325" s="52"/>
      <c r="O325" s="52"/>
      <c r="P325" s="52"/>
      <c r="Q325" s="52"/>
      <c r="R325" s="52"/>
      <c r="S325" s="52"/>
      <c r="T325" s="52"/>
      <c r="U325" s="52"/>
      <c r="V325" s="52"/>
      <c r="W325" s="52"/>
      <c r="X325" s="52"/>
      <c r="Y325" s="52"/>
      <c r="Z325" s="52"/>
      <c r="AA325" s="52"/>
      <c r="AB325" s="52"/>
      <c r="AC325" s="52"/>
      <c r="AD325" s="52"/>
      <c r="AE325" s="52"/>
      <c r="AF325" s="52"/>
      <c r="AG325" s="52"/>
      <c r="AH325" s="52"/>
      <c r="AI325" s="52"/>
      <c r="AJ325" s="52"/>
    </row>
    <row r="326">
      <c r="A326" s="60"/>
      <c r="B326" s="61"/>
      <c r="C326" s="61"/>
      <c r="D326" s="61"/>
      <c r="E326" s="61"/>
      <c r="F326" s="61"/>
      <c r="G326" s="61"/>
      <c r="H326" s="52"/>
      <c r="I326" s="17"/>
      <c r="J326" s="17"/>
      <c r="K326" s="52"/>
      <c r="L326" s="52"/>
      <c r="M326" s="52"/>
      <c r="N326" s="52"/>
      <c r="O326" s="52"/>
      <c r="P326" s="52"/>
      <c r="Q326" s="52"/>
      <c r="R326" s="52"/>
      <c r="S326" s="52"/>
      <c r="T326" s="52"/>
      <c r="U326" s="52"/>
      <c r="V326" s="52"/>
      <c r="W326" s="52"/>
      <c r="X326" s="52"/>
      <c r="Y326" s="52"/>
      <c r="Z326" s="52"/>
      <c r="AA326" s="52"/>
      <c r="AB326" s="52"/>
      <c r="AC326" s="52"/>
      <c r="AD326" s="52"/>
      <c r="AE326" s="52"/>
      <c r="AF326" s="52"/>
      <c r="AG326" s="52"/>
      <c r="AH326" s="52"/>
      <c r="AI326" s="52"/>
      <c r="AJ326" s="52"/>
    </row>
    <row r="327">
      <c r="A327" s="60"/>
      <c r="B327" s="61"/>
      <c r="C327" s="61"/>
      <c r="D327" s="61"/>
      <c r="E327" s="61"/>
      <c r="F327" s="61"/>
      <c r="G327" s="61"/>
      <c r="H327" s="52"/>
      <c r="I327" s="17"/>
      <c r="J327" s="17"/>
      <c r="K327" s="52"/>
      <c r="L327" s="52"/>
      <c r="M327" s="52"/>
      <c r="N327" s="52"/>
      <c r="O327" s="52"/>
      <c r="P327" s="52"/>
      <c r="Q327" s="52"/>
      <c r="R327" s="52"/>
      <c r="S327" s="52"/>
      <c r="T327" s="52"/>
      <c r="U327" s="52"/>
      <c r="V327" s="52"/>
      <c r="W327" s="52"/>
      <c r="X327" s="52"/>
      <c r="Y327" s="52"/>
      <c r="Z327" s="52"/>
      <c r="AA327" s="52"/>
      <c r="AB327" s="52"/>
      <c r="AC327" s="52"/>
      <c r="AD327" s="52"/>
      <c r="AE327" s="52"/>
      <c r="AF327" s="52"/>
      <c r="AG327" s="52"/>
      <c r="AH327" s="52"/>
      <c r="AI327" s="52"/>
      <c r="AJ327" s="52"/>
    </row>
    <row r="328">
      <c r="A328" s="60"/>
      <c r="B328" s="61"/>
      <c r="C328" s="61"/>
      <c r="D328" s="61"/>
      <c r="E328" s="61"/>
      <c r="F328" s="61"/>
      <c r="G328" s="61"/>
      <c r="H328" s="52"/>
      <c r="I328" s="17"/>
      <c r="J328" s="17"/>
      <c r="K328" s="52"/>
      <c r="L328" s="52"/>
      <c r="M328" s="52"/>
      <c r="N328" s="52"/>
      <c r="O328" s="52"/>
      <c r="P328" s="52"/>
      <c r="Q328" s="52"/>
      <c r="R328" s="52"/>
      <c r="S328" s="52"/>
      <c r="T328" s="52"/>
      <c r="U328" s="52"/>
      <c r="V328" s="52"/>
      <c r="W328" s="52"/>
      <c r="X328" s="52"/>
      <c r="Y328" s="52"/>
      <c r="Z328" s="52"/>
      <c r="AA328" s="52"/>
      <c r="AB328" s="52"/>
      <c r="AC328" s="52"/>
      <c r="AD328" s="52"/>
      <c r="AE328" s="52"/>
      <c r="AF328" s="52"/>
      <c r="AG328" s="52"/>
      <c r="AH328" s="52"/>
      <c r="AI328" s="52"/>
      <c r="AJ328" s="52"/>
    </row>
    <row r="329">
      <c r="A329" s="60"/>
      <c r="B329" s="61"/>
      <c r="C329" s="61"/>
      <c r="D329" s="61"/>
      <c r="E329" s="61"/>
      <c r="F329" s="61"/>
      <c r="G329" s="61"/>
      <c r="H329" s="52"/>
      <c r="I329" s="17"/>
      <c r="J329" s="17"/>
      <c r="K329" s="52"/>
      <c r="L329" s="52"/>
      <c r="M329" s="52"/>
      <c r="N329" s="52"/>
      <c r="O329" s="52"/>
      <c r="P329" s="52"/>
      <c r="Q329" s="52"/>
      <c r="R329" s="52"/>
      <c r="S329" s="52"/>
      <c r="T329" s="52"/>
      <c r="U329" s="52"/>
      <c r="V329" s="52"/>
      <c r="W329" s="52"/>
      <c r="X329" s="52"/>
      <c r="Y329" s="52"/>
      <c r="Z329" s="52"/>
      <c r="AA329" s="52"/>
      <c r="AB329" s="52"/>
      <c r="AC329" s="52"/>
      <c r="AD329" s="52"/>
      <c r="AE329" s="52"/>
      <c r="AF329" s="52"/>
      <c r="AG329" s="52"/>
      <c r="AH329" s="52"/>
      <c r="AI329" s="52"/>
      <c r="AJ329" s="52"/>
    </row>
    <row r="330">
      <c r="A330" s="60"/>
      <c r="B330" s="61"/>
      <c r="C330" s="61"/>
      <c r="D330" s="61"/>
      <c r="E330" s="61"/>
      <c r="F330" s="61"/>
      <c r="G330" s="61"/>
      <c r="H330" s="52"/>
      <c r="I330" s="17"/>
      <c r="J330" s="17"/>
      <c r="K330" s="52"/>
      <c r="L330" s="52"/>
      <c r="M330" s="52"/>
      <c r="N330" s="52"/>
      <c r="O330" s="52"/>
      <c r="P330" s="52"/>
      <c r="Q330" s="52"/>
      <c r="R330" s="52"/>
      <c r="S330" s="52"/>
      <c r="T330" s="52"/>
      <c r="U330" s="52"/>
      <c r="V330" s="52"/>
      <c r="W330" s="52"/>
      <c r="X330" s="52"/>
      <c r="Y330" s="52"/>
      <c r="Z330" s="52"/>
      <c r="AA330" s="52"/>
      <c r="AB330" s="52"/>
      <c r="AC330" s="52"/>
      <c r="AD330" s="52"/>
      <c r="AE330" s="52"/>
      <c r="AF330" s="52"/>
      <c r="AG330" s="52"/>
      <c r="AH330" s="52"/>
      <c r="AI330" s="52"/>
      <c r="AJ330" s="52"/>
    </row>
    <row r="331">
      <c r="A331" s="60"/>
      <c r="B331" s="61"/>
      <c r="C331" s="61"/>
      <c r="D331" s="61"/>
      <c r="E331" s="61"/>
      <c r="F331" s="61"/>
      <c r="G331" s="61"/>
      <c r="H331" s="52"/>
      <c r="I331" s="17"/>
      <c r="J331" s="17"/>
      <c r="K331" s="52"/>
      <c r="L331" s="52"/>
      <c r="M331" s="52"/>
      <c r="N331" s="52"/>
      <c r="O331" s="52"/>
      <c r="P331" s="52"/>
      <c r="Q331" s="52"/>
      <c r="R331" s="52"/>
      <c r="S331" s="52"/>
      <c r="T331" s="52"/>
      <c r="U331" s="52"/>
      <c r="V331" s="52"/>
      <c r="W331" s="52"/>
      <c r="X331" s="52"/>
      <c r="Y331" s="52"/>
      <c r="Z331" s="52"/>
      <c r="AA331" s="52"/>
      <c r="AB331" s="52"/>
      <c r="AC331" s="52"/>
      <c r="AD331" s="52"/>
      <c r="AE331" s="52"/>
      <c r="AF331" s="52"/>
      <c r="AG331" s="52"/>
      <c r="AH331" s="52"/>
      <c r="AI331" s="52"/>
      <c r="AJ331" s="52"/>
    </row>
    <row r="332">
      <c r="A332" s="60"/>
      <c r="B332" s="61"/>
      <c r="C332" s="61"/>
      <c r="D332" s="61"/>
      <c r="E332" s="61"/>
      <c r="F332" s="61"/>
      <c r="G332" s="61"/>
      <c r="H332" s="52"/>
      <c r="I332" s="17"/>
      <c r="J332" s="17"/>
      <c r="K332" s="52"/>
      <c r="L332" s="52"/>
      <c r="M332" s="52"/>
      <c r="N332" s="52"/>
      <c r="O332" s="52"/>
      <c r="P332" s="52"/>
      <c r="Q332" s="52"/>
      <c r="R332" s="52"/>
      <c r="S332" s="52"/>
      <c r="T332" s="52"/>
      <c r="U332" s="52"/>
      <c r="V332" s="52"/>
      <c r="W332" s="52"/>
      <c r="X332" s="52"/>
      <c r="Y332" s="52"/>
      <c r="Z332" s="52"/>
      <c r="AA332" s="52"/>
      <c r="AB332" s="52"/>
      <c r="AC332" s="52"/>
      <c r="AD332" s="52"/>
      <c r="AE332" s="52"/>
      <c r="AF332" s="52"/>
      <c r="AG332" s="52"/>
      <c r="AH332" s="52"/>
      <c r="AI332" s="52"/>
      <c r="AJ332" s="52"/>
    </row>
    <row r="333">
      <c r="A333" s="60"/>
      <c r="B333" s="61"/>
      <c r="C333" s="61"/>
      <c r="D333" s="61"/>
      <c r="E333" s="61"/>
      <c r="F333" s="61"/>
      <c r="G333" s="61"/>
      <c r="H333" s="52"/>
      <c r="I333" s="17"/>
      <c r="J333" s="17"/>
      <c r="K333" s="52"/>
      <c r="L333" s="52"/>
      <c r="M333" s="52"/>
      <c r="N333" s="52"/>
      <c r="O333" s="52"/>
      <c r="P333" s="52"/>
      <c r="Q333" s="52"/>
      <c r="R333" s="52"/>
      <c r="S333" s="52"/>
      <c r="T333" s="52"/>
      <c r="U333" s="52"/>
      <c r="V333" s="52"/>
      <c r="W333" s="52"/>
      <c r="X333" s="52"/>
      <c r="Y333" s="52"/>
      <c r="Z333" s="52"/>
      <c r="AA333" s="52"/>
      <c r="AB333" s="52"/>
      <c r="AC333" s="52"/>
      <c r="AD333" s="52"/>
      <c r="AE333" s="52"/>
      <c r="AF333" s="52"/>
      <c r="AG333" s="52"/>
      <c r="AH333" s="52"/>
      <c r="AI333" s="52"/>
      <c r="AJ333" s="52"/>
    </row>
    <row r="334">
      <c r="A334" s="60"/>
      <c r="B334" s="61"/>
      <c r="C334" s="61"/>
      <c r="D334" s="61"/>
      <c r="E334" s="61"/>
      <c r="F334" s="61"/>
      <c r="G334" s="61"/>
      <c r="H334" s="52"/>
      <c r="I334" s="17"/>
      <c r="J334" s="17"/>
      <c r="K334" s="52"/>
      <c r="L334" s="52"/>
      <c r="M334" s="52"/>
      <c r="N334" s="52"/>
      <c r="O334" s="52"/>
      <c r="P334" s="52"/>
      <c r="Q334" s="52"/>
      <c r="R334" s="52"/>
      <c r="S334" s="52"/>
      <c r="T334" s="52"/>
      <c r="U334" s="52"/>
      <c r="V334" s="52"/>
      <c r="W334" s="52"/>
      <c r="X334" s="52"/>
      <c r="Y334" s="52"/>
      <c r="Z334" s="52"/>
      <c r="AA334" s="52"/>
      <c r="AB334" s="52"/>
      <c r="AC334" s="52"/>
      <c r="AD334" s="52"/>
      <c r="AE334" s="52"/>
      <c r="AF334" s="52"/>
      <c r="AG334" s="52"/>
      <c r="AH334" s="52"/>
      <c r="AI334" s="52"/>
      <c r="AJ334" s="52"/>
    </row>
    <row r="335">
      <c r="A335" s="60"/>
      <c r="B335" s="61"/>
      <c r="C335" s="61"/>
      <c r="D335" s="61"/>
      <c r="E335" s="61"/>
      <c r="F335" s="61"/>
      <c r="G335" s="61"/>
      <c r="H335" s="52"/>
      <c r="I335" s="17"/>
      <c r="J335" s="17"/>
      <c r="K335" s="52"/>
      <c r="L335" s="52"/>
      <c r="M335" s="52"/>
      <c r="N335" s="52"/>
      <c r="O335" s="52"/>
      <c r="P335" s="52"/>
      <c r="Q335" s="52"/>
      <c r="R335" s="52"/>
      <c r="S335" s="52"/>
      <c r="T335" s="52"/>
      <c r="U335" s="52"/>
      <c r="V335" s="52"/>
      <c r="W335" s="52"/>
      <c r="X335" s="52"/>
      <c r="Y335" s="52"/>
      <c r="Z335" s="52"/>
      <c r="AA335" s="52"/>
      <c r="AB335" s="52"/>
      <c r="AC335" s="52"/>
      <c r="AD335" s="52"/>
      <c r="AE335" s="52"/>
      <c r="AF335" s="52"/>
      <c r="AG335" s="52"/>
      <c r="AH335" s="52"/>
      <c r="AI335" s="52"/>
      <c r="AJ335" s="52"/>
    </row>
    <row r="336">
      <c r="A336" s="60"/>
      <c r="B336" s="61"/>
      <c r="C336" s="61"/>
      <c r="D336" s="61"/>
      <c r="E336" s="61"/>
      <c r="F336" s="61"/>
      <c r="G336" s="61"/>
      <c r="H336" s="52"/>
      <c r="I336" s="17"/>
      <c r="J336" s="17"/>
      <c r="K336" s="52"/>
      <c r="L336" s="52"/>
      <c r="M336" s="52"/>
      <c r="N336" s="52"/>
      <c r="O336" s="52"/>
      <c r="P336" s="52"/>
      <c r="Q336" s="52"/>
      <c r="R336" s="52"/>
      <c r="S336" s="52"/>
      <c r="T336" s="52"/>
      <c r="U336" s="52"/>
      <c r="V336" s="52"/>
      <c r="W336" s="52"/>
      <c r="X336" s="52"/>
      <c r="Y336" s="52"/>
      <c r="Z336" s="52"/>
      <c r="AA336" s="52"/>
      <c r="AB336" s="52"/>
      <c r="AC336" s="52"/>
      <c r="AD336" s="52"/>
      <c r="AE336" s="52"/>
      <c r="AF336" s="52"/>
      <c r="AG336" s="52"/>
      <c r="AH336" s="52"/>
      <c r="AI336" s="52"/>
      <c r="AJ336" s="52"/>
    </row>
    <row r="337">
      <c r="A337" s="60"/>
      <c r="B337" s="61"/>
      <c r="C337" s="61"/>
      <c r="D337" s="61"/>
      <c r="E337" s="61"/>
      <c r="F337" s="61"/>
      <c r="G337" s="61"/>
      <c r="H337" s="52"/>
      <c r="I337" s="17"/>
      <c r="J337" s="17"/>
      <c r="K337" s="52"/>
      <c r="L337" s="52"/>
      <c r="M337" s="52"/>
      <c r="N337" s="52"/>
      <c r="O337" s="52"/>
      <c r="P337" s="52"/>
      <c r="Q337" s="52"/>
      <c r="R337" s="52"/>
      <c r="S337" s="52"/>
      <c r="T337" s="52"/>
      <c r="U337" s="52"/>
      <c r="V337" s="52"/>
      <c r="W337" s="52"/>
      <c r="X337" s="52"/>
      <c r="Y337" s="52"/>
      <c r="Z337" s="52"/>
      <c r="AA337" s="52"/>
      <c r="AB337" s="52"/>
      <c r="AC337" s="52"/>
      <c r="AD337" s="52"/>
      <c r="AE337" s="52"/>
      <c r="AF337" s="52"/>
      <c r="AG337" s="52"/>
      <c r="AH337" s="52"/>
      <c r="AI337" s="52"/>
      <c r="AJ337" s="52"/>
    </row>
    <row r="338">
      <c r="A338" s="60"/>
      <c r="B338" s="61"/>
      <c r="C338" s="61"/>
      <c r="D338" s="61"/>
      <c r="E338" s="61"/>
      <c r="F338" s="61"/>
      <c r="G338" s="61"/>
      <c r="H338" s="52"/>
      <c r="I338" s="17"/>
      <c r="J338" s="17"/>
      <c r="K338" s="52"/>
      <c r="L338" s="52"/>
      <c r="M338" s="52"/>
      <c r="N338" s="52"/>
      <c r="O338" s="52"/>
      <c r="P338" s="52"/>
      <c r="Q338" s="52"/>
      <c r="R338" s="52"/>
      <c r="S338" s="52"/>
      <c r="T338" s="52"/>
      <c r="U338" s="52"/>
      <c r="V338" s="52"/>
      <c r="W338" s="52"/>
      <c r="X338" s="52"/>
      <c r="Y338" s="52"/>
      <c r="Z338" s="52"/>
      <c r="AA338" s="52"/>
      <c r="AB338" s="52"/>
      <c r="AC338" s="52"/>
      <c r="AD338" s="52"/>
      <c r="AE338" s="52"/>
      <c r="AF338" s="52"/>
      <c r="AG338" s="52"/>
      <c r="AH338" s="52"/>
      <c r="AI338" s="52"/>
      <c r="AJ338" s="52"/>
    </row>
    <row r="339">
      <c r="A339" s="60"/>
      <c r="B339" s="61"/>
      <c r="C339" s="61"/>
      <c r="D339" s="61"/>
      <c r="E339" s="61"/>
      <c r="F339" s="61"/>
      <c r="G339" s="61"/>
      <c r="H339" s="52"/>
      <c r="I339" s="17"/>
      <c r="J339" s="17"/>
      <c r="K339" s="52"/>
      <c r="L339" s="52"/>
      <c r="M339" s="52"/>
      <c r="N339" s="52"/>
      <c r="O339" s="52"/>
      <c r="P339" s="52"/>
      <c r="Q339" s="52"/>
      <c r="R339" s="52"/>
      <c r="S339" s="52"/>
      <c r="T339" s="52"/>
      <c r="U339" s="52"/>
      <c r="V339" s="52"/>
      <c r="W339" s="52"/>
      <c r="X339" s="52"/>
      <c r="Y339" s="52"/>
      <c r="Z339" s="52"/>
      <c r="AA339" s="52"/>
      <c r="AB339" s="52"/>
      <c r="AC339" s="52"/>
      <c r="AD339" s="52"/>
      <c r="AE339" s="52"/>
      <c r="AF339" s="52"/>
      <c r="AG339" s="52"/>
      <c r="AH339" s="52"/>
      <c r="AI339" s="52"/>
      <c r="AJ339" s="52"/>
    </row>
    <row r="340">
      <c r="A340" s="60"/>
      <c r="B340" s="61"/>
      <c r="C340" s="61"/>
      <c r="D340" s="61"/>
      <c r="E340" s="61"/>
      <c r="F340" s="61"/>
      <c r="G340" s="61"/>
      <c r="H340" s="52"/>
      <c r="I340" s="17"/>
      <c r="J340" s="17"/>
      <c r="K340" s="52"/>
      <c r="L340" s="52"/>
      <c r="M340" s="52"/>
      <c r="N340" s="52"/>
      <c r="O340" s="52"/>
      <c r="P340" s="52"/>
      <c r="Q340" s="52"/>
      <c r="R340" s="52"/>
      <c r="S340" s="52"/>
      <c r="T340" s="52"/>
      <c r="U340" s="52"/>
      <c r="V340" s="52"/>
      <c r="W340" s="52"/>
      <c r="X340" s="52"/>
      <c r="Y340" s="52"/>
      <c r="Z340" s="52"/>
      <c r="AA340" s="52"/>
      <c r="AB340" s="52"/>
      <c r="AC340" s="52"/>
      <c r="AD340" s="52"/>
      <c r="AE340" s="52"/>
      <c r="AF340" s="52"/>
      <c r="AG340" s="52"/>
      <c r="AH340" s="52"/>
      <c r="AI340" s="52"/>
      <c r="AJ340" s="52"/>
    </row>
    <row r="341">
      <c r="A341" s="60"/>
      <c r="B341" s="61"/>
      <c r="C341" s="61"/>
      <c r="D341" s="61"/>
      <c r="E341" s="61"/>
      <c r="F341" s="61"/>
      <c r="G341" s="61"/>
      <c r="H341" s="52"/>
      <c r="I341" s="17"/>
      <c r="J341" s="17"/>
      <c r="K341" s="52"/>
      <c r="L341" s="52"/>
      <c r="M341" s="52"/>
      <c r="N341" s="52"/>
      <c r="O341" s="52"/>
      <c r="P341" s="52"/>
      <c r="Q341" s="52"/>
      <c r="R341" s="52"/>
      <c r="S341" s="52"/>
      <c r="T341" s="52"/>
      <c r="U341" s="52"/>
      <c r="V341" s="52"/>
      <c r="W341" s="52"/>
      <c r="X341" s="52"/>
      <c r="Y341" s="52"/>
      <c r="Z341" s="52"/>
      <c r="AA341" s="52"/>
      <c r="AB341" s="52"/>
      <c r="AC341" s="52"/>
      <c r="AD341" s="52"/>
      <c r="AE341" s="52"/>
      <c r="AF341" s="52"/>
      <c r="AG341" s="52"/>
      <c r="AH341" s="52"/>
      <c r="AI341" s="52"/>
      <c r="AJ341" s="52"/>
    </row>
    <row r="342">
      <c r="A342" s="60"/>
      <c r="B342" s="61"/>
      <c r="C342" s="61"/>
      <c r="D342" s="61"/>
      <c r="E342" s="61"/>
      <c r="F342" s="61"/>
      <c r="G342" s="61"/>
      <c r="H342" s="52"/>
      <c r="I342" s="17"/>
      <c r="J342" s="17"/>
      <c r="K342" s="52"/>
      <c r="L342" s="52"/>
      <c r="M342" s="52"/>
      <c r="N342" s="52"/>
      <c r="O342" s="52"/>
      <c r="P342" s="52"/>
      <c r="Q342" s="52"/>
      <c r="R342" s="52"/>
      <c r="S342" s="52"/>
      <c r="T342" s="52"/>
      <c r="U342" s="52"/>
      <c r="V342" s="52"/>
      <c r="W342" s="52"/>
      <c r="X342" s="52"/>
      <c r="Y342" s="52"/>
      <c r="Z342" s="52"/>
      <c r="AA342" s="52"/>
      <c r="AB342" s="52"/>
      <c r="AC342" s="52"/>
      <c r="AD342" s="52"/>
      <c r="AE342" s="52"/>
      <c r="AF342" s="52"/>
      <c r="AG342" s="52"/>
      <c r="AH342" s="52"/>
      <c r="AI342" s="52"/>
      <c r="AJ342" s="52"/>
    </row>
    <row r="343">
      <c r="A343" s="60"/>
      <c r="B343" s="61"/>
      <c r="C343" s="61"/>
      <c r="D343" s="61"/>
      <c r="E343" s="61"/>
      <c r="F343" s="61"/>
      <c r="G343" s="61"/>
      <c r="H343" s="52"/>
      <c r="I343" s="17"/>
      <c r="J343" s="17"/>
      <c r="K343" s="52"/>
      <c r="L343" s="52"/>
      <c r="M343" s="52"/>
      <c r="N343" s="52"/>
      <c r="O343" s="52"/>
      <c r="P343" s="52"/>
      <c r="Q343" s="52"/>
      <c r="R343" s="52"/>
      <c r="S343" s="52"/>
      <c r="T343" s="52"/>
      <c r="U343" s="52"/>
      <c r="V343" s="52"/>
      <c r="W343" s="52"/>
      <c r="X343" s="52"/>
      <c r="Y343" s="52"/>
      <c r="Z343" s="52"/>
      <c r="AA343" s="52"/>
      <c r="AB343" s="52"/>
      <c r="AC343" s="52"/>
      <c r="AD343" s="52"/>
      <c r="AE343" s="52"/>
      <c r="AF343" s="52"/>
      <c r="AG343" s="52"/>
      <c r="AH343" s="52"/>
      <c r="AI343" s="52"/>
      <c r="AJ343" s="52"/>
    </row>
    <row r="344">
      <c r="A344" s="60"/>
      <c r="B344" s="61"/>
      <c r="C344" s="61"/>
      <c r="D344" s="61"/>
      <c r="E344" s="61"/>
      <c r="F344" s="61"/>
      <c r="G344" s="61"/>
      <c r="H344" s="52"/>
      <c r="I344" s="17"/>
      <c r="J344" s="17"/>
      <c r="K344" s="52"/>
      <c r="L344" s="52"/>
      <c r="M344" s="52"/>
      <c r="N344" s="52"/>
      <c r="O344" s="52"/>
      <c r="P344" s="52"/>
      <c r="Q344" s="52"/>
      <c r="R344" s="52"/>
      <c r="S344" s="52"/>
      <c r="T344" s="52"/>
      <c r="U344" s="52"/>
      <c r="V344" s="52"/>
      <c r="W344" s="52"/>
      <c r="X344" s="52"/>
      <c r="Y344" s="52"/>
      <c r="Z344" s="52"/>
      <c r="AA344" s="52"/>
      <c r="AB344" s="52"/>
      <c r="AC344" s="52"/>
      <c r="AD344" s="52"/>
      <c r="AE344" s="52"/>
      <c r="AF344" s="52"/>
      <c r="AG344" s="52"/>
      <c r="AH344" s="52"/>
      <c r="AI344" s="52"/>
      <c r="AJ344" s="52"/>
    </row>
    <row r="345">
      <c r="A345" s="60"/>
      <c r="B345" s="61"/>
      <c r="C345" s="61"/>
      <c r="D345" s="61"/>
      <c r="E345" s="61"/>
      <c r="F345" s="61"/>
      <c r="G345" s="61"/>
      <c r="H345" s="52"/>
      <c r="I345" s="17"/>
      <c r="J345" s="17"/>
      <c r="K345" s="52"/>
      <c r="L345" s="52"/>
      <c r="M345" s="52"/>
      <c r="N345" s="52"/>
      <c r="O345" s="52"/>
      <c r="P345" s="52"/>
      <c r="Q345" s="52"/>
      <c r="R345" s="52"/>
      <c r="S345" s="52"/>
      <c r="T345" s="52"/>
      <c r="U345" s="52"/>
      <c r="V345" s="52"/>
      <c r="W345" s="52"/>
      <c r="X345" s="52"/>
      <c r="Y345" s="52"/>
      <c r="Z345" s="52"/>
      <c r="AA345" s="52"/>
      <c r="AB345" s="52"/>
      <c r="AC345" s="52"/>
      <c r="AD345" s="52"/>
      <c r="AE345" s="52"/>
      <c r="AF345" s="52"/>
      <c r="AG345" s="52"/>
      <c r="AH345" s="52"/>
      <c r="AI345" s="52"/>
      <c r="AJ345" s="52"/>
    </row>
    <row r="346">
      <c r="A346" s="60"/>
      <c r="B346" s="61"/>
      <c r="C346" s="61"/>
      <c r="D346" s="61"/>
      <c r="E346" s="61"/>
      <c r="F346" s="61"/>
      <c r="G346" s="61"/>
      <c r="H346" s="52"/>
      <c r="I346" s="17"/>
      <c r="J346" s="17"/>
      <c r="K346" s="52"/>
      <c r="L346" s="52"/>
      <c r="M346" s="52"/>
      <c r="N346" s="52"/>
      <c r="O346" s="52"/>
      <c r="P346" s="52"/>
      <c r="Q346" s="52"/>
      <c r="R346" s="52"/>
      <c r="S346" s="52"/>
      <c r="T346" s="52"/>
      <c r="U346" s="52"/>
      <c r="V346" s="52"/>
      <c r="W346" s="52"/>
      <c r="X346" s="52"/>
      <c r="Y346" s="52"/>
      <c r="Z346" s="52"/>
      <c r="AA346" s="52"/>
      <c r="AB346" s="52"/>
      <c r="AC346" s="52"/>
      <c r="AD346" s="52"/>
      <c r="AE346" s="52"/>
      <c r="AF346" s="52"/>
      <c r="AG346" s="52"/>
      <c r="AH346" s="52"/>
      <c r="AI346" s="52"/>
      <c r="AJ346" s="52"/>
    </row>
    <row r="347">
      <c r="A347" s="60"/>
      <c r="B347" s="61"/>
      <c r="C347" s="61"/>
      <c r="D347" s="61"/>
      <c r="E347" s="61"/>
      <c r="F347" s="61"/>
      <c r="G347" s="61"/>
      <c r="H347" s="52"/>
      <c r="I347" s="17"/>
      <c r="J347" s="17"/>
      <c r="K347" s="52"/>
      <c r="L347" s="52"/>
      <c r="M347" s="52"/>
      <c r="N347" s="52"/>
      <c r="O347" s="52"/>
      <c r="P347" s="52"/>
      <c r="Q347" s="52"/>
      <c r="R347" s="52"/>
      <c r="S347" s="52"/>
      <c r="T347" s="52"/>
      <c r="U347" s="52"/>
      <c r="V347" s="52"/>
      <c r="W347" s="52"/>
      <c r="X347" s="52"/>
      <c r="Y347" s="52"/>
      <c r="Z347" s="52"/>
      <c r="AA347" s="52"/>
      <c r="AB347" s="52"/>
      <c r="AC347" s="52"/>
      <c r="AD347" s="52"/>
      <c r="AE347" s="52"/>
      <c r="AF347" s="52"/>
      <c r="AG347" s="52"/>
      <c r="AH347" s="52"/>
      <c r="AI347" s="52"/>
      <c r="AJ347" s="52"/>
    </row>
    <row r="348">
      <c r="A348" s="60"/>
      <c r="B348" s="61"/>
      <c r="C348" s="61"/>
      <c r="D348" s="61"/>
      <c r="E348" s="61"/>
      <c r="F348" s="61"/>
      <c r="G348" s="61"/>
      <c r="H348" s="52"/>
      <c r="I348" s="17"/>
      <c r="J348" s="17"/>
      <c r="K348" s="52"/>
      <c r="L348" s="52"/>
      <c r="M348" s="52"/>
      <c r="N348" s="52"/>
      <c r="O348" s="52"/>
      <c r="P348" s="52"/>
      <c r="Q348" s="52"/>
      <c r="R348" s="52"/>
      <c r="S348" s="52"/>
      <c r="T348" s="52"/>
      <c r="U348" s="52"/>
      <c r="V348" s="52"/>
      <c r="W348" s="52"/>
      <c r="X348" s="52"/>
      <c r="Y348" s="52"/>
      <c r="Z348" s="52"/>
      <c r="AA348" s="52"/>
      <c r="AB348" s="52"/>
      <c r="AC348" s="52"/>
      <c r="AD348" s="52"/>
      <c r="AE348" s="52"/>
      <c r="AF348" s="52"/>
      <c r="AG348" s="52"/>
      <c r="AH348" s="52"/>
      <c r="AI348" s="52"/>
      <c r="AJ348" s="52"/>
    </row>
    <row r="349">
      <c r="A349" s="60"/>
      <c r="B349" s="61"/>
      <c r="C349" s="61"/>
      <c r="D349" s="61"/>
      <c r="E349" s="61"/>
      <c r="F349" s="61"/>
      <c r="G349" s="61"/>
      <c r="H349" s="52"/>
      <c r="I349" s="17"/>
      <c r="J349" s="17"/>
      <c r="K349" s="52"/>
      <c r="L349" s="52"/>
      <c r="M349" s="52"/>
      <c r="N349" s="52"/>
      <c r="O349" s="52"/>
      <c r="P349" s="52"/>
      <c r="Q349" s="52"/>
      <c r="R349" s="52"/>
      <c r="S349" s="52"/>
      <c r="T349" s="52"/>
      <c r="U349" s="52"/>
      <c r="V349" s="52"/>
      <c r="W349" s="52"/>
      <c r="X349" s="52"/>
      <c r="Y349" s="52"/>
      <c r="Z349" s="52"/>
      <c r="AA349" s="52"/>
      <c r="AB349" s="52"/>
      <c r="AC349" s="52"/>
      <c r="AD349" s="52"/>
      <c r="AE349" s="52"/>
      <c r="AF349" s="52"/>
      <c r="AG349" s="52"/>
      <c r="AH349" s="52"/>
      <c r="AI349" s="52"/>
      <c r="AJ349" s="52"/>
    </row>
    <row r="350">
      <c r="A350" s="60"/>
      <c r="B350" s="61"/>
      <c r="C350" s="61"/>
      <c r="D350" s="61"/>
      <c r="E350" s="61"/>
      <c r="F350" s="61"/>
      <c r="G350" s="61"/>
      <c r="H350" s="52"/>
      <c r="I350" s="17"/>
      <c r="J350" s="17"/>
      <c r="K350" s="52"/>
      <c r="L350" s="52"/>
      <c r="M350" s="52"/>
      <c r="N350" s="52"/>
      <c r="O350" s="52"/>
      <c r="P350" s="52"/>
      <c r="Q350" s="52"/>
      <c r="R350" s="52"/>
      <c r="S350" s="52"/>
      <c r="T350" s="52"/>
      <c r="U350" s="52"/>
      <c r="V350" s="52"/>
      <c r="W350" s="52"/>
      <c r="X350" s="52"/>
      <c r="Y350" s="52"/>
      <c r="Z350" s="52"/>
      <c r="AA350" s="52"/>
      <c r="AB350" s="52"/>
      <c r="AC350" s="52"/>
      <c r="AD350" s="52"/>
      <c r="AE350" s="52"/>
      <c r="AF350" s="52"/>
      <c r="AG350" s="52"/>
      <c r="AH350" s="52"/>
      <c r="AI350" s="52"/>
      <c r="AJ350" s="52"/>
    </row>
    <row r="351">
      <c r="A351" s="60"/>
      <c r="B351" s="61"/>
      <c r="C351" s="61"/>
      <c r="D351" s="61"/>
      <c r="E351" s="61"/>
      <c r="F351" s="61"/>
      <c r="G351" s="61"/>
      <c r="H351" s="52"/>
      <c r="I351" s="17"/>
      <c r="J351" s="17"/>
      <c r="K351" s="52"/>
      <c r="L351" s="52"/>
      <c r="M351" s="52"/>
      <c r="N351" s="52"/>
      <c r="O351" s="52"/>
      <c r="P351" s="52"/>
      <c r="Q351" s="52"/>
      <c r="R351" s="52"/>
      <c r="S351" s="52"/>
      <c r="T351" s="52"/>
      <c r="U351" s="52"/>
      <c r="V351" s="52"/>
      <c r="W351" s="52"/>
      <c r="X351" s="52"/>
      <c r="Y351" s="52"/>
      <c r="Z351" s="52"/>
      <c r="AA351" s="52"/>
      <c r="AB351" s="52"/>
      <c r="AC351" s="52"/>
      <c r="AD351" s="52"/>
      <c r="AE351" s="52"/>
      <c r="AF351" s="52"/>
      <c r="AG351" s="52"/>
      <c r="AH351" s="52"/>
      <c r="AI351" s="52"/>
      <c r="AJ351" s="52"/>
    </row>
    <row r="352">
      <c r="A352" s="60"/>
      <c r="B352" s="61"/>
      <c r="C352" s="61"/>
      <c r="D352" s="61"/>
      <c r="E352" s="61"/>
      <c r="F352" s="61"/>
      <c r="G352" s="61"/>
      <c r="H352" s="52"/>
      <c r="I352" s="17"/>
      <c r="J352" s="17"/>
      <c r="K352" s="52"/>
      <c r="L352" s="52"/>
      <c r="M352" s="52"/>
      <c r="N352" s="52"/>
      <c r="O352" s="52"/>
      <c r="P352" s="52"/>
      <c r="Q352" s="52"/>
      <c r="R352" s="52"/>
      <c r="S352" s="52"/>
      <c r="T352" s="52"/>
      <c r="U352" s="52"/>
      <c r="V352" s="52"/>
      <c r="W352" s="52"/>
      <c r="X352" s="52"/>
      <c r="Y352" s="52"/>
      <c r="Z352" s="52"/>
      <c r="AA352" s="52"/>
      <c r="AB352" s="52"/>
      <c r="AC352" s="52"/>
      <c r="AD352" s="52"/>
      <c r="AE352" s="52"/>
      <c r="AF352" s="52"/>
      <c r="AG352" s="52"/>
      <c r="AH352" s="52"/>
      <c r="AI352" s="52"/>
      <c r="AJ352" s="52"/>
    </row>
    <row r="353">
      <c r="A353" s="60"/>
      <c r="B353" s="61"/>
      <c r="C353" s="61"/>
      <c r="D353" s="61"/>
      <c r="E353" s="61"/>
      <c r="F353" s="61"/>
      <c r="G353" s="61"/>
      <c r="H353" s="52"/>
      <c r="I353" s="17"/>
      <c r="J353" s="17"/>
      <c r="K353" s="52"/>
      <c r="L353" s="52"/>
      <c r="M353" s="52"/>
      <c r="N353" s="52"/>
      <c r="O353" s="52"/>
      <c r="P353" s="52"/>
      <c r="Q353" s="52"/>
      <c r="R353" s="52"/>
      <c r="S353" s="52"/>
      <c r="T353" s="52"/>
      <c r="U353" s="52"/>
      <c r="V353" s="52"/>
      <c r="W353" s="52"/>
      <c r="X353" s="52"/>
      <c r="Y353" s="52"/>
      <c r="Z353" s="52"/>
      <c r="AA353" s="52"/>
      <c r="AB353" s="52"/>
      <c r="AC353" s="52"/>
      <c r="AD353" s="52"/>
      <c r="AE353" s="52"/>
      <c r="AF353" s="52"/>
      <c r="AG353" s="52"/>
      <c r="AH353" s="52"/>
      <c r="AI353" s="52"/>
      <c r="AJ353" s="52"/>
    </row>
    <row r="354">
      <c r="A354" s="60"/>
      <c r="B354" s="61"/>
      <c r="C354" s="61"/>
      <c r="D354" s="61"/>
      <c r="E354" s="61"/>
      <c r="F354" s="61"/>
      <c r="G354" s="61"/>
      <c r="H354" s="52"/>
      <c r="I354" s="17"/>
      <c r="J354" s="17"/>
      <c r="K354" s="52"/>
      <c r="L354" s="52"/>
      <c r="M354" s="52"/>
      <c r="N354" s="52"/>
      <c r="O354" s="52"/>
      <c r="P354" s="52"/>
      <c r="Q354" s="52"/>
      <c r="R354" s="52"/>
      <c r="S354" s="52"/>
      <c r="T354" s="52"/>
      <c r="U354" s="52"/>
      <c r="V354" s="52"/>
      <c r="W354" s="52"/>
      <c r="X354" s="52"/>
      <c r="Y354" s="52"/>
      <c r="Z354" s="52"/>
      <c r="AA354" s="52"/>
      <c r="AB354" s="52"/>
      <c r="AC354" s="52"/>
      <c r="AD354" s="52"/>
      <c r="AE354" s="52"/>
      <c r="AF354" s="52"/>
      <c r="AG354" s="52"/>
      <c r="AH354" s="52"/>
      <c r="AI354" s="52"/>
      <c r="AJ354" s="52"/>
    </row>
    <row r="355">
      <c r="A355" s="60"/>
      <c r="B355" s="61"/>
      <c r="C355" s="61"/>
      <c r="D355" s="61"/>
      <c r="E355" s="61"/>
      <c r="F355" s="61"/>
      <c r="G355" s="61"/>
      <c r="H355" s="52"/>
      <c r="I355" s="17"/>
      <c r="J355" s="17"/>
      <c r="K355" s="52"/>
      <c r="L355" s="52"/>
      <c r="M355" s="52"/>
      <c r="N355" s="52"/>
      <c r="O355" s="52"/>
      <c r="P355" s="52"/>
      <c r="Q355" s="52"/>
      <c r="R355" s="52"/>
      <c r="S355" s="52"/>
      <c r="T355" s="52"/>
      <c r="U355" s="52"/>
      <c r="V355" s="52"/>
      <c r="W355" s="52"/>
      <c r="X355" s="52"/>
      <c r="Y355" s="52"/>
      <c r="Z355" s="52"/>
      <c r="AA355" s="52"/>
      <c r="AB355" s="52"/>
      <c r="AC355" s="52"/>
      <c r="AD355" s="52"/>
      <c r="AE355" s="52"/>
      <c r="AF355" s="52"/>
      <c r="AG355" s="52"/>
      <c r="AH355" s="52"/>
      <c r="AI355" s="52"/>
      <c r="AJ355" s="52"/>
    </row>
    <row r="356">
      <c r="A356" s="60"/>
      <c r="B356" s="61"/>
      <c r="C356" s="61"/>
      <c r="D356" s="61"/>
      <c r="E356" s="61"/>
      <c r="F356" s="61"/>
      <c r="G356" s="61"/>
      <c r="H356" s="52"/>
      <c r="I356" s="17"/>
      <c r="J356" s="17"/>
      <c r="K356" s="52"/>
      <c r="L356" s="52"/>
      <c r="M356" s="52"/>
      <c r="N356" s="52"/>
      <c r="O356" s="52"/>
      <c r="P356" s="52"/>
      <c r="Q356" s="52"/>
      <c r="R356" s="52"/>
      <c r="S356" s="52"/>
      <c r="T356" s="52"/>
      <c r="U356" s="52"/>
      <c r="V356" s="52"/>
      <c r="W356" s="52"/>
      <c r="X356" s="52"/>
      <c r="Y356" s="52"/>
      <c r="Z356" s="52"/>
      <c r="AA356" s="52"/>
      <c r="AB356" s="52"/>
      <c r="AC356" s="52"/>
      <c r="AD356" s="52"/>
      <c r="AE356" s="52"/>
      <c r="AF356" s="52"/>
      <c r="AG356" s="52"/>
      <c r="AH356" s="52"/>
      <c r="AI356" s="52"/>
      <c r="AJ356" s="52"/>
    </row>
    <row r="357">
      <c r="A357" s="60"/>
      <c r="B357" s="61"/>
      <c r="C357" s="61"/>
      <c r="D357" s="61"/>
      <c r="E357" s="61"/>
      <c r="F357" s="61"/>
      <c r="G357" s="61"/>
      <c r="H357" s="52"/>
      <c r="I357" s="17"/>
      <c r="J357" s="17"/>
      <c r="K357" s="52"/>
      <c r="L357" s="52"/>
      <c r="M357" s="52"/>
      <c r="N357" s="52"/>
      <c r="O357" s="52"/>
      <c r="P357" s="52"/>
      <c r="Q357" s="52"/>
      <c r="R357" s="52"/>
      <c r="S357" s="52"/>
      <c r="T357" s="52"/>
      <c r="U357" s="52"/>
      <c r="V357" s="52"/>
      <c r="W357" s="52"/>
      <c r="X357" s="52"/>
      <c r="Y357" s="52"/>
      <c r="Z357" s="52"/>
      <c r="AA357" s="52"/>
      <c r="AB357" s="52"/>
      <c r="AC357" s="52"/>
      <c r="AD357" s="52"/>
      <c r="AE357" s="52"/>
      <c r="AF357" s="52"/>
      <c r="AG357" s="52"/>
      <c r="AH357" s="52"/>
      <c r="AI357" s="52"/>
      <c r="AJ357" s="52"/>
    </row>
    <row r="358">
      <c r="A358" s="60"/>
      <c r="B358" s="61"/>
      <c r="C358" s="61"/>
      <c r="D358" s="61"/>
      <c r="E358" s="61"/>
      <c r="F358" s="61"/>
      <c r="G358" s="61"/>
      <c r="H358" s="52"/>
      <c r="I358" s="17"/>
      <c r="J358" s="17"/>
      <c r="K358" s="52"/>
      <c r="L358" s="52"/>
      <c r="M358" s="52"/>
      <c r="N358" s="52"/>
      <c r="O358" s="52"/>
      <c r="P358" s="52"/>
      <c r="Q358" s="52"/>
      <c r="R358" s="52"/>
      <c r="S358" s="52"/>
      <c r="T358" s="52"/>
      <c r="U358" s="52"/>
      <c r="V358" s="52"/>
      <c r="W358" s="52"/>
      <c r="X358" s="52"/>
      <c r="Y358" s="52"/>
      <c r="Z358" s="52"/>
      <c r="AA358" s="52"/>
      <c r="AB358" s="52"/>
      <c r="AC358" s="52"/>
      <c r="AD358" s="52"/>
      <c r="AE358" s="52"/>
      <c r="AF358" s="52"/>
      <c r="AG358" s="52"/>
      <c r="AH358" s="52"/>
      <c r="AI358" s="52"/>
      <c r="AJ358" s="52"/>
    </row>
    <row r="359">
      <c r="A359" s="60"/>
      <c r="B359" s="61"/>
      <c r="C359" s="61"/>
      <c r="D359" s="61"/>
      <c r="E359" s="61"/>
      <c r="F359" s="61"/>
      <c r="G359" s="61"/>
      <c r="H359" s="52"/>
      <c r="I359" s="17"/>
      <c r="J359" s="17"/>
      <c r="K359" s="52"/>
      <c r="L359" s="52"/>
      <c r="M359" s="52"/>
      <c r="N359" s="52"/>
      <c r="O359" s="52"/>
      <c r="P359" s="52"/>
      <c r="Q359" s="52"/>
      <c r="R359" s="52"/>
      <c r="S359" s="52"/>
      <c r="T359" s="52"/>
      <c r="U359" s="52"/>
      <c r="V359" s="52"/>
      <c r="W359" s="52"/>
      <c r="X359" s="52"/>
      <c r="Y359" s="52"/>
      <c r="Z359" s="52"/>
      <c r="AA359" s="52"/>
      <c r="AB359" s="52"/>
      <c r="AC359" s="52"/>
      <c r="AD359" s="52"/>
      <c r="AE359" s="52"/>
      <c r="AF359" s="52"/>
      <c r="AG359" s="52"/>
      <c r="AH359" s="52"/>
      <c r="AI359" s="52"/>
      <c r="AJ359" s="52"/>
    </row>
    <row r="360">
      <c r="A360" s="60"/>
      <c r="B360" s="61"/>
      <c r="C360" s="61"/>
      <c r="D360" s="61"/>
      <c r="E360" s="61"/>
      <c r="F360" s="61"/>
      <c r="G360" s="61"/>
      <c r="H360" s="52"/>
      <c r="I360" s="17"/>
      <c r="J360" s="17"/>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52"/>
      <c r="AJ360" s="52"/>
    </row>
    <row r="361">
      <c r="A361" s="60"/>
      <c r="B361" s="61"/>
      <c r="C361" s="61"/>
      <c r="D361" s="61"/>
      <c r="E361" s="61"/>
      <c r="F361" s="61"/>
      <c r="G361" s="61"/>
      <c r="H361" s="52"/>
      <c r="I361" s="17"/>
      <c r="J361" s="17"/>
      <c r="K361" s="52"/>
      <c r="L361" s="52"/>
      <c r="M361" s="52"/>
      <c r="N361" s="52"/>
      <c r="O361" s="52"/>
      <c r="P361" s="52"/>
      <c r="Q361" s="52"/>
      <c r="R361" s="52"/>
      <c r="S361" s="52"/>
      <c r="T361" s="52"/>
      <c r="U361" s="52"/>
      <c r="V361" s="52"/>
      <c r="W361" s="52"/>
      <c r="X361" s="52"/>
      <c r="Y361" s="52"/>
      <c r="Z361" s="52"/>
      <c r="AA361" s="52"/>
      <c r="AB361" s="52"/>
      <c r="AC361" s="52"/>
      <c r="AD361" s="52"/>
      <c r="AE361" s="52"/>
      <c r="AF361" s="52"/>
      <c r="AG361" s="52"/>
      <c r="AH361" s="52"/>
      <c r="AI361" s="52"/>
      <c r="AJ361" s="52"/>
    </row>
    <row r="362">
      <c r="A362" s="60"/>
      <c r="B362" s="61"/>
      <c r="C362" s="61"/>
      <c r="D362" s="61"/>
      <c r="E362" s="61"/>
      <c r="F362" s="61"/>
      <c r="G362" s="61"/>
      <c r="H362" s="52"/>
      <c r="I362" s="17"/>
      <c r="J362" s="17"/>
      <c r="K362" s="52"/>
      <c r="L362" s="52"/>
      <c r="M362" s="52"/>
      <c r="N362" s="52"/>
      <c r="O362" s="52"/>
      <c r="P362" s="52"/>
      <c r="Q362" s="52"/>
      <c r="R362" s="52"/>
      <c r="S362" s="52"/>
      <c r="T362" s="52"/>
      <c r="U362" s="52"/>
      <c r="V362" s="52"/>
      <c r="W362" s="52"/>
      <c r="X362" s="52"/>
      <c r="Y362" s="52"/>
      <c r="Z362" s="52"/>
      <c r="AA362" s="52"/>
      <c r="AB362" s="52"/>
      <c r="AC362" s="52"/>
      <c r="AD362" s="52"/>
      <c r="AE362" s="52"/>
      <c r="AF362" s="52"/>
      <c r="AG362" s="52"/>
      <c r="AH362" s="52"/>
      <c r="AI362" s="52"/>
      <c r="AJ362" s="52"/>
    </row>
    <row r="363">
      <c r="A363" s="60"/>
      <c r="B363" s="61"/>
      <c r="C363" s="61"/>
      <c r="D363" s="61"/>
      <c r="E363" s="61"/>
      <c r="F363" s="61"/>
      <c r="G363" s="61"/>
      <c r="H363" s="52"/>
      <c r="I363" s="17"/>
      <c r="J363" s="17"/>
      <c r="K363" s="52"/>
      <c r="L363" s="52"/>
      <c r="M363" s="52"/>
      <c r="N363" s="52"/>
      <c r="O363" s="52"/>
      <c r="P363" s="52"/>
      <c r="Q363" s="52"/>
      <c r="R363" s="52"/>
      <c r="S363" s="52"/>
      <c r="T363" s="52"/>
      <c r="U363" s="52"/>
      <c r="V363" s="52"/>
      <c r="W363" s="52"/>
      <c r="X363" s="52"/>
      <c r="Y363" s="52"/>
      <c r="Z363" s="52"/>
      <c r="AA363" s="52"/>
      <c r="AB363" s="52"/>
      <c r="AC363" s="52"/>
      <c r="AD363" s="52"/>
      <c r="AE363" s="52"/>
      <c r="AF363" s="52"/>
      <c r="AG363" s="52"/>
      <c r="AH363" s="52"/>
      <c r="AI363" s="52"/>
      <c r="AJ363" s="52"/>
    </row>
    <row r="364">
      <c r="A364" s="60"/>
      <c r="B364" s="61"/>
      <c r="C364" s="61"/>
      <c r="D364" s="61"/>
      <c r="E364" s="61"/>
      <c r="F364" s="61"/>
      <c r="G364" s="61"/>
      <c r="H364" s="52"/>
      <c r="I364" s="17"/>
      <c r="J364" s="17"/>
      <c r="K364" s="52"/>
      <c r="L364" s="52"/>
      <c r="M364" s="52"/>
      <c r="N364" s="52"/>
      <c r="O364" s="52"/>
      <c r="P364" s="52"/>
      <c r="Q364" s="52"/>
      <c r="R364" s="52"/>
      <c r="S364" s="52"/>
      <c r="T364" s="52"/>
      <c r="U364" s="52"/>
      <c r="V364" s="52"/>
      <c r="W364" s="52"/>
      <c r="X364" s="52"/>
      <c r="Y364" s="52"/>
      <c r="Z364" s="52"/>
      <c r="AA364" s="52"/>
      <c r="AB364" s="52"/>
      <c r="AC364" s="52"/>
      <c r="AD364" s="52"/>
      <c r="AE364" s="52"/>
      <c r="AF364" s="52"/>
      <c r="AG364" s="52"/>
      <c r="AH364" s="52"/>
      <c r="AI364" s="52"/>
      <c r="AJ364" s="52"/>
    </row>
    <row r="365">
      <c r="A365" s="60"/>
      <c r="B365" s="61"/>
      <c r="C365" s="61"/>
      <c r="D365" s="61"/>
      <c r="E365" s="61"/>
      <c r="F365" s="61"/>
      <c r="G365" s="61"/>
      <c r="H365" s="52"/>
      <c r="I365" s="17"/>
      <c r="J365" s="17"/>
      <c r="K365" s="52"/>
      <c r="L365" s="52"/>
      <c r="M365" s="52"/>
      <c r="N365" s="52"/>
      <c r="O365" s="52"/>
      <c r="P365" s="52"/>
      <c r="Q365" s="52"/>
      <c r="R365" s="52"/>
      <c r="S365" s="52"/>
      <c r="T365" s="52"/>
      <c r="U365" s="52"/>
      <c r="V365" s="52"/>
      <c r="W365" s="52"/>
      <c r="X365" s="52"/>
      <c r="Y365" s="52"/>
      <c r="Z365" s="52"/>
      <c r="AA365" s="52"/>
      <c r="AB365" s="52"/>
      <c r="AC365" s="52"/>
      <c r="AD365" s="52"/>
      <c r="AE365" s="52"/>
      <c r="AF365" s="52"/>
      <c r="AG365" s="52"/>
      <c r="AH365" s="52"/>
      <c r="AI365" s="52"/>
      <c r="AJ365" s="52"/>
    </row>
    <row r="366">
      <c r="A366" s="60"/>
      <c r="B366" s="61"/>
      <c r="C366" s="61"/>
      <c r="D366" s="61"/>
      <c r="E366" s="61"/>
      <c r="F366" s="61"/>
      <c r="G366" s="61"/>
      <c r="H366" s="52"/>
      <c r="I366" s="17"/>
      <c r="J366" s="17"/>
      <c r="K366" s="52"/>
      <c r="L366" s="52"/>
      <c r="M366" s="52"/>
      <c r="N366" s="52"/>
      <c r="O366" s="52"/>
      <c r="P366" s="52"/>
      <c r="Q366" s="52"/>
      <c r="R366" s="52"/>
      <c r="S366" s="52"/>
      <c r="T366" s="52"/>
      <c r="U366" s="52"/>
      <c r="V366" s="52"/>
      <c r="W366" s="52"/>
      <c r="X366" s="52"/>
      <c r="Y366" s="52"/>
      <c r="Z366" s="52"/>
      <c r="AA366" s="52"/>
      <c r="AB366" s="52"/>
      <c r="AC366" s="52"/>
      <c r="AD366" s="52"/>
      <c r="AE366" s="52"/>
      <c r="AF366" s="52"/>
      <c r="AG366" s="52"/>
      <c r="AH366" s="52"/>
      <c r="AI366" s="52"/>
      <c r="AJ366" s="52"/>
    </row>
    <row r="367">
      <c r="A367" s="60"/>
      <c r="B367" s="61"/>
      <c r="C367" s="61"/>
      <c r="D367" s="61"/>
      <c r="E367" s="61"/>
      <c r="F367" s="61"/>
      <c r="G367" s="61"/>
      <c r="H367" s="52"/>
      <c r="I367" s="17"/>
      <c r="J367" s="17"/>
      <c r="K367" s="52"/>
      <c r="L367" s="52"/>
      <c r="M367" s="52"/>
      <c r="N367" s="52"/>
      <c r="O367" s="52"/>
      <c r="P367" s="52"/>
      <c r="Q367" s="52"/>
      <c r="R367" s="52"/>
      <c r="S367" s="52"/>
      <c r="T367" s="52"/>
      <c r="U367" s="52"/>
      <c r="V367" s="52"/>
      <c r="W367" s="52"/>
      <c r="X367" s="52"/>
      <c r="Y367" s="52"/>
      <c r="Z367" s="52"/>
      <c r="AA367" s="52"/>
      <c r="AB367" s="52"/>
      <c r="AC367" s="52"/>
      <c r="AD367" s="52"/>
      <c r="AE367" s="52"/>
      <c r="AF367" s="52"/>
      <c r="AG367" s="52"/>
      <c r="AH367" s="52"/>
      <c r="AI367" s="52"/>
      <c r="AJ367" s="52"/>
    </row>
    <row r="368">
      <c r="A368" s="60"/>
      <c r="B368" s="61"/>
      <c r="C368" s="61"/>
      <c r="D368" s="61"/>
      <c r="E368" s="61"/>
      <c r="F368" s="61"/>
      <c r="G368" s="61"/>
      <c r="H368" s="52"/>
      <c r="I368" s="17"/>
      <c r="J368" s="17"/>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row>
    <row r="369">
      <c r="A369" s="60"/>
      <c r="B369" s="61"/>
      <c r="C369" s="61"/>
      <c r="D369" s="61"/>
      <c r="E369" s="61"/>
      <c r="F369" s="61"/>
      <c r="G369" s="61"/>
      <c r="H369" s="52"/>
      <c r="I369" s="17"/>
      <c r="J369" s="17"/>
      <c r="K369" s="52"/>
      <c r="L369" s="52"/>
      <c r="M369" s="52"/>
      <c r="N369" s="52"/>
      <c r="O369" s="52"/>
      <c r="P369" s="52"/>
      <c r="Q369" s="52"/>
      <c r="R369" s="52"/>
      <c r="S369" s="52"/>
      <c r="T369" s="52"/>
      <c r="U369" s="52"/>
      <c r="V369" s="52"/>
      <c r="W369" s="52"/>
      <c r="X369" s="52"/>
      <c r="Y369" s="52"/>
      <c r="Z369" s="52"/>
      <c r="AA369" s="52"/>
      <c r="AB369" s="52"/>
      <c r="AC369" s="52"/>
      <c r="AD369" s="52"/>
      <c r="AE369" s="52"/>
      <c r="AF369" s="52"/>
      <c r="AG369" s="52"/>
      <c r="AH369" s="52"/>
      <c r="AI369" s="52"/>
      <c r="AJ369" s="52"/>
    </row>
    <row r="370">
      <c r="A370" s="60"/>
      <c r="B370" s="61"/>
      <c r="C370" s="61"/>
      <c r="D370" s="61"/>
      <c r="E370" s="61"/>
      <c r="F370" s="61"/>
      <c r="G370" s="61"/>
      <c r="H370" s="52"/>
      <c r="I370" s="17"/>
      <c r="J370" s="17"/>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row>
    <row r="371">
      <c r="A371" s="60"/>
      <c r="B371" s="61"/>
      <c r="C371" s="61"/>
      <c r="D371" s="61"/>
      <c r="E371" s="61"/>
      <c r="F371" s="61"/>
      <c r="G371" s="61"/>
      <c r="H371" s="52"/>
      <c r="I371" s="17"/>
      <c r="J371" s="17"/>
      <c r="K371" s="52"/>
      <c r="L371" s="52"/>
      <c r="M371" s="52"/>
      <c r="N371" s="52"/>
      <c r="O371" s="52"/>
      <c r="P371" s="52"/>
      <c r="Q371" s="52"/>
      <c r="R371" s="52"/>
      <c r="S371" s="52"/>
      <c r="T371" s="52"/>
      <c r="U371" s="52"/>
      <c r="V371" s="52"/>
      <c r="W371" s="52"/>
      <c r="X371" s="52"/>
      <c r="Y371" s="52"/>
      <c r="Z371" s="52"/>
      <c r="AA371" s="52"/>
      <c r="AB371" s="52"/>
      <c r="AC371" s="52"/>
      <c r="AD371" s="52"/>
      <c r="AE371" s="52"/>
      <c r="AF371" s="52"/>
      <c r="AG371" s="52"/>
      <c r="AH371" s="52"/>
      <c r="AI371" s="52"/>
      <c r="AJ371" s="52"/>
    </row>
    <row r="372">
      <c r="A372" s="60"/>
      <c r="B372" s="61"/>
      <c r="C372" s="61"/>
      <c r="D372" s="61"/>
      <c r="E372" s="61"/>
      <c r="F372" s="61"/>
      <c r="G372" s="61"/>
      <c r="H372" s="52"/>
      <c r="I372" s="17"/>
      <c r="J372" s="17"/>
      <c r="K372" s="52"/>
      <c r="L372" s="52"/>
      <c r="M372" s="52"/>
      <c r="N372" s="52"/>
      <c r="O372" s="52"/>
      <c r="P372" s="52"/>
      <c r="Q372" s="52"/>
      <c r="R372" s="52"/>
      <c r="S372" s="52"/>
      <c r="T372" s="52"/>
      <c r="U372" s="52"/>
      <c r="V372" s="52"/>
      <c r="W372" s="52"/>
      <c r="X372" s="52"/>
      <c r="Y372" s="52"/>
      <c r="Z372" s="52"/>
      <c r="AA372" s="52"/>
      <c r="AB372" s="52"/>
      <c r="AC372" s="52"/>
      <c r="AD372" s="52"/>
      <c r="AE372" s="52"/>
      <c r="AF372" s="52"/>
      <c r="AG372" s="52"/>
      <c r="AH372" s="52"/>
      <c r="AI372" s="52"/>
      <c r="AJ372" s="52"/>
    </row>
    <row r="373">
      <c r="A373" s="60"/>
      <c r="B373" s="61"/>
      <c r="C373" s="61"/>
      <c r="D373" s="61"/>
      <c r="E373" s="61"/>
      <c r="F373" s="61"/>
      <c r="G373" s="61"/>
      <c r="H373" s="52"/>
      <c r="I373" s="17"/>
      <c r="J373" s="17"/>
      <c r="K373" s="52"/>
      <c r="L373" s="52"/>
      <c r="M373" s="52"/>
      <c r="N373" s="52"/>
      <c r="O373" s="52"/>
      <c r="P373" s="52"/>
      <c r="Q373" s="52"/>
      <c r="R373" s="52"/>
      <c r="S373" s="52"/>
      <c r="T373" s="52"/>
      <c r="U373" s="52"/>
      <c r="V373" s="52"/>
      <c r="W373" s="52"/>
      <c r="X373" s="52"/>
      <c r="Y373" s="52"/>
      <c r="Z373" s="52"/>
      <c r="AA373" s="52"/>
      <c r="AB373" s="52"/>
      <c r="AC373" s="52"/>
      <c r="AD373" s="52"/>
      <c r="AE373" s="52"/>
      <c r="AF373" s="52"/>
      <c r="AG373" s="52"/>
      <c r="AH373" s="52"/>
      <c r="AI373" s="52"/>
      <c r="AJ373" s="52"/>
    </row>
    <row r="374">
      <c r="A374" s="60"/>
      <c r="B374" s="61"/>
      <c r="C374" s="61"/>
      <c r="D374" s="61"/>
      <c r="E374" s="61"/>
      <c r="F374" s="61"/>
      <c r="G374" s="61"/>
      <c r="H374" s="52"/>
      <c r="I374" s="17"/>
      <c r="J374" s="17"/>
      <c r="K374" s="52"/>
      <c r="L374" s="52"/>
      <c r="M374" s="52"/>
      <c r="N374" s="52"/>
      <c r="O374" s="52"/>
      <c r="P374" s="52"/>
      <c r="Q374" s="52"/>
      <c r="R374" s="52"/>
      <c r="S374" s="52"/>
      <c r="T374" s="52"/>
      <c r="U374" s="52"/>
      <c r="V374" s="52"/>
      <c r="W374" s="52"/>
      <c r="X374" s="52"/>
      <c r="Y374" s="52"/>
      <c r="Z374" s="52"/>
      <c r="AA374" s="52"/>
      <c r="AB374" s="52"/>
      <c r="AC374" s="52"/>
      <c r="AD374" s="52"/>
      <c r="AE374" s="52"/>
      <c r="AF374" s="52"/>
      <c r="AG374" s="52"/>
      <c r="AH374" s="52"/>
      <c r="AI374" s="52"/>
      <c r="AJ374" s="52"/>
    </row>
    <row r="375">
      <c r="A375" s="60"/>
      <c r="B375" s="61"/>
      <c r="C375" s="61"/>
      <c r="D375" s="61"/>
      <c r="E375" s="61"/>
      <c r="F375" s="61"/>
      <c r="G375" s="61"/>
      <c r="H375" s="52"/>
      <c r="I375" s="17"/>
      <c r="J375" s="17"/>
      <c r="K375" s="52"/>
      <c r="L375" s="52"/>
      <c r="M375" s="52"/>
      <c r="N375" s="52"/>
      <c r="O375" s="52"/>
      <c r="P375" s="52"/>
      <c r="Q375" s="52"/>
      <c r="R375" s="52"/>
      <c r="S375" s="52"/>
      <c r="T375" s="52"/>
      <c r="U375" s="52"/>
      <c r="V375" s="52"/>
      <c r="W375" s="52"/>
      <c r="X375" s="52"/>
      <c r="Y375" s="52"/>
      <c r="Z375" s="52"/>
      <c r="AA375" s="52"/>
      <c r="AB375" s="52"/>
      <c r="AC375" s="52"/>
      <c r="AD375" s="52"/>
      <c r="AE375" s="52"/>
      <c r="AF375" s="52"/>
      <c r="AG375" s="52"/>
      <c r="AH375" s="52"/>
      <c r="AI375" s="52"/>
      <c r="AJ375" s="52"/>
    </row>
    <row r="376">
      <c r="A376" s="60"/>
      <c r="B376" s="61"/>
      <c r="C376" s="61"/>
      <c r="D376" s="61"/>
      <c r="E376" s="61"/>
      <c r="F376" s="61"/>
      <c r="G376" s="61"/>
      <c r="H376" s="52"/>
      <c r="I376" s="17"/>
      <c r="J376" s="17"/>
      <c r="K376" s="52"/>
      <c r="L376" s="52"/>
      <c r="M376" s="52"/>
      <c r="N376" s="52"/>
      <c r="O376" s="52"/>
      <c r="P376" s="52"/>
      <c r="Q376" s="52"/>
      <c r="R376" s="52"/>
      <c r="S376" s="52"/>
      <c r="T376" s="52"/>
      <c r="U376" s="52"/>
      <c r="V376" s="52"/>
      <c r="W376" s="52"/>
      <c r="X376" s="52"/>
      <c r="Y376" s="52"/>
      <c r="Z376" s="52"/>
      <c r="AA376" s="52"/>
      <c r="AB376" s="52"/>
      <c r="AC376" s="52"/>
      <c r="AD376" s="52"/>
      <c r="AE376" s="52"/>
      <c r="AF376" s="52"/>
      <c r="AG376" s="52"/>
      <c r="AH376" s="52"/>
      <c r="AI376" s="52"/>
      <c r="AJ376" s="52"/>
    </row>
    <row r="377">
      <c r="A377" s="60"/>
      <c r="B377" s="61"/>
      <c r="C377" s="61"/>
      <c r="D377" s="61"/>
      <c r="E377" s="61"/>
      <c r="F377" s="61"/>
      <c r="G377" s="61"/>
      <c r="H377" s="52"/>
      <c r="I377" s="17"/>
      <c r="J377" s="17"/>
      <c r="K377" s="52"/>
      <c r="L377" s="52"/>
      <c r="M377" s="52"/>
      <c r="N377" s="52"/>
      <c r="O377" s="52"/>
      <c r="P377" s="52"/>
      <c r="Q377" s="52"/>
      <c r="R377" s="52"/>
      <c r="S377" s="52"/>
      <c r="T377" s="52"/>
      <c r="U377" s="52"/>
      <c r="V377" s="52"/>
      <c r="W377" s="52"/>
      <c r="X377" s="52"/>
      <c r="Y377" s="52"/>
      <c r="Z377" s="52"/>
      <c r="AA377" s="52"/>
      <c r="AB377" s="52"/>
      <c r="AC377" s="52"/>
      <c r="AD377" s="52"/>
      <c r="AE377" s="52"/>
      <c r="AF377" s="52"/>
      <c r="AG377" s="52"/>
      <c r="AH377" s="52"/>
      <c r="AI377" s="52"/>
      <c r="AJ377" s="52"/>
    </row>
    <row r="378">
      <c r="A378" s="60"/>
      <c r="B378" s="61"/>
      <c r="C378" s="61"/>
      <c r="D378" s="61"/>
      <c r="E378" s="61"/>
      <c r="F378" s="61"/>
      <c r="G378" s="61"/>
      <c r="H378" s="52"/>
      <c r="I378" s="17"/>
      <c r="J378" s="17"/>
      <c r="K378" s="52"/>
      <c r="L378" s="52"/>
      <c r="M378" s="52"/>
      <c r="N378" s="52"/>
      <c r="O378" s="52"/>
      <c r="P378" s="52"/>
      <c r="Q378" s="52"/>
      <c r="R378" s="52"/>
      <c r="S378" s="52"/>
      <c r="T378" s="52"/>
      <c r="U378" s="52"/>
      <c r="V378" s="52"/>
      <c r="W378" s="52"/>
      <c r="X378" s="52"/>
      <c r="Y378" s="52"/>
      <c r="Z378" s="52"/>
      <c r="AA378" s="52"/>
      <c r="AB378" s="52"/>
      <c r="AC378" s="52"/>
      <c r="AD378" s="52"/>
      <c r="AE378" s="52"/>
      <c r="AF378" s="52"/>
      <c r="AG378" s="52"/>
      <c r="AH378" s="52"/>
      <c r="AI378" s="52"/>
      <c r="AJ378" s="52"/>
    </row>
    <row r="379">
      <c r="A379" s="60"/>
      <c r="B379" s="61"/>
      <c r="C379" s="61"/>
      <c r="D379" s="61"/>
      <c r="E379" s="61"/>
      <c r="F379" s="61"/>
      <c r="G379" s="61"/>
      <c r="H379" s="52"/>
      <c r="I379" s="17"/>
      <c r="J379" s="17"/>
      <c r="K379" s="52"/>
      <c r="L379" s="52"/>
      <c r="M379" s="52"/>
      <c r="N379" s="52"/>
      <c r="O379" s="52"/>
      <c r="P379" s="52"/>
      <c r="Q379" s="52"/>
      <c r="R379" s="52"/>
      <c r="S379" s="52"/>
      <c r="T379" s="52"/>
      <c r="U379" s="52"/>
      <c r="V379" s="52"/>
      <c r="W379" s="52"/>
      <c r="X379" s="52"/>
      <c r="Y379" s="52"/>
      <c r="Z379" s="52"/>
      <c r="AA379" s="52"/>
      <c r="AB379" s="52"/>
      <c r="AC379" s="52"/>
      <c r="AD379" s="52"/>
      <c r="AE379" s="52"/>
      <c r="AF379" s="52"/>
      <c r="AG379" s="52"/>
      <c r="AH379" s="52"/>
      <c r="AI379" s="52"/>
      <c r="AJ379" s="52"/>
    </row>
    <row r="380">
      <c r="A380" s="60"/>
      <c r="B380" s="61"/>
      <c r="C380" s="61"/>
      <c r="D380" s="61"/>
      <c r="E380" s="61"/>
      <c r="F380" s="61"/>
      <c r="G380" s="61"/>
      <c r="H380" s="52"/>
      <c r="I380" s="17"/>
      <c r="J380" s="17"/>
      <c r="K380" s="52"/>
      <c r="L380" s="52"/>
      <c r="M380" s="52"/>
      <c r="N380" s="52"/>
      <c r="O380" s="52"/>
      <c r="P380" s="52"/>
      <c r="Q380" s="52"/>
      <c r="R380" s="52"/>
      <c r="S380" s="52"/>
      <c r="T380" s="52"/>
      <c r="U380" s="52"/>
      <c r="V380" s="52"/>
      <c r="W380" s="52"/>
      <c r="X380" s="52"/>
      <c r="Y380" s="52"/>
      <c r="Z380" s="52"/>
      <c r="AA380" s="52"/>
      <c r="AB380" s="52"/>
      <c r="AC380" s="52"/>
      <c r="AD380" s="52"/>
      <c r="AE380" s="52"/>
      <c r="AF380" s="52"/>
      <c r="AG380" s="52"/>
      <c r="AH380" s="52"/>
      <c r="AI380" s="52"/>
      <c r="AJ380" s="52"/>
    </row>
    <row r="381">
      <c r="A381" s="60"/>
      <c r="B381" s="61"/>
      <c r="C381" s="61"/>
      <c r="D381" s="61"/>
      <c r="E381" s="61"/>
      <c r="F381" s="61"/>
      <c r="G381" s="61"/>
      <c r="H381" s="52"/>
      <c r="I381" s="17"/>
      <c r="J381" s="17"/>
      <c r="K381" s="52"/>
      <c r="L381" s="52"/>
      <c r="M381" s="52"/>
      <c r="N381" s="52"/>
      <c r="O381" s="52"/>
      <c r="P381" s="52"/>
      <c r="Q381" s="52"/>
      <c r="R381" s="52"/>
      <c r="S381" s="52"/>
      <c r="T381" s="52"/>
      <c r="U381" s="52"/>
      <c r="V381" s="52"/>
      <c r="W381" s="52"/>
      <c r="X381" s="52"/>
      <c r="Y381" s="52"/>
      <c r="Z381" s="52"/>
      <c r="AA381" s="52"/>
      <c r="AB381" s="52"/>
      <c r="AC381" s="52"/>
      <c r="AD381" s="52"/>
      <c r="AE381" s="52"/>
      <c r="AF381" s="52"/>
      <c r="AG381" s="52"/>
      <c r="AH381" s="52"/>
      <c r="AI381" s="52"/>
      <c r="AJ381" s="52"/>
    </row>
    <row r="382">
      <c r="A382" s="60"/>
      <c r="B382" s="61"/>
      <c r="C382" s="61"/>
      <c r="D382" s="61"/>
      <c r="E382" s="61"/>
      <c r="F382" s="61"/>
      <c r="G382" s="61"/>
      <c r="H382" s="52"/>
      <c r="I382" s="17"/>
      <c r="J382" s="17"/>
      <c r="K382" s="52"/>
      <c r="L382" s="52"/>
      <c r="M382" s="52"/>
      <c r="N382" s="52"/>
      <c r="O382" s="52"/>
      <c r="P382" s="52"/>
      <c r="Q382" s="52"/>
      <c r="R382" s="52"/>
      <c r="S382" s="52"/>
      <c r="T382" s="52"/>
      <c r="U382" s="52"/>
      <c r="V382" s="52"/>
      <c r="W382" s="52"/>
      <c r="X382" s="52"/>
      <c r="Y382" s="52"/>
      <c r="Z382" s="52"/>
      <c r="AA382" s="52"/>
      <c r="AB382" s="52"/>
      <c r="AC382" s="52"/>
      <c r="AD382" s="52"/>
      <c r="AE382" s="52"/>
      <c r="AF382" s="52"/>
      <c r="AG382" s="52"/>
      <c r="AH382" s="52"/>
      <c r="AI382" s="52"/>
      <c r="AJ382" s="52"/>
    </row>
    <row r="383">
      <c r="A383" s="60"/>
      <c r="B383" s="61"/>
      <c r="C383" s="61"/>
      <c r="D383" s="61"/>
      <c r="E383" s="61"/>
      <c r="F383" s="61"/>
      <c r="G383" s="61"/>
      <c r="H383" s="52"/>
      <c r="I383" s="17"/>
      <c r="J383" s="17"/>
      <c r="K383" s="52"/>
      <c r="L383" s="52"/>
      <c r="M383" s="52"/>
      <c r="N383" s="52"/>
      <c r="O383" s="52"/>
      <c r="P383" s="52"/>
      <c r="Q383" s="52"/>
      <c r="R383" s="52"/>
      <c r="S383" s="52"/>
      <c r="T383" s="52"/>
      <c r="U383" s="52"/>
      <c r="V383" s="52"/>
      <c r="W383" s="52"/>
      <c r="X383" s="52"/>
      <c r="Y383" s="52"/>
      <c r="Z383" s="52"/>
      <c r="AA383" s="52"/>
      <c r="AB383" s="52"/>
      <c r="AC383" s="52"/>
      <c r="AD383" s="52"/>
      <c r="AE383" s="52"/>
      <c r="AF383" s="52"/>
      <c r="AG383" s="52"/>
      <c r="AH383" s="52"/>
      <c r="AI383" s="52"/>
      <c r="AJ383" s="52"/>
    </row>
    <row r="384">
      <c r="A384" s="60"/>
      <c r="B384" s="61"/>
      <c r="C384" s="61"/>
      <c r="D384" s="61"/>
      <c r="E384" s="61"/>
      <c r="F384" s="61"/>
      <c r="G384" s="61"/>
      <c r="H384" s="52"/>
      <c r="I384" s="17"/>
      <c r="J384" s="17"/>
      <c r="K384" s="52"/>
      <c r="L384" s="52"/>
      <c r="M384" s="52"/>
      <c r="N384" s="52"/>
      <c r="O384" s="52"/>
      <c r="P384" s="52"/>
      <c r="Q384" s="52"/>
      <c r="R384" s="52"/>
      <c r="S384" s="52"/>
      <c r="T384" s="52"/>
      <c r="U384" s="52"/>
      <c r="V384" s="52"/>
      <c r="W384" s="52"/>
      <c r="X384" s="52"/>
      <c r="Y384" s="52"/>
      <c r="Z384" s="52"/>
      <c r="AA384" s="52"/>
      <c r="AB384" s="52"/>
      <c r="AC384" s="52"/>
      <c r="AD384" s="52"/>
      <c r="AE384" s="52"/>
      <c r="AF384" s="52"/>
      <c r="AG384" s="52"/>
      <c r="AH384" s="52"/>
      <c r="AI384" s="52"/>
      <c r="AJ384" s="52"/>
    </row>
    <row r="385">
      <c r="A385" s="60"/>
      <c r="B385" s="61"/>
      <c r="C385" s="61"/>
      <c r="D385" s="61"/>
      <c r="E385" s="61"/>
      <c r="F385" s="61"/>
      <c r="G385" s="61"/>
      <c r="H385" s="52"/>
      <c r="I385" s="17"/>
      <c r="J385" s="17"/>
      <c r="K385" s="52"/>
      <c r="L385" s="52"/>
      <c r="M385" s="52"/>
      <c r="N385" s="52"/>
      <c r="O385" s="52"/>
      <c r="P385" s="52"/>
      <c r="Q385" s="52"/>
      <c r="R385" s="52"/>
      <c r="S385" s="52"/>
      <c r="T385" s="52"/>
      <c r="U385" s="52"/>
      <c r="V385" s="52"/>
      <c r="W385" s="52"/>
      <c r="X385" s="52"/>
      <c r="Y385" s="52"/>
      <c r="Z385" s="52"/>
      <c r="AA385" s="52"/>
      <c r="AB385" s="52"/>
      <c r="AC385" s="52"/>
      <c r="AD385" s="52"/>
      <c r="AE385" s="52"/>
      <c r="AF385" s="52"/>
      <c r="AG385" s="52"/>
      <c r="AH385" s="52"/>
      <c r="AI385" s="52"/>
      <c r="AJ385" s="52"/>
    </row>
    <row r="386">
      <c r="A386" s="60"/>
      <c r="B386" s="61"/>
      <c r="C386" s="61"/>
      <c r="D386" s="61"/>
      <c r="E386" s="61"/>
      <c r="F386" s="61"/>
      <c r="G386" s="61"/>
      <c r="H386" s="52"/>
      <c r="I386" s="17"/>
      <c r="J386" s="17"/>
      <c r="K386" s="52"/>
      <c r="L386" s="52"/>
      <c r="M386" s="52"/>
      <c r="N386" s="52"/>
      <c r="O386" s="52"/>
      <c r="P386" s="52"/>
      <c r="Q386" s="52"/>
      <c r="R386" s="52"/>
      <c r="S386" s="52"/>
      <c r="T386" s="52"/>
      <c r="U386" s="52"/>
      <c r="V386" s="52"/>
      <c r="W386" s="52"/>
      <c r="X386" s="52"/>
      <c r="Y386" s="52"/>
      <c r="Z386" s="52"/>
      <c r="AA386" s="52"/>
      <c r="AB386" s="52"/>
      <c r="AC386" s="52"/>
      <c r="AD386" s="52"/>
      <c r="AE386" s="52"/>
      <c r="AF386" s="52"/>
      <c r="AG386" s="52"/>
      <c r="AH386" s="52"/>
      <c r="AI386" s="52"/>
      <c r="AJ386" s="52"/>
    </row>
    <row r="387">
      <c r="A387" s="60"/>
      <c r="B387" s="61"/>
      <c r="C387" s="61"/>
      <c r="D387" s="61"/>
      <c r="E387" s="61"/>
      <c r="F387" s="61"/>
      <c r="G387" s="61"/>
      <c r="H387" s="52"/>
      <c r="I387" s="17"/>
      <c r="J387" s="17"/>
      <c r="K387" s="52"/>
      <c r="L387" s="52"/>
      <c r="M387" s="52"/>
      <c r="N387" s="52"/>
      <c r="O387" s="52"/>
      <c r="P387" s="52"/>
      <c r="Q387" s="52"/>
      <c r="R387" s="52"/>
      <c r="S387" s="52"/>
      <c r="T387" s="52"/>
      <c r="U387" s="52"/>
      <c r="V387" s="52"/>
      <c r="W387" s="52"/>
      <c r="X387" s="52"/>
      <c r="Y387" s="52"/>
      <c r="Z387" s="52"/>
      <c r="AA387" s="52"/>
      <c r="AB387" s="52"/>
      <c r="AC387" s="52"/>
      <c r="AD387" s="52"/>
      <c r="AE387" s="52"/>
      <c r="AF387" s="52"/>
      <c r="AG387" s="52"/>
      <c r="AH387" s="52"/>
      <c r="AI387" s="52"/>
      <c r="AJ387" s="52"/>
    </row>
    <row r="388">
      <c r="A388" s="60"/>
      <c r="B388" s="61"/>
      <c r="C388" s="61"/>
      <c r="D388" s="61"/>
      <c r="E388" s="61"/>
      <c r="F388" s="61"/>
      <c r="G388" s="61"/>
      <c r="H388" s="52"/>
      <c r="I388" s="17"/>
      <c r="J388" s="17"/>
      <c r="K388" s="52"/>
      <c r="L388" s="52"/>
      <c r="M388" s="52"/>
      <c r="N388" s="52"/>
      <c r="O388" s="52"/>
      <c r="P388" s="52"/>
      <c r="Q388" s="52"/>
      <c r="R388" s="52"/>
      <c r="S388" s="52"/>
      <c r="T388" s="52"/>
      <c r="U388" s="52"/>
      <c r="V388" s="52"/>
      <c r="W388" s="52"/>
      <c r="X388" s="52"/>
      <c r="Y388" s="52"/>
      <c r="Z388" s="52"/>
      <c r="AA388" s="52"/>
      <c r="AB388" s="52"/>
      <c r="AC388" s="52"/>
      <c r="AD388" s="52"/>
      <c r="AE388" s="52"/>
      <c r="AF388" s="52"/>
      <c r="AG388" s="52"/>
      <c r="AH388" s="52"/>
      <c r="AI388" s="52"/>
      <c r="AJ388" s="52"/>
    </row>
    <row r="389">
      <c r="A389" s="60"/>
      <c r="B389" s="61"/>
      <c r="C389" s="61"/>
      <c r="D389" s="61"/>
      <c r="E389" s="61"/>
      <c r="F389" s="61"/>
      <c r="G389" s="61"/>
      <c r="H389" s="52"/>
      <c r="I389" s="17"/>
      <c r="J389" s="17"/>
      <c r="K389" s="52"/>
      <c r="L389" s="52"/>
      <c r="M389" s="52"/>
      <c r="N389" s="52"/>
      <c r="O389" s="52"/>
      <c r="P389" s="52"/>
      <c r="Q389" s="52"/>
      <c r="R389" s="52"/>
      <c r="S389" s="52"/>
      <c r="T389" s="52"/>
      <c r="U389" s="52"/>
      <c r="V389" s="52"/>
      <c r="W389" s="52"/>
      <c r="X389" s="52"/>
      <c r="Y389" s="52"/>
      <c r="Z389" s="52"/>
      <c r="AA389" s="52"/>
      <c r="AB389" s="52"/>
      <c r="AC389" s="52"/>
      <c r="AD389" s="52"/>
      <c r="AE389" s="52"/>
      <c r="AF389" s="52"/>
      <c r="AG389" s="52"/>
      <c r="AH389" s="52"/>
      <c r="AI389" s="52"/>
      <c r="AJ389" s="52"/>
    </row>
    <row r="390">
      <c r="A390" s="60"/>
      <c r="B390" s="61"/>
      <c r="C390" s="61"/>
      <c r="D390" s="61"/>
      <c r="E390" s="61"/>
      <c r="F390" s="61"/>
      <c r="G390" s="61"/>
      <c r="H390" s="52"/>
      <c r="I390" s="17"/>
      <c r="J390" s="17"/>
      <c r="K390" s="52"/>
      <c r="L390" s="52"/>
      <c r="M390" s="52"/>
      <c r="N390" s="52"/>
      <c r="O390" s="52"/>
      <c r="P390" s="52"/>
      <c r="Q390" s="52"/>
      <c r="R390" s="52"/>
      <c r="S390" s="52"/>
      <c r="T390" s="52"/>
      <c r="U390" s="52"/>
      <c r="V390" s="52"/>
      <c r="W390" s="52"/>
      <c r="X390" s="52"/>
      <c r="Y390" s="52"/>
      <c r="Z390" s="52"/>
      <c r="AA390" s="52"/>
      <c r="AB390" s="52"/>
      <c r="AC390" s="52"/>
      <c r="AD390" s="52"/>
      <c r="AE390" s="52"/>
      <c r="AF390" s="52"/>
      <c r="AG390" s="52"/>
      <c r="AH390" s="52"/>
      <c r="AI390" s="52"/>
      <c r="AJ390" s="52"/>
    </row>
    <row r="391">
      <c r="A391" s="60"/>
      <c r="B391" s="61"/>
      <c r="C391" s="61"/>
      <c r="D391" s="61"/>
      <c r="E391" s="61"/>
      <c r="F391" s="61"/>
      <c r="G391" s="61"/>
      <c r="H391" s="52"/>
      <c r="I391" s="17"/>
      <c r="J391" s="17"/>
      <c r="K391" s="52"/>
      <c r="L391" s="52"/>
      <c r="M391" s="52"/>
      <c r="N391" s="52"/>
      <c r="O391" s="52"/>
      <c r="P391" s="52"/>
      <c r="Q391" s="52"/>
      <c r="R391" s="52"/>
      <c r="S391" s="52"/>
      <c r="T391" s="52"/>
      <c r="U391" s="52"/>
      <c r="V391" s="52"/>
      <c r="W391" s="52"/>
      <c r="X391" s="52"/>
      <c r="Y391" s="52"/>
      <c r="Z391" s="52"/>
      <c r="AA391" s="52"/>
      <c r="AB391" s="52"/>
      <c r="AC391" s="52"/>
      <c r="AD391" s="52"/>
      <c r="AE391" s="52"/>
      <c r="AF391" s="52"/>
      <c r="AG391" s="52"/>
      <c r="AH391" s="52"/>
      <c r="AI391" s="52"/>
      <c r="AJ391" s="52"/>
    </row>
    <row r="392">
      <c r="A392" s="60"/>
      <c r="B392" s="61"/>
      <c r="C392" s="61"/>
      <c r="D392" s="61"/>
      <c r="E392" s="61"/>
      <c r="F392" s="61"/>
      <c r="G392" s="61"/>
      <c r="H392" s="52"/>
      <c r="I392" s="17"/>
      <c r="J392" s="17"/>
      <c r="K392" s="52"/>
      <c r="L392" s="52"/>
      <c r="M392" s="52"/>
      <c r="N392" s="52"/>
      <c r="O392" s="52"/>
      <c r="P392" s="52"/>
      <c r="Q392" s="52"/>
      <c r="R392" s="52"/>
      <c r="S392" s="52"/>
      <c r="T392" s="52"/>
      <c r="U392" s="52"/>
      <c r="V392" s="52"/>
      <c r="W392" s="52"/>
      <c r="X392" s="52"/>
      <c r="Y392" s="52"/>
      <c r="Z392" s="52"/>
      <c r="AA392" s="52"/>
      <c r="AB392" s="52"/>
      <c r="AC392" s="52"/>
      <c r="AD392" s="52"/>
      <c r="AE392" s="52"/>
      <c r="AF392" s="52"/>
      <c r="AG392" s="52"/>
      <c r="AH392" s="52"/>
      <c r="AI392" s="52"/>
      <c r="AJ392" s="52"/>
    </row>
    <row r="393">
      <c r="A393" s="60"/>
      <c r="B393" s="61"/>
      <c r="C393" s="61"/>
      <c r="D393" s="61"/>
      <c r="E393" s="61"/>
      <c r="F393" s="61"/>
      <c r="G393" s="61"/>
      <c r="H393" s="52"/>
      <c r="I393" s="17"/>
      <c r="J393" s="17"/>
      <c r="K393" s="52"/>
      <c r="L393" s="52"/>
      <c r="M393" s="52"/>
      <c r="N393" s="52"/>
      <c r="O393" s="52"/>
      <c r="P393" s="52"/>
      <c r="Q393" s="52"/>
      <c r="R393" s="52"/>
      <c r="S393" s="52"/>
      <c r="T393" s="52"/>
      <c r="U393" s="52"/>
      <c r="V393" s="52"/>
      <c r="W393" s="52"/>
      <c r="X393" s="52"/>
      <c r="Y393" s="52"/>
      <c r="Z393" s="52"/>
      <c r="AA393" s="52"/>
      <c r="AB393" s="52"/>
      <c r="AC393" s="52"/>
      <c r="AD393" s="52"/>
      <c r="AE393" s="52"/>
      <c r="AF393" s="52"/>
      <c r="AG393" s="52"/>
      <c r="AH393" s="52"/>
      <c r="AI393" s="52"/>
      <c r="AJ393" s="52"/>
    </row>
    <row r="394">
      <c r="A394" s="60"/>
      <c r="B394" s="61"/>
      <c r="C394" s="61"/>
      <c r="D394" s="61"/>
      <c r="E394" s="61"/>
      <c r="F394" s="61"/>
      <c r="G394" s="61"/>
      <c r="H394" s="52"/>
      <c r="I394" s="17"/>
      <c r="J394" s="17"/>
      <c r="K394" s="52"/>
      <c r="L394" s="52"/>
      <c r="M394" s="52"/>
      <c r="N394" s="52"/>
      <c r="O394" s="52"/>
      <c r="P394" s="52"/>
      <c r="Q394" s="52"/>
      <c r="R394" s="52"/>
      <c r="S394" s="52"/>
      <c r="T394" s="52"/>
      <c r="U394" s="52"/>
      <c r="V394" s="52"/>
      <c r="W394" s="52"/>
      <c r="X394" s="52"/>
      <c r="Y394" s="52"/>
      <c r="Z394" s="52"/>
      <c r="AA394" s="52"/>
      <c r="AB394" s="52"/>
      <c r="AC394" s="52"/>
      <c r="AD394" s="52"/>
      <c r="AE394" s="52"/>
      <c r="AF394" s="52"/>
      <c r="AG394" s="52"/>
      <c r="AH394" s="52"/>
      <c r="AI394" s="52"/>
      <c r="AJ394" s="52"/>
    </row>
    <row r="395">
      <c r="A395" s="60"/>
      <c r="B395" s="61"/>
      <c r="C395" s="61"/>
      <c r="D395" s="61"/>
      <c r="E395" s="61"/>
      <c r="F395" s="61"/>
      <c r="G395" s="61"/>
      <c r="H395" s="52"/>
      <c r="I395" s="17"/>
      <c r="J395" s="17"/>
      <c r="K395" s="52"/>
      <c r="L395" s="52"/>
      <c r="M395" s="52"/>
      <c r="N395" s="52"/>
      <c r="O395" s="52"/>
      <c r="P395" s="52"/>
      <c r="Q395" s="52"/>
      <c r="R395" s="52"/>
      <c r="S395" s="52"/>
      <c r="T395" s="52"/>
      <c r="U395" s="52"/>
      <c r="V395" s="52"/>
      <c r="W395" s="52"/>
      <c r="X395" s="52"/>
      <c r="Y395" s="52"/>
      <c r="Z395" s="52"/>
      <c r="AA395" s="52"/>
      <c r="AB395" s="52"/>
      <c r="AC395" s="52"/>
      <c r="AD395" s="52"/>
      <c r="AE395" s="52"/>
      <c r="AF395" s="52"/>
      <c r="AG395" s="52"/>
      <c r="AH395" s="52"/>
      <c r="AI395" s="52"/>
      <c r="AJ395" s="52"/>
    </row>
    <row r="396">
      <c r="A396" s="60"/>
      <c r="B396" s="61"/>
      <c r="C396" s="61"/>
      <c r="D396" s="61"/>
      <c r="E396" s="61"/>
      <c r="F396" s="61"/>
      <c r="G396" s="61"/>
      <c r="H396" s="52"/>
      <c r="I396" s="17"/>
      <c r="J396" s="17"/>
      <c r="K396" s="52"/>
      <c r="L396" s="52"/>
      <c r="M396" s="52"/>
      <c r="N396" s="52"/>
      <c r="O396" s="52"/>
      <c r="P396" s="52"/>
      <c r="Q396" s="52"/>
      <c r="R396" s="52"/>
      <c r="S396" s="52"/>
      <c r="T396" s="52"/>
      <c r="U396" s="52"/>
      <c r="V396" s="52"/>
      <c r="W396" s="52"/>
      <c r="X396" s="52"/>
      <c r="Y396" s="52"/>
      <c r="Z396" s="52"/>
      <c r="AA396" s="52"/>
      <c r="AB396" s="52"/>
      <c r="AC396" s="52"/>
      <c r="AD396" s="52"/>
      <c r="AE396" s="52"/>
      <c r="AF396" s="52"/>
      <c r="AG396" s="52"/>
      <c r="AH396" s="52"/>
      <c r="AI396" s="52"/>
      <c r="AJ396" s="52"/>
    </row>
    <row r="397">
      <c r="A397" s="60"/>
      <c r="B397" s="61"/>
      <c r="C397" s="61"/>
      <c r="D397" s="61"/>
      <c r="E397" s="61"/>
      <c r="F397" s="61"/>
      <c r="G397" s="61"/>
      <c r="H397" s="52"/>
      <c r="I397" s="17"/>
      <c r="J397" s="17"/>
      <c r="K397" s="52"/>
      <c r="L397" s="52"/>
      <c r="M397" s="52"/>
      <c r="N397" s="52"/>
      <c r="O397" s="52"/>
      <c r="P397" s="52"/>
      <c r="Q397" s="52"/>
      <c r="R397" s="52"/>
      <c r="S397" s="52"/>
      <c r="T397" s="52"/>
      <c r="U397" s="52"/>
      <c r="V397" s="52"/>
      <c r="W397" s="52"/>
      <c r="X397" s="52"/>
      <c r="Y397" s="52"/>
      <c r="Z397" s="52"/>
      <c r="AA397" s="52"/>
      <c r="AB397" s="52"/>
      <c r="AC397" s="52"/>
      <c r="AD397" s="52"/>
      <c r="AE397" s="52"/>
      <c r="AF397" s="52"/>
      <c r="AG397" s="52"/>
      <c r="AH397" s="52"/>
      <c r="AI397" s="52"/>
      <c r="AJ397" s="52"/>
    </row>
    <row r="398">
      <c r="A398" s="60"/>
      <c r="B398" s="61"/>
      <c r="C398" s="61"/>
      <c r="D398" s="61"/>
      <c r="E398" s="61"/>
      <c r="F398" s="61"/>
      <c r="G398" s="61"/>
      <c r="H398" s="52"/>
      <c r="I398" s="17"/>
      <c r="J398" s="17"/>
      <c r="K398" s="52"/>
      <c r="L398" s="52"/>
      <c r="M398" s="52"/>
      <c r="N398" s="52"/>
      <c r="O398" s="52"/>
      <c r="P398" s="52"/>
      <c r="Q398" s="52"/>
      <c r="R398" s="52"/>
      <c r="S398" s="52"/>
      <c r="T398" s="52"/>
      <c r="U398" s="52"/>
      <c r="V398" s="52"/>
      <c r="W398" s="52"/>
      <c r="X398" s="52"/>
      <c r="Y398" s="52"/>
      <c r="Z398" s="52"/>
      <c r="AA398" s="52"/>
      <c r="AB398" s="52"/>
      <c r="AC398" s="52"/>
      <c r="AD398" s="52"/>
      <c r="AE398" s="52"/>
      <c r="AF398" s="52"/>
      <c r="AG398" s="52"/>
      <c r="AH398" s="52"/>
      <c r="AI398" s="52"/>
      <c r="AJ398" s="52"/>
    </row>
    <row r="399">
      <c r="A399" s="60"/>
      <c r="B399" s="61"/>
      <c r="C399" s="61"/>
      <c r="D399" s="61"/>
      <c r="E399" s="61"/>
      <c r="F399" s="61"/>
      <c r="G399" s="61"/>
      <c r="H399" s="52"/>
      <c r="I399" s="17"/>
      <c r="J399" s="17"/>
      <c r="K399" s="52"/>
      <c r="L399" s="52"/>
      <c r="M399" s="52"/>
      <c r="N399" s="52"/>
      <c r="O399" s="52"/>
      <c r="P399" s="52"/>
      <c r="Q399" s="52"/>
      <c r="R399" s="52"/>
      <c r="S399" s="52"/>
      <c r="T399" s="52"/>
      <c r="U399" s="52"/>
      <c r="V399" s="52"/>
      <c r="W399" s="52"/>
      <c r="X399" s="52"/>
      <c r="Y399" s="52"/>
      <c r="Z399" s="52"/>
      <c r="AA399" s="52"/>
      <c r="AB399" s="52"/>
      <c r="AC399" s="52"/>
      <c r="AD399" s="52"/>
      <c r="AE399" s="52"/>
      <c r="AF399" s="52"/>
      <c r="AG399" s="52"/>
      <c r="AH399" s="52"/>
      <c r="AI399" s="52"/>
      <c r="AJ399" s="52"/>
    </row>
    <row r="400">
      <c r="A400" s="60"/>
      <c r="B400" s="61"/>
      <c r="C400" s="61"/>
      <c r="D400" s="61"/>
      <c r="E400" s="61"/>
      <c r="F400" s="61"/>
      <c r="G400" s="61"/>
      <c r="H400" s="52"/>
      <c r="I400" s="17"/>
      <c r="J400" s="17"/>
      <c r="K400" s="52"/>
      <c r="L400" s="52"/>
      <c r="M400" s="52"/>
      <c r="N400" s="52"/>
      <c r="O400" s="52"/>
      <c r="P400" s="52"/>
      <c r="Q400" s="52"/>
      <c r="R400" s="52"/>
      <c r="S400" s="52"/>
      <c r="T400" s="52"/>
      <c r="U400" s="52"/>
      <c r="V400" s="52"/>
      <c r="W400" s="52"/>
      <c r="X400" s="52"/>
      <c r="Y400" s="52"/>
      <c r="Z400" s="52"/>
      <c r="AA400" s="52"/>
      <c r="AB400" s="52"/>
      <c r="AC400" s="52"/>
      <c r="AD400" s="52"/>
      <c r="AE400" s="52"/>
      <c r="AF400" s="52"/>
      <c r="AG400" s="52"/>
      <c r="AH400" s="52"/>
      <c r="AI400" s="52"/>
      <c r="AJ400" s="52"/>
    </row>
    <row r="401">
      <c r="A401" s="60"/>
      <c r="B401" s="61"/>
      <c r="C401" s="61"/>
      <c r="D401" s="61"/>
      <c r="E401" s="61"/>
      <c r="F401" s="61"/>
      <c r="G401" s="61"/>
      <c r="H401" s="52"/>
      <c r="I401" s="17"/>
      <c r="J401" s="17"/>
      <c r="K401" s="52"/>
      <c r="L401" s="52"/>
      <c r="M401" s="52"/>
      <c r="N401" s="52"/>
      <c r="O401" s="52"/>
      <c r="P401" s="52"/>
      <c r="Q401" s="52"/>
      <c r="R401" s="52"/>
      <c r="S401" s="52"/>
      <c r="T401" s="52"/>
      <c r="U401" s="52"/>
      <c r="V401" s="52"/>
      <c r="W401" s="52"/>
      <c r="X401" s="52"/>
      <c r="Y401" s="52"/>
      <c r="Z401" s="52"/>
      <c r="AA401" s="52"/>
      <c r="AB401" s="52"/>
      <c r="AC401" s="52"/>
      <c r="AD401" s="52"/>
      <c r="AE401" s="52"/>
      <c r="AF401" s="52"/>
      <c r="AG401" s="52"/>
      <c r="AH401" s="52"/>
      <c r="AI401" s="52"/>
      <c r="AJ401" s="52"/>
    </row>
    <row r="402">
      <c r="A402" s="60"/>
      <c r="B402" s="61"/>
      <c r="C402" s="61"/>
      <c r="D402" s="61"/>
      <c r="E402" s="61"/>
      <c r="F402" s="61"/>
      <c r="G402" s="61"/>
      <c r="H402" s="52"/>
      <c r="I402" s="17"/>
      <c r="J402" s="17"/>
      <c r="K402" s="52"/>
      <c r="L402" s="52"/>
      <c r="M402" s="52"/>
      <c r="N402" s="52"/>
      <c r="O402" s="52"/>
      <c r="P402" s="52"/>
      <c r="Q402" s="52"/>
      <c r="R402" s="52"/>
      <c r="S402" s="52"/>
      <c r="T402" s="52"/>
      <c r="U402" s="52"/>
      <c r="V402" s="52"/>
      <c r="W402" s="52"/>
      <c r="X402" s="52"/>
      <c r="Y402" s="52"/>
      <c r="Z402" s="52"/>
      <c r="AA402" s="52"/>
      <c r="AB402" s="52"/>
      <c r="AC402" s="52"/>
      <c r="AD402" s="52"/>
      <c r="AE402" s="52"/>
      <c r="AF402" s="52"/>
      <c r="AG402" s="52"/>
      <c r="AH402" s="52"/>
      <c r="AI402" s="52"/>
      <c r="AJ402" s="52"/>
    </row>
    <row r="403">
      <c r="A403" s="60"/>
      <c r="B403" s="61"/>
      <c r="C403" s="61"/>
      <c r="D403" s="61"/>
      <c r="E403" s="61"/>
      <c r="F403" s="61"/>
      <c r="G403" s="61"/>
      <c r="H403" s="52"/>
      <c r="I403" s="17"/>
      <c r="J403" s="17"/>
      <c r="K403" s="52"/>
      <c r="L403" s="52"/>
      <c r="M403" s="52"/>
      <c r="N403" s="52"/>
      <c r="O403" s="52"/>
      <c r="P403" s="52"/>
      <c r="Q403" s="52"/>
      <c r="R403" s="52"/>
      <c r="S403" s="52"/>
      <c r="T403" s="52"/>
      <c r="U403" s="52"/>
      <c r="V403" s="52"/>
      <c r="W403" s="52"/>
      <c r="X403" s="52"/>
      <c r="Y403" s="52"/>
      <c r="Z403" s="52"/>
      <c r="AA403" s="52"/>
      <c r="AB403" s="52"/>
      <c r="AC403" s="52"/>
      <c r="AD403" s="52"/>
      <c r="AE403" s="52"/>
      <c r="AF403" s="52"/>
      <c r="AG403" s="52"/>
      <c r="AH403" s="52"/>
      <c r="AI403" s="52"/>
      <c r="AJ403" s="52"/>
    </row>
    <row r="404">
      <c r="A404" s="60"/>
      <c r="B404" s="61"/>
      <c r="C404" s="61"/>
      <c r="D404" s="61"/>
      <c r="E404" s="61"/>
      <c r="F404" s="61"/>
      <c r="G404" s="61"/>
      <c r="H404" s="52"/>
      <c r="I404" s="17"/>
      <c r="J404" s="17"/>
      <c r="K404" s="52"/>
      <c r="L404" s="52"/>
      <c r="M404" s="52"/>
      <c r="N404" s="52"/>
      <c r="O404" s="52"/>
      <c r="P404" s="52"/>
      <c r="Q404" s="52"/>
      <c r="R404" s="52"/>
      <c r="S404" s="52"/>
      <c r="T404" s="52"/>
      <c r="U404" s="52"/>
      <c r="V404" s="52"/>
      <c r="W404" s="52"/>
      <c r="X404" s="52"/>
      <c r="Y404" s="52"/>
      <c r="Z404" s="52"/>
      <c r="AA404" s="52"/>
      <c r="AB404" s="52"/>
      <c r="AC404" s="52"/>
      <c r="AD404" s="52"/>
      <c r="AE404" s="52"/>
      <c r="AF404" s="52"/>
      <c r="AG404" s="52"/>
      <c r="AH404" s="52"/>
      <c r="AI404" s="52"/>
      <c r="AJ404" s="52"/>
    </row>
    <row r="405">
      <c r="A405" s="60"/>
      <c r="B405" s="61"/>
      <c r="C405" s="61"/>
      <c r="D405" s="61"/>
      <c r="E405" s="61"/>
      <c r="F405" s="61"/>
      <c r="G405" s="61"/>
      <c r="H405" s="52"/>
      <c r="I405" s="17"/>
      <c r="J405" s="17"/>
      <c r="K405" s="52"/>
      <c r="L405" s="52"/>
      <c r="M405" s="52"/>
      <c r="N405" s="52"/>
      <c r="O405" s="52"/>
      <c r="P405" s="52"/>
      <c r="Q405" s="52"/>
      <c r="R405" s="52"/>
      <c r="S405" s="52"/>
      <c r="T405" s="52"/>
      <c r="U405" s="52"/>
      <c r="V405" s="52"/>
      <c r="W405" s="52"/>
      <c r="X405" s="52"/>
      <c r="Y405" s="52"/>
      <c r="Z405" s="52"/>
      <c r="AA405" s="52"/>
      <c r="AB405" s="52"/>
      <c r="AC405" s="52"/>
      <c r="AD405" s="52"/>
      <c r="AE405" s="52"/>
      <c r="AF405" s="52"/>
      <c r="AG405" s="52"/>
      <c r="AH405" s="52"/>
      <c r="AI405" s="52"/>
      <c r="AJ405" s="52"/>
    </row>
    <row r="406">
      <c r="A406" s="60"/>
      <c r="B406" s="61"/>
      <c r="C406" s="61"/>
      <c r="D406" s="61"/>
      <c r="E406" s="61"/>
      <c r="F406" s="61"/>
      <c r="G406" s="61"/>
      <c r="H406" s="52"/>
      <c r="I406" s="17"/>
      <c r="J406" s="17"/>
      <c r="K406" s="52"/>
      <c r="L406" s="52"/>
      <c r="M406" s="52"/>
      <c r="N406" s="52"/>
      <c r="O406" s="52"/>
      <c r="P406" s="52"/>
      <c r="Q406" s="52"/>
      <c r="R406" s="52"/>
      <c r="S406" s="52"/>
      <c r="T406" s="52"/>
      <c r="U406" s="52"/>
      <c r="V406" s="52"/>
      <c r="W406" s="52"/>
      <c r="X406" s="52"/>
      <c r="Y406" s="52"/>
      <c r="Z406" s="52"/>
      <c r="AA406" s="52"/>
      <c r="AB406" s="52"/>
      <c r="AC406" s="52"/>
      <c r="AD406" s="52"/>
      <c r="AE406" s="52"/>
      <c r="AF406" s="52"/>
      <c r="AG406" s="52"/>
      <c r="AH406" s="52"/>
      <c r="AI406" s="52"/>
      <c r="AJ406" s="52"/>
    </row>
    <row r="407">
      <c r="A407" s="60"/>
      <c r="B407" s="61"/>
      <c r="C407" s="61"/>
      <c r="D407" s="61"/>
      <c r="E407" s="61"/>
      <c r="F407" s="61"/>
      <c r="G407" s="61"/>
      <c r="H407" s="52"/>
      <c r="I407" s="17"/>
      <c r="J407" s="17"/>
      <c r="K407" s="52"/>
      <c r="L407" s="52"/>
      <c r="M407" s="52"/>
      <c r="N407" s="52"/>
      <c r="O407" s="52"/>
      <c r="P407" s="52"/>
      <c r="Q407" s="52"/>
      <c r="R407" s="52"/>
      <c r="S407" s="52"/>
      <c r="T407" s="52"/>
      <c r="U407" s="52"/>
      <c r="V407" s="52"/>
      <c r="W407" s="52"/>
      <c r="X407" s="52"/>
      <c r="Y407" s="52"/>
      <c r="Z407" s="52"/>
      <c r="AA407" s="52"/>
      <c r="AB407" s="52"/>
      <c r="AC407" s="52"/>
      <c r="AD407" s="52"/>
      <c r="AE407" s="52"/>
      <c r="AF407" s="52"/>
      <c r="AG407" s="52"/>
      <c r="AH407" s="52"/>
      <c r="AI407" s="52"/>
      <c r="AJ407" s="52"/>
    </row>
    <row r="408">
      <c r="A408" s="60"/>
      <c r="B408" s="61"/>
      <c r="C408" s="61"/>
      <c r="D408" s="61"/>
      <c r="E408" s="61"/>
      <c r="F408" s="61"/>
      <c r="G408" s="61"/>
      <c r="H408" s="52"/>
      <c r="I408" s="17"/>
      <c r="J408" s="17"/>
      <c r="K408" s="52"/>
      <c r="L408" s="52"/>
      <c r="M408" s="52"/>
      <c r="N408" s="52"/>
      <c r="O408" s="52"/>
      <c r="P408" s="52"/>
      <c r="Q408" s="52"/>
      <c r="R408" s="52"/>
      <c r="S408" s="52"/>
      <c r="T408" s="52"/>
      <c r="U408" s="52"/>
      <c r="V408" s="52"/>
      <c r="W408" s="52"/>
      <c r="X408" s="52"/>
      <c r="Y408" s="52"/>
      <c r="Z408" s="52"/>
      <c r="AA408" s="52"/>
      <c r="AB408" s="52"/>
      <c r="AC408" s="52"/>
      <c r="AD408" s="52"/>
      <c r="AE408" s="52"/>
      <c r="AF408" s="52"/>
      <c r="AG408" s="52"/>
      <c r="AH408" s="52"/>
      <c r="AI408" s="52"/>
      <c r="AJ408" s="52"/>
    </row>
    <row r="409">
      <c r="A409" s="60"/>
      <c r="B409" s="61"/>
      <c r="C409" s="61"/>
      <c r="D409" s="61"/>
      <c r="E409" s="61"/>
      <c r="F409" s="61"/>
      <c r="G409" s="61"/>
      <c r="H409" s="52"/>
      <c r="I409" s="17"/>
      <c r="J409" s="17"/>
      <c r="K409" s="52"/>
      <c r="L409" s="52"/>
      <c r="M409" s="52"/>
      <c r="N409" s="52"/>
      <c r="O409" s="52"/>
      <c r="P409" s="52"/>
      <c r="Q409" s="52"/>
      <c r="R409" s="52"/>
      <c r="S409" s="52"/>
      <c r="T409" s="52"/>
      <c r="U409" s="52"/>
      <c r="V409" s="52"/>
      <c r="W409" s="52"/>
      <c r="X409" s="52"/>
      <c r="Y409" s="52"/>
      <c r="Z409" s="52"/>
      <c r="AA409" s="52"/>
      <c r="AB409" s="52"/>
      <c r="AC409" s="52"/>
      <c r="AD409" s="52"/>
      <c r="AE409" s="52"/>
      <c r="AF409" s="52"/>
      <c r="AG409" s="52"/>
      <c r="AH409" s="52"/>
      <c r="AI409" s="52"/>
      <c r="AJ409" s="52"/>
    </row>
    <row r="410">
      <c r="A410" s="60"/>
      <c r="B410" s="61"/>
      <c r="C410" s="61"/>
      <c r="D410" s="61"/>
      <c r="E410" s="61"/>
      <c r="F410" s="61"/>
      <c r="G410" s="61"/>
      <c r="H410" s="52"/>
      <c r="I410" s="17"/>
      <c r="J410" s="17"/>
      <c r="K410" s="52"/>
      <c r="L410" s="52"/>
      <c r="M410" s="52"/>
      <c r="N410" s="52"/>
      <c r="O410" s="52"/>
      <c r="P410" s="52"/>
      <c r="Q410" s="52"/>
      <c r="R410" s="52"/>
      <c r="S410" s="52"/>
      <c r="T410" s="52"/>
      <c r="U410" s="52"/>
      <c r="V410" s="52"/>
      <c r="W410" s="52"/>
      <c r="X410" s="52"/>
      <c r="Y410" s="52"/>
      <c r="Z410" s="52"/>
      <c r="AA410" s="52"/>
      <c r="AB410" s="52"/>
      <c r="AC410" s="52"/>
      <c r="AD410" s="52"/>
      <c r="AE410" s="52"/>
      <c r="AF410" s="52"/>
      <c r="AG410" s="52"/>
      <c r="AH410" s="52"/>
      <c r="AI410" s="52"/>
      <c r="AJ410" s="52"/>
    </row>
    <row r="411">
      <c r="A411" s="60"/>
      <c r="B411" s="61"/>
      <c r="C411" s="61"/>
      <c r="D411" s="61"/>
      <c r="E411" s="61"/>
      <c r="F411" s="61"/>
      <c r="G411" s="61"/>
      <c r="H411" s="52"/>
      <c r="I411" s="17"/>
      <c r="J411" s="17"/>
      <c r="K411" s="52"/>
      <c r="L411" s="52"/>
      <c r="M411" s="52"/>
      <c r="N411" s="52"/>
      <c r="O411" s="52"/>
      <c r="P411" s="52"/>
      <c r="Q411" s="52"/>
      <c r="R411" s="52"/>
      <c r="S411" s="52"/>
      <c r="T411" s="52"/>
      <c r="U411" s="52"/>
      <c r="V411" s="52"/>
      <c r="W411" s="52"/>
      <c r="X411" s="52"/>
      <c r="Y411" s="52"/>
      <c r="Z411" s="52"/>
      <c r="AA411" s="52"/>
      <c r="AB411" s="52"/>
      <c r="AC411" s="52"/>
      <c r="AD411" s="52"/>
      <c r="AE411" s="52"/>
      <c r="AF411" s="52"/>
      <c r="AG411" s="52"/>
      <c r="AH411" s="52"/>
      <c r="AI411" s="52"/>
      <c r="AJ411" s="52"/>
    </row>
    <row r="412">
      <c r="A412" s="60"/>
      <c r="B412" s="61"/>
      <c r="C412" s="61"/>
      <c r="D412" s="61"/>
      <c r="E412" s="61"/>
      <c r="F412" s="61"/>
      <c r="G412" s="61"/>
      <c r="H412" s="52"/>
      <c r="I412" s="17"/>
      <c r="J412" s="17"/>
      <c r="K412" s="52"/>
      <c r="L412" s="52"/>
      <c r="M412" s="52"/>
      <c r="N412" s="52"/>
      <c r="O412" s="52"/>
      <c r="P412" s="52"/>
      <c r="Q412" s="52"/>
      <c r="R412" s="52"/>
      <c r="S412" s="52"/>
      <c r="T412" s="52"/>
      <c r="U412" s="52"/>
      <c r="V412" s="52"/>
      <c r="W412" s="52"/>
      <c r="X412" s="52"/>
      <c r="Y412" s="52"/>
      <c r="Z412" s="52"/>
      <c r="AA412" s="52"/>
      <c r="AB412" s="52"/>
      <c r="AC412" s="52"/>
      <c r="AD412" s="52"/>
      <c r="AE412" s="52"/>
      <c r="AF412" s="52"/>
      <c r="AG412" s="52"/>
      <c r="AH412" s="52"/>
      <c r="AI412" s="52"/>
      <c r="AJ412" s="52"/>
    </row>
    <row r="413">
      <c r="A413" s="60"/>
      <c r="B413" s="61"/>
      <c r="C413" s="61"/>
      <c r="D413" s="61"/>
      <c r="E413" s="61"/>
      <c r="F413" s="61"/>
      <c r="G413" s="61"/>
      <c r="H413" s="52"/>
      <c r="I413" s="17"/>
      <c r="J413" s="17"/>
      <c r="K413" s="52"/>
      <c r="L413" s="52"/>
      <c r="M413" s="52"/>
      <c r="N413" s="52"/>
      <c r="O413" s="52"/>
      <c r="P413" s="52"/>
      <c r="Q413" s="52"/>
      <c r="R413" s="52"/>
      <c r="S413" s="52"/>
      <c r="T413" s="52"/>
      <c r="U413" s="52"/>
      <c r="V413" s="52"/>
      <c r="W413" s="52"/>
      <c r="X413" s="52"/>
      <c r="Y413" s="52"/>
      <c r="Z413" s="52"/>
      <c r="AA413" s="52"/>
      <c r="AB413" s="52"/>
      <c r="AC413" s="52"/>
      <c r="AD413" s="52"/>
      <c r="AE413" s="52"/>
      <c r="AF413" s="52"/>
      <c r="AG413" s="52"/>
      <c r="AH413" s="52"/>
      <c r="AI413" s="52"/>
      <c r="AJ413" s="52"/>
    </row>
    <row r="414">
      <c r="A414" s="60"/>
      <c r="B414" s="61"/>
      <c r="C414" s="61"/>
      <c r="D414" s="61"/>
      <c r="E414" s="61"/>
      <c r="F414" s="61"/>
      <c r="G414" s="61"/>
      <c r="H414" s="52"/>
      <c r="I414" s="17"/>
      <c r="J414" s="17"/>
      <c r="K414" s="52"/>
      <c r="L414" s="52"/>
      <c r="M414" s="52"/>
      <c r="N414" s="52"/>
      <c r="O414" s="52"/>
      <c r="P414" s="52"/>
      <c r="Q414" s="52"/>
      <c r="R414" s="52"/>
      <c r="S414" s="52"/>
      <c r="T414" s="52"/>
      <c r="U414" s="52"/>
      <c r="V414" s="52"/>
      <c r="W414" s="52"/>
      <c r="X414" s="52"/>
      <c r="Y414" s="52"/>
      <c r="Z414" s="52"/>
      <c r="AA414" s="52"/>
      <c r="AB414" s="52"/>
      <c r="AC414" s="52"/>
      <c r="AD414" s="52"/>
      <c r="AE414" s="52"/>
      <c r="AF414" s="52"/>
      <c r="AG414" s="52"/>
      <c r="AH414" s="52"/>
      <c r="AI414" s="52"/>
      <c r="AJ414" s="52"/>
    </row>
    <row r="415">
      <c r="A415" s="60"/>
      <c r="B415" s="61"/>
      <c r="C415" s="61"/>
      <c r="D415" s="61"/>
      <c r="E415" s="61"/>
      <c r="F415" s="61"/>
      <c r="G415" s="61"/>
      <c r="H415" s="52"/>
      <c r="I415" s="17"/>
      <c r="J415" s="17"/>
      <c r="K415" s="52"/>
      <c r="L415" s="52"/>
      <c r="M415" s="52"/>
      <c r="N415" s="52"/>
      <c r="O415" s="52"/>
      <c r="P415" s="52"/>
      <c r="Q415" s="52"/>
      <c r="R415" s="52"/>
      <c r="S415" s="52"/>
      <c r="T415" s="52"/>
      <c r="U415" s="52"/>
      <c r="V415" s="52"/>
      <c r="W415" s="52"/>
      <c r="X415" s="52"/>
      <c r="Y415" s="52"/>
      <c r="Z415" s="52"/>
      <c r="AA415" s="52"/>
      <c r="AB415" s="52"/>
      <c r="AC415" s="52"/>
      <c r="AD415" s="52"/>
      <c r="AE415" s="52"/>
      <c r="AF415" s="52"/>
      <c r="AG415" s="52"/>
      <c r="AH415" s="52"/>
      <c r="AI415" s="52"/>
      <c r="AJ415" s="52"/>
    </row>
    <row r="416">
      <c r="A416" s="60"/>
      <c r="B416" s="61"/>
      <c r="C416" s="61"/>
      <c r="D416" s="61"/>
      <c r="E416" s="61"/>
      <c r="F416" s="61"/>
      <c r="G416" s="61"/>
      <c r="H416" s="52"/>
      <c r="I416" s="17"/>
      <c r="J416" s="17"/>
      <c r="K416" s="52"/>
      <c r="L416" s="52"/>
      <c r="M416" s="52"/>
      <c r="N416" s="52"/>
      <c r="O416" s="52"/>
      <c r="P416" s="52"/>
      <c r="Q416" s="52"/>
      <c r="R416" s="52"/>
      <c r="S416" s="52"/>
      <c r="T416" s="52"/>
      <c r="U416" s="52"/>
      <c r="V416" s="52"/>
      <c r="W416" s="52"/>
      <c r="X416" s="52"/>
      <c r="Y416" s="52"/>
      <c r="Z416" s="52"/>
      <c r="AA416" s="52"/>
      <c r="AB416" s="52"/>
      <c r="AC416" s="52"/>
      <c r="AD416" s="52"/>
      <c r="AE416" s="52"/>
      <c r="AF416" s="52"/>
      <c r="AG416" s="52"/>
      <c r="AH416" s="52"/>
      <c r="AI416" s="52"/>
      <c r="AJ416" s="52"/>
    </row>
    <row r="417">
      <c r="A417" s="60"/>
      <c r="B417" s="61"/>
      <c r="C417" s="61"/>
      <c r="D417" s="61"/>
      <c r="E417" s="61"/>
      <c r="F417" s="61"/>
      <c r="G417" s="61"/>
      <c r="H417" s="52"/>
      <c r="I417" s="17"/>
      <c r="J417" s="17"/>
      <c r="K417" s="52"/>
      <c r="L417" s="52"/>
      <c r="M417" s="52"/>
      <c r="N417" s="52"/>
      <c r="O417" s="52"/>
      <c r="P417" s="52"/>
      <c r="Q417" s="52"/>
      <c r="R417" s="52"/>
      <c r="S417" s="52"/>
      <c r="T417" s="52"/>
      <c r="U417" s="52"/>
      <c r="V417" s="52"/>
      <c r="W417" s="52"/>
      <c r="X417" s="52"/>
      <c r="Y417" s="52"/>
      <c r="Z417" s="52"/>
      <c r="AA417" s="52"/>
      <c r="AB417" s="52"/>
      <c r="AC417" s="52"/>
      <c r="AD417" s="52"/>
      <c r="AE417" s="52"/>
      <c r="AF417" s="52"/>
      <c r="AG417" s="52"/>
      <c r="AH417" s="52"/>
      <c r="AI417" s="52"/>
      <c r="AJ417" s="52"/>
    </row>
    <row r="418">
      <c r="A418" s="60"/>
      <c r="B418" s="61"/>
      <c r="C418" s="61"/>
      <c r="D418" s="61"/>
      <c r="E418" s="61"/>
      <c r="F418" s="61"/>
      <c r="G418" s="61"/>
      <c r="H418" s="52"/>
      <c r="I418" s="17"/>
      <c r="J418" s="17"/>
      <c r="K418" s="52"/>
      <c r="L418" s="52"/>
      <c r="M418" s="52"/>
      <c r="N418" s="52"/>
      <c r="O418" s="52"/>
      <c r="P418" s="52"/>
      <c r="Q418" s="52"/>
      <c r="R418" s="52"/>
      <c r="S418" s="52"/>
      <c r="T418" s="52"/>
      <c r="U418" s="52"/>
      <c r="V418" s="52"/>
      <c r="W418" s="52"/>
      <c r="X418" s="52"/>
      <c r="Y418" s="52"/>
      <c r="Z418" s="52"/>
      <c r="AA418" s="52"/>
      <c r="AB418" s="52"/>
      <c r="AC418" s="52"/>
      <c r="AD418" s="52"/>
      <c r="AE418" s="52"/>
      <c r="AF418" s="52"/>
      <c r="AG418" s="52"/>
      <c r="AH418" s="52"/>
      <c r="AI418" s="52"/>
      <c r="AJ418" s="52"/>
    </row>
    <row r="419">
      <c r="A419" s="60"/>
      <c r="B419" s="61"/>
      <c r="C419" s="61"/>
      <c r="D419" s="61"/>
      <c r="E419" s="61"/>
      <c r="F419" s="61"/>
      <c r="G419" s="61"/>
      <c r="H419" s="52"/>
      <c r="I419" s="17"/>
      <c r="J419" s="17"/>
      <c r="K419" s="52"/>
      <c r="L419" s="52"/>
      <c r="M419" s="52"/>
      <c r="N419" s="52"/>
      <c r="O419" s="52"/>
      <c r="P419" s="52"/>
      <c r="Q419" s="52"/>
      <c r="R419" s="52"/>
      <c r="S419" s="52"/>
      <c r="T419" s="52"/>
      <c r="U419" s="52"/>
      <c r="V419" s="52"/>
      <c r="W419" s="52"/>
      <c r="X419" s="52"/>
      <c r="Y419" s="52"/>
      <c r="Z419" s="52"/>
      <c r="AA419" s="52"/>
      <c r="AB419" s="52"/>
      <c r="AC419" s="52"/>
      <c r="AD419" s="52"/>
      <c r="AE419" s="52"/>
      <c r="AF419" s="52"/>
      <c r="AG419" s="52"/>
      <c r="AH419" s="52"/>
      <c r="AI419" s="52"/>
      <c r="AJ419" s="52"/>
    </row>
    <row r="420">
      <c r="A420" s="60"/>
      <c r="B420" s="61"/>
      <c r="C420" s="61"/>
      <c r="D420" s="61"/>
      <c r="E420" s="61"/>
      <c r="F420" s="61"/>
      <c r="G420" s="61"/>
      <c r="H420" s="52"/>
      <c r="I420" s="17"/>
      <c r="J420" s="17"/>
      <c r="K420" s="52"/>
      <c r="L420" s="52"/>
      <c r="M420" s="52"/>
      <c r="N420" s="52"/>
      <c r="O420" s="52"/>
      <c r="P420" s="52"/>
      <c r="Q420" s="52"/>
      <c r="R420" s="52"/>
      <c r="S420" s="52"/>
      <c r="T420" s="52"/>
      <c r="U420" s="52"/>
      <c r="V420" s="52"/>
      <c r="W420" s="52"/>
      <c r="X420" s="52"/>
      <c r="Y420" s="52"/>
      <c r="Z420" s="52"/>
      <c r="AA420" s="52"/>
      <c r="AB420" s="52"/>
      <c r="AC420" s="52"/>
      <c r="AD420" s="52"/>
      <c r="AE420" s="52"/>
      <c r="AF420" s="52"/>
      <c r="AG420" s="52"/>
      <c r="AH420" s="52"/>
      <c r="AI420" s="52"/>
      <c r="AJ420" s="52"/>
    </row>
    <row r="421">
      <c r="A421" s="60"/>
      <c r="B421" s="61"/>
      <c r="C421" s="61"/>
      <c r="D421" s="61"/>
      <c r="E421" s="61"/>
      <c r="F421" s="61"/>
      <c r="G421" s="61"/>
      <c r="H421" s="52"/>
      <c r="I421" s="17"/>
      <c r="J421" s="17"/>
      <c r="K421" s="52"/>
      <c r="L421" s="52"/>
      <c r="M421" s="52"/>
      <c r="N421" s="52"/>
      <c r="O421" s="52"/>
      <c r="P421" s="52"/>
      <c r="Q421" s="52"/>
      <c r="R421" s="52"/>
      <c r="S421" s="52"/>
      <c r="T421" s="52"/>
      <c r="U421" s="52"/>
      <c r="V421" s="52"/>
      <c r="W421" s="52"/>
      <c r="X421" s="52"/>
      <c r="Y421" s="52"/>
      <c r="Z421" s="52"/>
      <c r="AA421" s="52"/>
      <c r="AB421" s="52"/>
      <c r="AC421" s="52"/>
      <c r="AD421" s="52"/>
      <c r="AE421" s="52"/>
      <c r="AF421" s="52"/>
      <c r="AG421" s="52"/>
      <c r="AH421" s="52"/>
      <c r="AI421" s="52"/>
      <c r="AJ421" s="52"/>
    </row>
    <row r="422">
      <c r="A422" s="60"/>
      <c r="B422" s="61"/>
      <c r="C422" s="61"/>
      <c r="D422" s="61"/>
      <c r="E422" s="61"/>
      <c r="F422" s="61"/>
      <c r="G422" s="61"/>
      <c r="H422" s="52"/>
      <c r="I422" s="17"/>
      <c r="J422" s="17"/>
      <c r="K422" s="52"/>
      <c r="L422" s="52"/>
      <c r="M422" s="52"/>
      <c r="N422" s="52"/>
      <c r="O422" s="52"/>
      <c r="P422" s="52"/>
      <c r="Q422" s="52"/>
      <c r="R422" s="52"/>
      <c r="S422" s="52"/>
      <c r="T422" s="52"/>
      <c r="U422" s="52"/>
      <c r="V422" s="52"/>
      <c r="W422" s="52"/>
      <c r="X422" s="52"/>
      <c r="Y422" s="52"/>
      <c r="Z422" s="52"/>
      <c r="AA422" s="52"/>
      <c r="AB422" s="52"/>
      <c r="AC422" s="52"/>
      <c r="AD422" s="52"/>
      <c r="AE422" s="52"/>
      <c r="AF422" s="52"/>
      <c r="AG422" s="52"/>
      <c r="AH422" s="52"/>
      <c r="AI422" s="52"/>
      <c r="AJ422" s="52"/>
    </row>
    <row r="423">
      <c r="A423" s="60"/>
      <c r="B423" s="61"/>
      <c r="C423" s="61"/>
      <c r="D423" s="61"/>
      <c r="E423" s="61"/>
      <c r="F423" s="61"/>
      <c r="G423" s="61"/>
      <c r="H423" s="52"/>
      <c r="I423" s="17"/>
      <c r="J423" s="17"/>
      <c r="K423" s="52"/>
      <c r="L423" s="52"/>
      <c r="M423" s="52"/>
      <c r="N423" s="52"/>
      <c r="O423" s="52"/>
      <c r="P423" s="52"/>
      <c r="Q423" s="52"/>
      <c r="R423" s="52"/>
      <c r="S423" s="52"/>
      <c r="T423" s="52"/>
      <c r="U423" s="52"/>
      <c r="V423" s="52"/>
      <c r="W423" s="52"/>
      <c r="X423" s="52"/>
      <c r="Y423" s="52"/>
      <c r="Z423" s="52"/>
      <c r="AA423" s="52"/>
      <c r="AB423" s="52"/>
      <c r="AC423" s="52"/>
      <c r="AD423" s="52"/>
      <c r="AE423" s="52"/>
      <c r="AF423" s="52"/>
      <c r="AG423" s="52"/>
      <c r="AH423" s="52"/>
      <c r="AI423" s="52"/>
      <c r="AJ423" s="52"/>
    </row>
    <row r="424">
      <c r="A424" s="60"/>
      <c r="B424" s="61"/>
      <c r="C424" s="61"/>
      <c r="D424" s="61"/>
      <c r="E424" s="61"/>
      <c r="F424" s="61"/>
      <c r="G424" s="61"/>
      <c r="H424" s="52"/>
      <c r="I424" s="17"/>
      <c r="J424" s="17"/>
      <c r="K424" s="52"/>
      <c r="L424" s="52"/>
      <c r="M424" s="52"/>
      <c r="N424" s="52"/>
      <c r="O424" s="52"/>
      <c r="P424" s="52"/>
      <c r="Q424" s="52"/>
      <c r="R424" s="52"/>
      <c r="S424" s="52"/>
      <c r="T424" s="52"/>
      <c r="U424" s="52"/>
      <c r="V424" s="52"/>
      <c r="W424" s="52"/>
      <c r="X424" s="52"/>
      <c r="Y424" s="52"/>
      <c r="Z424" s="52"/>
      <c r="AA424" s="52"/>
      <c r="AB424" s="52"/>
      <c r="AC424" s="52"/>
      <c r="AD424" s="52"/>
      <c r="AE424" s="52"/>
      <c r="AF424" s="52"/>
      <c r="AG424" s="52"/>
      <c r="AH424" s="52"/>
      <c r="AI424" s="52"/>
      <c r="AJ424" s="52"/>
    </row>
    <row r="425">
      <c r="A425" s="60"/>
      <c r="B425" s="61"/>
      <c r="C425" s="61"/>
      <c r="D425" s="61"/>
      <c r="E425" s="61"/>
      <c r="F425" s="61"/>
      <c r="G425" s="61"/>
      <c r="H425" s="52"/>
      <c r="I425" s="17"/>
      <c r="J425" s="17"/>
      <c r="K425" s="52"/>
      <c r="L425" s="52"/>
      <c r="M425" s="52"/>
      <c r="N425" s="52"/>
      <c r="O425" s="52"/>
      <c r="P425" s="52"/>
      <c r="Q425" s="52"/>
      <c r="R425" s="52"/>
      <c r="S425" s="52"/>
      <c r="T425" s="52"/>
      <c r="U425" s="52"/>
      <c r="V425" s="52"/>
      <c r="W425" s="52"/>
      <c r="X425" s="52"/>
      <c r="Y425" s="52"/>
      <c r="Z425" s="52"/>
      <c r="AA425" s="52"/>
      <c r="AB425" s="52"/>
      <c r="AC425" s="52"/>
      <c r="AD425" s="52"/>
      <c r="AE425" s="52"/>
      <c r="AF425" s="52"/>
      <c r="AG425" s="52"/>
      <c r="AH425" s="52"/>
      <c r="AI425" s="52"/>
      <c r="AJ425" s="52"/>
    </row>
    <row r="426">
      <c r="A426" s="60"/>
      <c r="B426" s="61"/>
      <c r="C426" s="61"/>
      <c r="D426" s="61"/>
      <c r="E426" s="61"/>
      <c r="F426" s="61"/>
      <c r="G426" s="61"/>
      <c r="H426" s="52"/>
      <c r="I426" s="17"/>
      <c r="J426" s="17"/>
      <c r="K426" s="52"/>
      <c r="L426" s="52"/>
      <c r="M426" s="52"/>
      <c r="N426" s="52"/>
      <c r="O426" s="52"/>
      <c r="P426" s="52"/>
      <c r="Q426" s="52"/>
      <c r="R426" s="52"/>
      <c r="S426" s="52"/>
      <c r="T426" s="52"/>
      <c r="U426" s="52"/>
      <c r="V426" s="52"/>
      <c r="W426" s="52"/>
      <c r="X426" s="52"/>
      <c r="Y426" s="52"/>
      <c r="Z426" s="52"/>
      <c r="AA426" s="52"/>
      <c r="AB426" s="52"/>
      <c r="AC426" s="52"/>
      <c r="AD426" s="52"/>
      <c r="AE426" s="52"/>
      <c r="AF426" s="52"/>
      <c r="AG426" s="52"/>
      <c r="AH426" s="52"/>
      <c r="AI426" s="52"/>
      <c r="AJ426" s="52"/>
    </row>
    <row r="427">
      <c r="A427" s="60"/>
      <c r="B427" s="61"/>
      <c r="C427" s="61"/>
      <c r="D427" s="61"/>
      <c r="E427" s="61"/>
      <c r="F427" s="61"/>
      <c r="G427" s="61"/>
      <c r="H427" s="52"/>
      <c r="I427" s="17"/>
      <c r="J427" s="17"/>
      <c r="K427" s="52"/>
      <c r="L427" s="52"/>
      <c r="M427" s="52"/>
      <c r="N427" s="52"/>
      <c r="O427" s="52"/>
      <c r="P427" s="52"/>
      <c r="Q427" s="52"/>
      <c r="R427" s="52"/>
      <c r="S427" s="52"/>
      <c r="T427" s="52"/>
      <c r="U427" s="52"/>
      <c r="V427" s="52"/>
      <c r="W427" s="52"/>
      <c r="X427" s="52"/>
      <c r="Y427" s="52"/>
      <c r="Z427" s="52"/>
      <c r="AA427" s="52"/>
      <c r="AB427" s="52"/>
      <c r="AC427" s="52"/>
      <c r="AD427" s="52"/>
      <c r="AE427" s="52"/>
      <c r="AF427" s="52"/>
      <c r="AG427" s="52"/>
      <c r="AH427" s="52"/>
      <c r="AI427" s="52"/>
      <c r="AJ427" s="52"/>
    </row>
    <row r="428">
      <c r="A428" s="60"/>
      <c r="B428" s="61"/>
      <c r="C428" s="61"/>
      <c r="D428" s="61"/>
      <c r="E428" s="61"/>
      <c r="F428" s="61"/>
      <c r="G428" s="61"/>
      <c r="H428" s="52"/>
      <c r="I428" s="17"/>
      <c r="J428" s="17"/>
      <c r="K428" s="52"/>
      <c r="L428" s="52"/>
      <c r="M428" s="52"/>
      <c r="N428" s="52"/>
      <c r="O428" s="52"/>
      <c r="P428" s="52"/>
      <c r="Q428" s="52"/>
      <c r="R428" s="52"/>
      <c r="S428" s="52"/>
      <c r="T428" s="52"/>
      <c r="U428" s="52"/>
      <c r="V428" s="52"/>
      <c r="W428" s="52"/>
      <c r="X428" s="52"/>
      <c r="Y428" s="52"/>
      <c r="Z428" s="52"/>
      <c r="AA428" s="52"/>
      <c r="AB428" s="52"/>
      <c r="AC428" s="52"/>
      <c r="AD428" s="52"/>
      <c r="AE428" s="52"/>
      <c r="AF428" s="52"/>
      <c r="AG428" s="52"/>
      <c r="AH428" s="52"/>
      <c r="AI428" s="52"/>
      <c r="AJ428" s="52"/>
    </row>
    <row r="429">
      <c r="A429" s="60"/>
      <c r="B429" s="61"/>
      <c r="C429" s="61"/>
      <c r="D429" s="61"/>
      <c r="E429" s="61"/>
      <c r="F429" s="61"/>
      <c r="G429" s="61"/>
      <c r="H429" s="52"/>
      <c r="I429" s="17"/>
      <c r="J429" s="17"/>
      <c r="K429" s="52"/>
      <c r="L429" s="52"/>
      <c r="M429" s="52"/>
      <c r="N429" s="52"/>
      <c r="O429" s="52"/>
      <c r="P429" s="52"/>
      <c r="Q429" s="52"/>
      <c r="R429" s="52"/>
      <c r="S429" s="52"/>
      <c r="T429" s="52"/>
      <c r="U429" s="52"/>
      <c r="V429" s="52"/>
      <c r="W429" s="52"/>
      <c r="X429" s="52"/>
      <c r="Y429" s="52"/>
      <c r="Z429" s="52"/>
      <c r="AA429" s="52"/>
      <c r="AB429" s="52"/>
      <c r="AC429" s="52"/>
      <c r="AD429" s="52"/>
      <c r="AE429" s="52"/>
      <c r="AF429" s="52"/>
      <c r="AG429" s="52"/>
      <c r="AH429" s="52"/>
      <c r="AI429" s="52"/>
      <c r="AJ429" s="52"/>
    </row>
    <row r="430">
      <c r="A430" s="60"/>
      <c r="B430" s="61"/>
      <c r="C430" s="61"/>
      <c r="D430" s="61"/>
      <c r="E430" s="61"/>
      <c r="F430" s="61"/>
      <c r="G430" s="61"/>
      <c r="H430" s="52"/>
      <c r="I430" s="17"/>
      <c r="J430" s="17"/>
      <c r="K430" s="52"/>
      <c r="L430" s="52"/>
      <c r="M430" s="52"/>
      <c r="N430" s="52"/>
      <c r="O430" s="52"/>
      <c r="P430" s="52"/>
      <c r="Q430" s="52"/>
      <c r="R430" s="52"/>
      <c r="S430" s="52"/>
      <c r="T430" s="52"/>
      <c r="U430" s="52"/>
      <c r="V430" s="52"/>
      <c r="W430" s="52"/>
      <c r="X430" s="52"/>
      <c r="Y430" s="52"/>
      <c r="Z430" s="52"/>
      <c r="AA430" s="52"/>
      <c r="AB430" s="52"/>
      <c r="AC430" s="52"/>
      <c r="AD430" s="52"/>
      <c r="AE430" s="52"/>
      <c r="AF430" s="52"/>
      <c r="AG430" s="52"/>
      <c r="AH430" s="52"/>
      <c r="AI430" s="52"/>
      <c r="AJ430" s="52"/>
    </row>
    <row r="431">
      <c r="A431" s="60"/>
      <c r="B431" s="61"/>
      <c r="C431" s="61"/>
      <c r="D431" s="61"/>
      <c r="E431" s="61"/>
      <c r="F431" s="61"/>
      <c r="G431" s="61"/>
      <c r="H431" s="52"/>
      <c r="I431" s="17"/>
      <c r="J431" s="17"/>
      <c r="K431" s="52"/>
      <c r="L431" s="52"/>
      <c r="M431" s="52"/>
      <c r="N431" s="52"/>
      <c r="O431" s="52"/>
      <c r="P431" s="52"/>
      <c r="Q431" s="52"/>
      <c r="R431" s="52"/>
      <c r="S431" s="52"/>
      <c r="T431" s="52"/>
      <c r="U431" s="52"/>
      <c r="V431" s="52"/>
      <c r="W431" s="52"/>
      <c r="X431" s="52"/>
      <c r="Y431" s="52"/>
      <c r="Z431" s="52"/>
      <c r="AA431" s="52"/>
      <c r="AB431" s="52"/>
      <c r="AC431" s="52"/>
      <c r="AD431" s="52"/>
      <c r="AE431" s="52"/>
      <c r="AF431" s="52"/>
      <c r="AG431" s="52"/>
      <c r="AH431" s="52"/>
      <c r="AI431" s="52"/>
      <c r="AJ431" s="52"/>
    </row>
    <row r="432">
      <c r="A432" s="60"/>
      <c r="B432" s="61"/>
      <c r="C432" s="61"/>
      <c r="D432" s="61"/>
      <c r="E432" s="61"/>
      <c r="F432" s="61"/>
      <c r="G432" s="61"/>
      <c r="H432" s="52"/>
      <c r="I432" s="17"/>
      <c r="J432" s="17"/>
      <c r="K432" s="52"/>
      <c r="L432" s="52"/>
      <c r="M432" s="52"/>
      <c r="N432" s="52"/>
      <c r="O432" s="52"/>
      <c r="P432" s="52"/>
      <c r="Q432" s="52"/>
      <c r="R432" s="52"/>
      <c r="S432" s="52"/>
      <c r="T432" s="52"/>
      <c r="U432" s="52"/>
      <c r="V432" s="52"/>
      <c r="W432" s="52"/>
      <c r="X432" s="52"/>
      <c r="Y432" s="52"/>
      <c r="Z432" s="52"/>
      <c r="AA432" s="52"/>
      <c r="AB432" s="52"/>
      <c r="AC432" s="52"/>
      <c r="AD432" s="52"/>
      <c r="AE432" s="52"/>
      <c r="AF432" s="52"/>
      <c r="AG432" s="52"/>
      <c r="AH432" s="52"/>
      <c r="AI432" s="52"/>
      <c r="AJ432" s="52"/>
    </row>
    <row r="433">
      <c r="A433" s="60"/>
      <c r="B433" s="61"/>
      <c r="C433" s="61"/>
      <c r="D433" s="61"/>
      <c r="E433" s="61"/>
      <c r="F433" s="61"/>
      <c r="G433" s="61"/>
      <c r="H433" s="52"/>
      <c r="I433" s="17"/>
      <c r="J433" s="17"/>
      <c r="K433" s="52"/>
      <c r="L433" s="52"/>
      <c r="M433" s="52"/>
      <c r="N433" s="52"/>
      <c r="O433" s="52"/>
      <c r="P433" s="52"/>
      <c r="Q433" s="52"/>
      <c r="R433" s="52"/>
      <c r="S433" s="52"/>
      <c r="T433" s="52"/>
      <c r="U433" s="52"/>
      <c r="V433" s="52"/>
      <c r="W433" s="52"/>
      <c r="X433" s="52"/>
      <c r="Y433" s="52"/>
      <c r="Z433" s="52"/>
      <c r="AA433" s="52"/>
      <c r="AB433" s="52"/>
      <c r="AC433" s="52"/>
      <c r="AD433" s="52"/>
      <c r="AE433" s="52"/>
      <c r="AF433" s="52"/>
      <c r="AG433" s="52"/>
      <c r="AH433" s="52"/>
      <c r="AI433" s="52"/>
      <c r="AJ433" s="52"/>
    </row>
    <row r="434">
      <c r="A434" s="60"/>
      <c r="B434" s="61"/>
      <c r="C434" s="61"/>
      <c r="D434" s="61"/>
      <c r="E434" s="61"/>
      <c r="F434" s="61"/>
      <c r="G434" s="61"/>
      <c r="H434" s="52"/>
      <c r="I434" s="17"/>
      <c r="J434" s="17"/>
      <c r="K434" s="52"/>
      <c r="L434" s="52"/>
      <c r="M434" s="52"/>
      <c r="N434" s="52"/>
      <c r="O434" s="52"/>
      <c r="P434" s="52"/>
      <c r="Q434" s="52"/>
      <c r="R434" s="52"/>
      <c r="S434" s="52"/>
      <c r="T434" s="52"/>
      <c r="U434" s="52"/>
      <c r="V434" s="52"/>
      <c r="W434" s="52"/>
      <c r="X434" s="52"/>
      <c r="Y434" s="52"/>
      <c r="Z434" s="52"/>
      <c r="AA434" s="52"/>
      <c r="AB434" s="52"/>
      <c r="AC434" s="52"/>
      <c r="AD434" s="52"/>
      <c r="AE434" s="52"/>
      <c r="AF434" s="52"/>
      <c r="AG434" s="52"/>
      <c r="AH434" s="52"/>
      <c r="AI434" s="52"/>
      <c r="AJ434" s="52"/>
    </row>
    <row r="435">
      <c r="A435" s="60"/>
      <c r="B435" s="61"/>
      <c r="C435" s="61"/>
      <c r="D435" s="61"/>
      <c r="E435" s="61"/>
      <c r="F435" s="61"/>
      <c r="G435" s="61"/>
      <c r="H435" s="52"/>
      <c r="I435" s="17"/>
      <c r="J435" s="17"/>
      <c r="K435" s="52"/>
      <c r="L435" s="52"/>
      <c r="M435" s="52"/>
      <c r="N435" s="52"/>
      <c r="O435" s="52"/>
      <c r="P435" s="52"/>
      <c r="Q435" s="52"/>
      <c r="R435" s="52"/>
      <c r="S435" s="52"/>
      <c r="T435" s="52"/>
      <c r="U435" s="52"/>
      <c r="V435" s="52"/>
      <c r="W435" s="52"/>
      <c r="X435" s="52"/>
      <c r="Y435" s="52"/>
      <c r="Z435" s="52"/>
      <c r="AA435" s="52"/>
      <c r="AB435" s="52"/>
      <c r="AC435" s="52"/>
      <c r="AD435" s="52"/>
      <c r="AE435" s="52"/>
      <c r="AF435" s="52"/>
      <c r="AG435" s="52"/>
      <c r="AH435" s="52"/>
      <c r="AI435" s="52"/>
      <c r="AJ435" s="52"/>
    </row>
    <row r="436">
      <c r="A436" s="60"/>
      <c r="B436" s="61"/>
      <c r="C436" s="61"/>
      <c r="D436" s="61"/>
      <c r="E436" s="61"/>
      <c r="F436" s="61"/>
      <c r="G436" s="61"/>
      <c r="H436" s="52"/>
      <c r="I436" s="17"/>
      <c r="J436" s="17"/>
      <c r="K436" s="52"/>
      <c r="L436" s="52"/>
      <c r="M436" s="52"/>
      <c r="N436" s="52"/>
      <c r="O436" s="52"/>
      <c r="P436" s="52"/>
      <c r="Q436" s="52"/>
      <c r="R436" s="52"/>
      <c r="S436" s="52"/>
      <c r="T436" s="52"/>
      <c r="U436" s="52"/>
      <c r="V436" s="52"/>
      <c r="W436" s="52"/>
      <c r="X436" s="52"/>
      <c r="Y436" s="52"/>
      <c r="Z436" s="52"/>
      <c r="AA436" s="52"/>
      <c r="AB436" s="52"/>
      <c r="AC436" s="52"/>
      <c r="AD436" s="52"/>
      <c r="AE436" s="52"/>
      <c r="AF436" s="52"/>
      <c r="AG436" s="52"/>
      <c r="AH436" s="52"/>
      <c r="AI436" s="52"/>
      <c r="AJ436" s="52"/>
    </row>
    <row r="437">
      <c r="A437" s="60"/>
      <c r="B437" s="61"/>
      <c r="C437" s="61"/>
      <c r="D437" s="61"/>
      <c r="E437" s="61"/>
      <c r="F437" s="61"/>
      <c r="G437" s="61"/>
      <c r="H437" s="52"/>
      <c r="I437" s="17"/>
      <c r="J437" s="17"/>
      <c r="K437" s="52"/>
      <c r="L437" s="52"/>
      <c r="M437" s="52"/>
      <c r="N437" s="52"/>
      <c r="O437" s="52"/>
      <c r="P437" s="52"/>
      <c r="Q437" s="52"/>
      <c r="R437" s="52"/>
      <c r="S437" s="52"/>
      <c r="T437" s="52"/>
      <c r="U437" s="52"/>
      <c r="V437" s="52"/>
      <c r="W437" s="52"/>
      <c r="X437" s="52"/>
      <c r="Y437" s="52"/>
      <c r="Z437" s="52"/>
      <c r="AA437" s="52"/>
      <c r="AB437" s="52"/>
      <c r="AC437" s="52"/>
      <c r="AD437" s="52"/>
      <c r="AE437" s="52"/>
      <c r="AF437" s="52"/>
      <c r="AG437" s="52"/>
      <c r="AH437" s="52"/>
      <c r="AI437" s="52"/>
      <c r="AJ437" s="52"/>
    </row>
    <row r="438">
      <c r="A438" s="60"/>
      <c r="B438" s="61"/>
      <c r="C438" s="61"/>
      <c r="D438" s="61"/>
      <c r="E438" s="61"/>
      <c r="F438" s="61"/>
      <c r="G438" s="61"/>
      <c r="H438" s="52"/>
      <c r="I438" s="17"/>
      <c r="J438" s="17"/>
      <c r="K438" s="52"/>
      <c r="L438" s="52"/>
      <c r="M438" s="52"/>
      <c r="N438" s="52"/>
      <c r="O438" s="52"/>
      <c r="P438" s="52"/>
      <c r="Q438" s="52"/>
      <c r="R438" s="52"/>
      <c r="S438" s="52"/>
      <c r="T438" s="52"/>
      <c r="U438" s="52"/>
      <c r="V438" s="52"/>
      <c r="W438" s="52"/>
      <c r="X438" s="52"/>
      <c r="Y438" s="52"/>
      <c r="Z438" s="52"/>
      <c r="AA438" s="52"/>
      <c r="AB438" s="52"/>
      <c r="AC438" s="52"/>
      <c r="AD438" s="52"/>
      <c r="AE438" s="52"/>
      <c r="AF438" s="52"/>
      <c r="AG438" s="52"/>
      <c r="AH438" s="52"/>
      <c r="AI438" s="52"/>
      <c r="AJ438" s="52"/>
    </row>
    <row r="439">
      <c r="A439" s="60"/>
      <c r="B439" s="61"/>
      <c r="C439" s="61"/>
      <c r="D439" s="61"/>
      <c r="E439" s="61"/>
      <c r="F439" s="61"/>
      <c r="G439" s="61"/>
      <c r="H439" s="52"/>
      <c r="I439" s="17"/>
      <c r="J439" s="17"/>
      <c r="K439" s="52"/>
      <c r="L439" s="52"/>
      <c r="M439" s="52"/>
      <c r="N439" s="52"/>
      <c r="O439" s="52"/>
      <c r="P439" s="52"/>
      <c r="Q439" s="52"/>
      <c r="R439" s="52"/>
      <c r="S439" s="52"/>
      <c r="T439" s="52"/>
      <c r="U439" s="52"/>
      <c r="V439" s="52"/>
      <c r="W439" s="52"/>
      <c r="X439" s="52"/>
      <c r="Y439" s="52"/>
      <c r="Z439" s="52"/>
      <c r="AA439" s="52"/>
      <c r="AB439" s="52"/>
      <c r="AC439" s="52"/>
      <c r="AD439" s="52"/>
      <c r="AE439" s="52"/>
      <c r="AF439" s="52"/>
      <c r="AG439" s="52"/>
      <c r="AH439" s="52"/>
      <c r="AI439" s="52"/>
      <c r="AJ439" s="52"/>
    </row>
    <row r="440">
      <c r="A440" s="60"/>
      <c r="B440" s="61"/>
      <c r="C440" s="61"/>
      <c r="D440" s="61"/>
      <c r="E440" s="61"/>
      <c r="F440" s="61"/>
      <c r="G440" s="61"/>
      <c r="H440" s="52"/>
      <c r="I440" s="17"/>
      <c r="J440" s="17"/>
      <c r="K440" s="52"/>
      <c r="L440" s="52"/>
      <c r="M440" s="52"/>
      <c r="N440" s="52"/>
      <c r="O440" s="52"/>
      <c r="P440" s="52"/>
      <c r="Q440" s="52"/>
      <c r="R440" s="52"/>
      <c r="S440" s="52"/>
      <c r="T440" s="52"/>
      <c r="U440" s="52"/>
      <c r="V440" s="52"/>
      <c r="W440" s="52"/>
      <c r="X440" s="52"/>
      <c r="Y440" s="52"/>
      <c r="Z440" s="52"/>
      <c r="AA440" s="52"/>
      <c r="AB440" s="52"/>
      <c r="AC440" s="52"/>
      <c r="AD440" s="52"/>
      <c r="AE440" s="52"/>
      <c r="AF440" s="52"/>
      <c r="AG440" s="52"/>
      <c r="AH440" s="52"/>
      <c r="AI440" s="52"/>
      <c r="AJ440" s="52"/>
    </row>
    <row r="441">
      <c r="A441" s="60"/>
      <c r="B441" s="61"/>
      <c r="C441" s="61"/>
      <c r="D441" s="61"/>
      <c r="E441" s="61"/>
      <c r="F441" s="61"/>
      <c r="G441" s="61"/>
      <c r="H441" s="52"/>
      <c r="I441" s="17"/>
      <c r="J441" s="17"/>
      <c r="K441" s="52"/>
      <c r="L441" s="52"/>
      <c r="M441" s="52"/>
      <c r="N441" s="52"/>
      <c r="O441" s="52"/>
      <c r="P441" s="52"/>
      <c r="Q441" s="52"/>
      <c r="R441" s="52"/>
      <c r="S441" s="52"/>
      <c r="T441" s="52"/>
      <c r="U441" s="52"/>
      <c r="V441" s="52"/>
      <c r="W441" s="52"/>
      <c r="X441" s="52"/>
      <c r="Y441" s="52"/>
      <c r="Z441" s="52"/>
      <c r="AA441" s="52"/>
      <c r="AB441" s="52"/>
      <c r="AC441" s="52"/>
      <c r="AD441" s="52"/>
      <c r="AE441" s="52"/>
      <c r="AF441" s="52"/>
      <c r="AG441" s="52"/>
      <c r="AH441" s="52"/>
      <c r="AI441" s="52"/>
      <c r="AJ441" s="52"/>
    </row>
    <row r="442">
      <c r="A442" s="60"/>
      <c r="B442" s="61"/>
      <c r="C442" s="61"/>
      <c r="D442" s="61"/>
      <c r="E442" s="61"/>
      <c r="F442" s="61"/>
      <c r="G442" s="61"/>
      <c r="H442" s="52"/>
      <c r="I442" s="17"/>
      <c r="J442" s="17"/>
      <c r="K442" s="52"/>
      <c r="L442" s="52"/>
      <c r="M442" s="52"/>
      <c r="N442" s="52"/>
      <c r="O442" s="52"/>
      <c r="P442" s="52"/>
      <c r="Q442" s="52"/>
      <c r="R442" s="52"/>
      <c r="S442" s="52"/>
      <c r="T442" s="52"/>
      <c r="U442" s="52"/>
      <c r="V442" s="52"/>
      <c r="W442" s="52"/>
      <c r="X442" s="52"/>
      <c r="Y442" s="52"/>
      <c r="Z442" s="52"/>
      <c r="AA442" s="52"/>
      <c r="AB442" s="52"/>
      <c r="AC442" s="52"/>
      <c r="AD442" s="52"/>
      <c r="AE442" s="52"/>
      <c r="AF442" s="52"/>
      <c r="AG442" s="52"/>
      <c r="AH442" s="52"/>
      <c r="AI442" s="52"/>
      <c r="AJ442" s="52"/>
    </row>
    <row r="443">
      <c r="A443" s="60"/>
      <c r="B443" s="61"/>
      <c r="C443" s="61"/>
      <c r="D443" s="61"/>
      <c r="E443" s="61"/>
      <c r="F443" s="61"/>
      <c r="G443" s="61"/>
      <c r="H443" s="52"/>
      <c r="I443" s="17"/>
      <c r="J443" s="17"/>
      <c r="K443" s="52"/>
      <c r="L443" s="52"/>
      <c r="M443" s="52"/>
      <c r="N443" s="52"/>
      <c r="O443" s="52"/>
      <c r="P443" s="52"/>
      <c r="Q443" s="52"/>
      <c r="R443" s="52"/>
      <c r="S443" s="52"/>
      <c r="T443" s="52"/>
      <c r="U443" s="52"/>
      <c r="V443" s="52"/>
      <c r="W443" s="52"/>
      <c r="X443" s="52"/>
      <c r="Y443" s="52"/>
      <c r="Z443" s="52"/>
      <c r="AA443" s="52"/>
      <c r="AB443" s="52"/>
      <c r="AC443" s="52"/>
      <c r="AD443" s="52"/>
      <c r="AE443" s="52"/>
      <c r="AF443" s="52"/>
      <c r="AG443" s="52"/>
      <c r="AH443" s="52"/>
      <c r="AI443" s="52"/>
      <c r="AJ443" s="52"/>
    </row>
    <row r="444">
      <c r="A444" s="60"/>
      <c r="B444" s="61"/>
      <c r="C444" s="61"/>
      <c r="D444" s="61"/>
      <c r="E444" s="61"/>
      <c r="F444" s="61"/>
      <c r="G444" s="61"/>
      <c r="H444" s="52"/>
      <c r="I444" s="17"/>
      <c r="J444" s="17"/>
      <c r="K444" s="52"/>
      <c r="L444" s="52"/>
      <c r="M444" s="52"/>
      <c r="N444" s="52"/>
      <c r="O444" s="52"/>
      <c r="P444" s="52"/>
      <c r="Q444" s="52"/>
      <c r="R444" s="52"/>
      <c r="S444" s="52"/>
      <c r="T444" s="52"/>
      <c r="U444" s="52"/>
      <c r="V444" s="52"/>
      <c r="W444" s="52"/>
      <c r="X444" s="52"/>
      <c r="Y444" s="52"/>
      <c r="Z444" s="52"/>
      <c r="AA444" s="52"/>
      <c r="AB444" s="52"/>
      <c r="AC444" s="52"/>
      <c r="AD444" s="52"/>
      <c r="AE444" s="52"/>
      <c r="AF444" s="52"/>
      <c r="AG444" s="52"/>
      <c r="AH444" s="52"/>
      <c r="AI444" s="52"/>
      <c r="AJ444" s="52"/>
    </row>
    <row r="445">
      <c r="A445" s="60"/>
      <c r="B445" s="61"/>
      <c r="C445" s="61"/>
      <c r="D445" s="61"/>
      <c r="E445" s="61"/>
      <c r="F445" s="61"/>
      <c r="G445" s="61"/>
      <c r="H445" s="52"/>
      <c r="I445" s="17"/>
      <c r="J445" s="17"/>
      <c r="K445" s="52"/>
      <c r="L445" s="52"/>
      <c r="M445" s="52"/>
      <c r="N445" s="52"/>
      <c r="O445" s="52"/>
      <c r="P445" s="52"/>
      <c r="Q445" s="52"/>
      <c r="R445" s="52"/>
      <c r="S445" s="52"/>
      <c r="T445" s="52"/>
      <c r="U445" s="52"/>
      <c r="V445" s="52"/>
      <c r="W445" s="52"/>
      <c r="X445" s="52"/>
      <c r="Y445" s="52"/>
      <c r="Z445" s="52"/>
      <c r="AA445" s="52"/>
      <c r="AB445" s="52"/>
      <c r="AC445" s="52"/>
      <c r="AD445" s="52"/>
      <c r="AE445" s="52"/>
      <c r="AF445" s="52"/>
      <c r="AG445" s="52"/>
      <c r="AH445" s="52"/>
      <c r="AI445" s="52"/>
      <c r="AJ445" s="52"/>
    </row>
    <row r="446">
      <c r="A446" s="60"/>
      <c r="B446" s="61"/>
      <c r="C446" s="61"/>
      <c r="D446" s="61"/>
      <c r="E446" s="61"/>
      <c r="F446" s="61"/>
      <c r="G446" s="61"/>
      <c r="H446" s="52"/>
      <c r="I446" s="17"/>
      <c r="J446" s="17"/>
      <c r="K446" s="52"/>
      <c r="L446" s="52"/>
      <c r="M446" s="52"/>
      <c r="N446" s="52"/>
      <c r="O446" s="52"/>
      <c r="P446" s="52"/>
      <c r="Q446" s="52"/>
      <c r="R446" s="52"/>
      <c r="S446" s="52"/>
      <c r="T446" s="52"/>
      <c r="U446" s="52"/>
      <c r="V446" s="52"/>
      <c r="W446" s="52"/>
      <c r="X446" s="52"/>
      <c r="Y446" s="52"/>
      <c r="Z446" s="52"/>
      <c r="AA446" s="52"/>
      <c r="AB446" s="52"/>
      <c r="AC446" s="52"/>
      <c r="AD446" s="52"/>
      <c r="AE446" s="52"/>
      <c r="AF446" s="52"/>
      <c r="AG446" s="52"/>
      <c r="AH446" s="52"/>
      <c r="AI446" s="52"/>
      <c r="AJ446" s="52"/>
    </row>
    <row r="447">
      <c r="A447" s="60"/>
      <c r="B447" s="61"/>
      <c r="C447" s="61"/>
      <c r="D447" s="61"/>
      <c r="E447" s="61"/>
      <c r="F447" s="61"/>
      <c r="G447" s="61"/>
      <c r="H447" s="52"/>
      <c r="I447" s="17"/>
      <c r="J447" s="17"/>
      <c r="K447" s="52"/>
      <c r="L447" s="52"/>
      <c r="M447" s="52"/>
      <c r="N447" s="52"/>
      <c r="O447" s="52"/>
      <c r="P447" s="52"/>
      <c r="Q447" s="52"/>
      <c r="R447" s="52"/>
      <c r="S447" s="52"/>
      <c r="T447" s="52"/>
      <c r="U447" s="52"/>
      <c r="V447" s="52"/>
      <c r="W447" s="52"/>
      <c r="X447" s="52"/>
      <c r="Y447" s="52"/>
      <c r="Z447" s="52"/>
      <c r="AA447" s="52"/>
      <c r="AB447" s="52"/>
      <c r="AC447" s="52"/>
      <c r="AD447" s="52"/>
      <c r="AE447" s="52"/>
      <c r="AF447" s="52"/>
      <c r="AG447" s="52"/>
      <c r="AH447" s="52"/>
      <c r="AI447" s="52"/>
      <c r="AJ447" s="52"/>
    </row>
    <row r="448">
      <c r="A448" s="60"/>
      <c r="B448" s="61"/>
      <c r="C448" s="61"/>
      <c r="D448" s="61"/>
      <c r="E448" s="61"/>
      <c r="F448" s="61"/>
      <c r="G448" s="61"/>
      <c r="H448" s="52"/>
      <c r="I448" s="17"/>
      <c r="J448" s="17"/>
      <c r="K448" s="52"/>
      <c r="L448" s="52"/>
      <c r="M448" s="52"/>
      <c r="N448" s="52"/>
      <c r="O448" s="52"/>
      <c r="P448" s="52"/>
      <c r="Q448" s="52"/>
      <c r="R448" s="52"/>
      <c r="S448" s="52"/>
      <c r="T448" s="52"/>
      <c r="U448" s="52"/>
      <c r="V448" s="52"/>
      <c r="W448" s="52"/>
      <c r="X448" s="52"/>
      <c r="Y448" s="52"/>
      <c r="Z448" s="52"/>
      <c r="AA448" s="52"/>
      <c r="AB448" s="52"/>
      <c r="AC448" s="52"/>
      <c r="AD448" s="52"/>
      <c r="AE448" s="52"/>
      <c r="AF448" s="52"/>
      <c r="AG448" s="52"/>
      <c r="AH448" s="52"/>
      <c r="AI448" s="52"/>
      <c r="AJ448" s="52"/>
    </row>
    <row r="449">
      <c r="A449" s="60"/>
      <c r="B449" s="61"/>
      <c r="C449" s="61"/>
      <c r="D449" s="61"/>
      <c r="E449" s="61"/>
      <c r="F449" s="61"/>
      <c r="G449" s="61"/>
      <c r="H449" s="52"/>
      <c r="I449" s="17"/>
      <c r="J449" s="17"/>
      <c r="K449" s="52"/>
      <c r="L449" s="52"/>
      <c r="M449" s="52"/>
      <c r="N449" s="52"/>
      <c r="O449" s="52"/>
      <c r="P449" s="52"/>
      <c r="Q449" s="52"/>
      <c r="R449" s="52"/>
      <c r="S449" s="52"/>
      <c r="T449" s="52"/>
      <c r="U449" s="52"/>
      <c r="V449" s="52"/>
      <c r="W449" s="52"/>
      <c r="X449" s="52"/>
      <c r="Y449" s="52"/>
      <c r="Z449" s="52"/>
      <c r="AA449" s="52"/>
      <c r="AB449" s="52"/>
      <c r="AC449" s="52"/>
      <c r="AD449" s="52"/>
      <c r="AE449" s="52"/>
      <c r="AF449" s="52"/>
      <c r="AG449" s="52"/>
      <c r="AH449" s="52"/>
      <c r="AI449" s="52"/>
      <c r="AJ449" s="52"/>
    </row>
    <row r="450">
      <c r="A450" s="60"/>
      <c r="B450" s="61"/>
      <c r="C450" s="61"/>
      <c r="D450" s="61"/>
      <c r="E450" s="61"/>
      <c r="F450" s="61"/>
      <c r="G450" s="61"/>
      <c r="H450" s="52"/>
      <c r="I450" s="17"/>
      <c r="J450" s="17"/>
      <c r="K450" s="52"/>
      <c r="L450" s="52"/>
      <c r="M450" s="52"/>
      <c r="N450" s="52"/>
      <c r="O450" s="52"/>
      <c r="P450" s="52"/>
      <c r="Q450" s="52"/>
      <c r="R450" s="52"/>
      <c r="S450" s="52"/>
      <c r="T450" s="52"/>
      <c r="U450" s="52"/>
      <c r="V450" s="52"/>
      <c r="W450" s="52"/>
      <c r="X450" s="52"/>
      <c r="Y450" s="52"/>
      <c r="Z450" s="52"/>
      <c r="AA450" s="52"/>
      <c r="AB450" s="52"/>
      <c r="AC450" s="52"/>
      <c r="AD450" s="52"/>
      <c r="AE450" s="52"/>
      <c r="AF450" s="52"/>
      <c r="AG450" s="52"/>
      <c r="AH450" s="52"/>
      <c r="AI450" s="52"/>
      <c r="AJ450" s="52"/>
    </row>
    <row r="451">
      <c r="A451" s="60"/>
      <c r="B451" s="61"/>
      <c r="C451" s="61"/>
      <c r="D451" s="61"/>
      <c r="E451" s="61"/>
      <c r="F451" s="61"/>
      <c r="G451" s="61"/>
      <c r="H451" s="52"/>
      <c r="I451" s="17"/>
      <c r="J451" s="17"/>
      <c r="K451" s="52"/>
      <c r="L451" s="52"/>
      <c r="M451" s="52"/>
      <c r="N451" s="52"/>
      <c r="O451" s="52"/>
      <c r="P451" s="52"/>
      <c r="Q451" s="52"/>
      <c r="R451" s="52"/>
      <c r="S451" s="52"/>
      <c r="T451" s="52"/>
      <c r="U451" s="52"/>
      <c r="V451" s="52"/>
      <c r="W451" s="52"/>
      <c r="X451" s="52"/>
      <c r="Y451" s="52"/>
      <c r="Z451" s="52"/>
      <c r="AA451" s="52"/>
      <c r="AB451" s="52"/>
      <c r="AC451" s="52"/>
      <c r="AD451" s="52"/>
      <c r="AE451" s="52"/>
      <c r="AF451" s="52"/>
      <c r="AG451" s="52"/>
      <c r="AH451" s="52"/>
      <c r="AI451" s="52"/>
      <c r="AJ451" s="52"/>
    </row>
    <row r="452">
      <c r="A452" s="60"/>
      <c r="B452" s="61"/>
      <c r="C452" s="61"/>
      <c r="D452" s="61"/>
      <c r="E452" s="61"/>
      <c r="F452" s="61"/>
      <c r="G452" s="61"/>
      <c r="H452" s="52"/>
      <c r="I452" s="17"/>
      <c r="J452" s="17"/>
      <c r="K452" s="52"/>
      <c r="L452" s="52"/>
      <c r="M452" s="52"/>
      <c r="N452" s="52"/>
      <c r="O452" s="52"/>
      <c r="P452" s="52"/>
      <c r="Q452" s="52"/>
      <c r="R452" s="52"/>
      <c r="S452" s="52"/>
      <c r="T452" s="52"/>
      <c r="U452" s="52"/>
      <c r="V452" s="52"/>
      <c r="W452" s="52"/>
      <c r="X452" s="52"/>
      <c r="Y452" s="52"/>
      <c r="Z452" s="52"/>
      <c r="AA452" s="52"/>
      <c r="AB452" s="52"/>
      <c r="AC452" s="52"/>
      <c r="AD452" s="52"/>
      <c r="AE452" s="52"/>
      <c r="AF452" s="52"/>
      <c r="AG452" s="52"/>
      <c r="AH452" s="52"/>
      <c r="AI452" s="52"/>
      <c r="AJ452" s="52"/>
    </row>
    <row r="453">
      <c r="A453" s="60"/>
      <c r="B453" s="61"/>
      <c r="C453" s="61"/>
      <c r="D453" s="61"/>
      <c r="E453" s="61"/>
      <c r="F453" s="61"/>
      <c r="G453" s="61"/>
      <c r="H453" s="52"/>
      <c r="I453" s="17"/>
      <c r="J453" s="17"/>
      <c r="K453" s="52"/>
      <c r="L453" s="52"/>
      <c r="M453" s="52"/>
      <c r="N453" s="52"/>
      <c r="O453" s="52"/>
      <c r="P453" s="52"/>
      <c r="Q453" s="52"/>
      <c r="R453" s="52"/>
      <c r="S453" s="52"/>
      <c r="T453" s="52"/>
      <c r="U453" s="52"/>
      <c r="V453" s="52"/>
      <c r="W453" s="52"/>
      <c r="X453" s="52"/>
      <c r="Y453" s="52"/>
      <c r="Z453" s="52"/>
      <c r="AA453" s="52"/>
      <c r="AB453" s="52"/>
      <c r="AC453" s="52"/>
      <c r="AD453" s="52"/>
      <c r="AE453" s="52"/>
      <c r="AF453" s="52"/>
      <c r="AG453" s="52"/>
      <c r="AH453" s="52"/>
      <c r="AI453" s="52"/>
      <c r="AJ453" s="52"/>
    </row>
    <row r="454">
      <c r="A454" s="60"/>
      <c r="B454" s="61"/>
      <c r="C454" s="61"/>
      <c r="D454" s="61"/>
      <c r="E454" s="61"/>
      <c r="F454" s="61"/>
      <c r="G454" s="61"/>
      <c r="H454" s="52"/>
      <c r="I454" s="17"/>
      <c r="J454" s="17"/>
      <c r="K454" s="52"/>
      <c r="L454" s="52"/>
      <c r="M454" s="52"/>
      <c r="N454" s="52"/>
      <c r="O454" s="52"/>
      <c r="P454" s="52"/>
      <c r="Q454" s="52"/>
      <c r="R454" s="52"/>
      <c r="S454" s="52"/>
      <c r="T454" s="52"/>
      <c r="U454" s="52"/>
      <c r="V454" s="52"/>
      <c r="W454" s="52"/>
      <c r="X454" s="52"/>
      <c r="Y454" s="52"/>
      <c r="Z454" s="52"/>
      <c r="AA454" s="52"/>
      <c r="AB454" s="52"/>
      <c r="AC454" s="52"/>
      <c r="AD454" s="52"/>
      <c r="AE454" s="52"/>
      <c r="AF454" s="52"/>
      <c r="AG454" s="52"/>
      <c r="AH454" s="52"/>
      <c r="AI454" s="52"/>
      <c r="AJ454" s="52"/>
    </row>
    <row r="455">
      <c r="A455" s="60"/>
      <c r="B455" s="61"/>
      <c r="C455" s="61"/>
      <c r="D455" s="61"/>
      <c r="E455" s="61"/>
      <c r="F455" s="61"/>
      <c r="G455" s="61"/>
      <c r="H455" s="52"/>
      <c r="I455" s="17"/>
      <c r="J455" s="17"/>
      <c r="K455" s="52"/>
      <c r="L455" s="52"/>
      <c r="M455" s="52"/>
      <c r="N455" s="52"/>
      <c r="O455" s="52"/>
      <c r="P455" s="52"/>
      <c r="Q455" s="52"/>
      <c r="R455" s="52"/>
      <c r="S455" s="52"/>
      <c r="T455" s="52"/>
      <c r="U455" s="52"/>
      <c r="V455" s="52"/>
      <c r="W455" s="52"/>
      <c r="X455" s="52"/>
      <c r="Y455" s="52"/>
      <c r="Z455" s="52"/>
      <c r="AA455" s="52"/>
      <c r="AB455" s="52"/>
      <c r="AC455" s="52"/>
      <c r="AD455" s="52"/>
      <c r="AE455" s="52"/>
      <c r="AF455" s="52"/>
      <c r="AG455" s="52"/>
      <c r="AH455" s="52"/>
      <c r="AI455" s="52"/>
      <c r="AJ455" s="52"/>
    </row>
    <row r="456">
      <c r="A456" s="60"/>
      <c r="B456" s="61"/>
      <c r="C456" s="61"/>
      <c r="D456" s="61"/>
      <c r="E456" s="61"/>
      <c r="F456" s="61"/>
      <c r="G456" s="61"/>
      <c r="H456" s="52"/>
      <c r="I456" s="17"/>
      <c r="J456" s="17"/>
      <c r="K456" s="52"/>
      <c r="L456" s="52"/>
      <c r="M456" s="52"/>
      <c r="N456" s="52"/>
      <c r="O456" s="52"/>
      <c r="P456" s="52"/>
      <c r="Q456" s="52"/>
      <c r="R456" s="52"/>
      <c r="S456" s="52"/>
      <c r="T456" s="52"/>
      <c r="U456" s="52"/>
      <c r="V456" s="52"/>
      <c r="W456" s="52"/>
      <c r="X456" s="52"/>
      <c r="Y456" s="52"/>
      <c r="Z456" s="52"/>
      <c r="AA456" s="52"/>
      <c r="AB456" s="52"/>
      <c r="AC456" s="52"/>
      <c r="AD456" s="52"/>
      <c r="AE456" s="52"/>
      <c r="AF456" s="52"/>
      <c r="AG456" s="52"/>
      <c r="AH456" s="52"/>
      <c r="AI456" s="52"/>
      <c r="AJ456" s="52"/>
    </row>
    <row r="457">
      <c r="A457" s="60"/>
      <c r="B457" s="61"/>
      <c r="C457" s="61"/>
      <c r="D457" s="61"/>
      <c r="E457" s="61"/>
      <c r="F457" s="61"/>
      <c r="G457" s="61"/>
      <c r="H457" s="52"/>
      <c r="I457" s="17"/>
      <c r="J457" s="17"/>
      <c r="K457" s="52"/>
      <c r="L457" s="52"/>
      <c r="M457" s="52"/>
      <c r="N457" s="52"/>
      <c r="O457" s="52"/>
      <c r="P457" s="52"/>
      <c r="Q457" s="52"/>
      <c r="R457" s="52"/>
      <c r="S457" s="52"/>
      <c r="T457" s="52"/>
      <c r="U457" s="52"/>
      <c r="V457" s="52"/>
      <c r="W457" s="52"/>
      <c r="X457" s="52"/>
      <c r="Y457" s="52"/>
      <c r="Z457" s="52"/>
      <c r="AA457" s="52"/>
      <c r="AB457" s="52"/>
      <c r="AC457" s="52"/>
      <c r="AD457" s="52"/>
      <c r="AE457" s="52"/>
      <c r="AF457" s="52"/>
      <c r="AG457" s="52"/>
      <c r="AH457" s="52"/>
      <c r="AI457" s="52"/>
      <c r="AJ457" s="52"/>
    </row>
    <row r="458">
      <c r="A458" s="60"/>
      <c r="B458" s="61"/>
      <c r="C458" s="61"/>
      <c r="D458" s="61"/>
      <c r="E458" s="61"/>
      <c r="F458" s="61"/>
      <c r="G458" s="61"/>
      <c r="H458" s="52"/>
      <c r="I458" s="17"/>
      <c r="J458" s="17"/>
      <c r="K458" s="52"/>
      <c r="L458" s="52"/>
      <c r="M458" s="52"/>
      <c r="N458" s="52"/>
      <c r="O458" s="52"/>
      <c r="P458" s="52"/>
      <c r="Q458" s="52"/>
      <c r="R458" s="52"/>
      <c r="S458" s="52"/>
      <c r="T458" s="52"/>
      <c r="U458" s="52"/>
      <c r="V458" s="52"/>
      <c r="W458" s="52"/>
      <c r="X458" s="52"/>
      <c r="Y458" s="52"/>
      <c r="Z458" s="52"/>
      <c r="AA458" s="52"/>
      <c r="AB458" s="52"/>
      <c r="AC458" s="52"/>
      <c r="AD458" s="52"/>
      <c r="AE458" s="52"/>
      <c r="AF458" s="52"/>
      <c r="AG458" s="52"/>
      <c r="AH458" s="52"/>
      <c r="AI458" s="52"/>
      <c r="AJ458" s="52"/>
    </row>
    <row r="459">
      <c r="A459" s="60"/>
      <c r="B459" s="61"/>
      <c r="C459" s="61"/>
      <c r="D459" s="61"/>
      <c r="E459" s="61"/>
      <c r="F459" s="61"/>
      <c r="G459" s="61"/>
      <c r="H459" s="52"/>
      <c r="I459" s="17"/>
      <c r="J459" s="17"/>
      <c r="K459" s="52"/>
      <c r="L459" s="52"/>
      <c r="M459" s="52"/>
      <c r="N459" s="52"/>
      <c r="O459" s="52"/>
      <c r="P459" s="52"/>
      <c r="Q459" s="52"/>
      <c r="R459" s="52"/>
      <c r="S459" s="52"/>
      <c r="T459" s="52"/>
      <c r="U459" s="52"/>
      <c r="V459" s="52"/>
      <c r="W459" s="52"/>
      <c r="X459" s="52"/>
      <c r="Y459" s="52"/>
      <c r="Z459" s="52"/>
      <c r="AA459" s="52"/>
      <c r="AB459" s="52"/>
      <c r="AC459" s="52"/>
      <c r="AD459" s="52"/>
      <c r="AE459" s="52"/>
      <c r="AF459" s="52"/>
      <c r="AG459" s="52"/>
      <c r="AH459" s="52"/>
      <c r="AI459" s="52"/>
      <c r="AJ459" s="52"/>
    </row>
    <row r="460">
      <c r="A460" s="60"/>
      <c r="B460" s="61"/>
      <c r="C460" s="61"/>
      <c r="D460" s="61"/>
      <c r="E460" s="61"/>
      <c r="F460" s="61"/>
      <c r="G460" s="61"/>
      <c r="H460" s="52"/>
      <c r="I460" s="17"/>
      <c r="J460" s="17"/>
      <c r="K460" s="52"/>
      <c r="L460" s="52"/>
      <c r="M460" s="52"/>
      <c r="N460" s="52"/>
      <c r="O460" s="52"/>
      <c r="P460" s="52"/>
      <c r="Q460" s="52"/>
      <c r="R460" s="52"/>
      <c r="S460" s="52"/>
      <c r="T460" s="52"/>
      <c r="U460" s="52"/>
      <c r="V460" s="52"/>
      <c r="W460" s="52"/>
      <c r="X460" s="52"/>
      <c r="Y460" s="52"/>
      <c r="Z460" s="52"/>
      <c r="AA460" s="52"/>
      <c r="AB460" s="52"/>
      <c r="AC460" s="52"/>
      <c r="AD460" s="52"/>
      <c r="AE460" s="52"/>
      <c r="AF460" s="52"/>
      <c r="AG460" s="52"/>
      <c r="AH460" s="52"/>
      <c r="AI460" s="52"/>
      <c r="AJ460" s="52"/>
    </row>
    <row r="461">
      <c r="A461" s="60"/>
      <c r="B461" s="61"/>
      <c r="C461" s="61"/>
      <c r="D461" s="61"/>
      <c r="E461" s="61"/>
      <c r="F461" s="61"/>
      <c r="G461" s="61"/>
      <c r="H461" s="52"/>
      <c r="I461" s="17"/>
      <c r="J461" s="17"/>
      <c r="K461" s="52"/>
      <c r="L461" s="52"/>
      <c r="M461" s="52"/>
      <c r="N461" s="52"/>
      <c r="O461" s="52"/>
      <c r="P461" s="52"/>
      <c r="Q461" s="52"/>
      <c r="R461" s="52"/>
      <c r="S461" s="52"/>
      <c r="T461" s="52"/>
      <c r="U461" s="52"/>
      <c r="V461" s="52"/>
      <c r="W461" s="52"/>
      <c r="X461" s="52"/>
      <c r="Y461" s="52"/>
      <c r="Z461" s="52"/>
      <c r="AA461" s="52"/>
      <c r="AB461" s="52"/>
      <c r="AC461" s="52"/>
      <c r="AD461" s="52"/>
      <c r="AE461" s="52"/>
      <c r="AF461" s="52"/>
      <c r="AG461" s="52"/>
      <c r="AH461" s="52"/>
      <c r="AI461" s="52"/>
      <c r="AJ461" s="52"/>
    </row>
    <row r="462">
      <c r="A462" s="60"/>
      <c r="B462" s="61"/>
      <c r="C462" s="61"/>
      <c r="D462" s="61"/>
      <c r="E462" s="61"/>
      <c r="F462" s="61"/>
      <c r="G462" s="61"/>
      <c r="H462" s="52"/>
      <c r="I462" s="17"/>
      <c r="J462" s="17"/>
      <c r="K462" s="52"/>
      <c r="L462" s="52"/>
      <c r="M462" s="52"/>
      <c r="N462" s="52"/>
      <c r="O462" s="52"/>
      <c r="P462" s="52"/>
      <c r="Q462" s="52"/>
      <c r="R462" s="52"/>
      <c r="S462" s="52"/>
      <c r="T462" s="52"/>
      <c r="U462" s="52"/>
      <c r="V462" s="52"/>
      <c r="W462" s="52"/>
      <c r="X462" s="52"/>
      <c r="Y462" s="52"/>
      <c r="Z462" s="52"/>
      <c r="AA462" s="52"/>
      <c r="AB462" s="52"/>
      <c r="AC462" s="52"/>
      <c r="AD462" s="52"/>
      <c r="AE462" s="52"/>
      <c r="AF462" s="52"/>
      <c r="AG462" s="52"/>
      <c r="AH462" s="52"/>
      <c r="AI462" s="52"/>
      <c r="AJ462" s="52"/>
    </row>
    <row r="463">
      <c r="A463" s="60"/>
      <c r="B463" s="61"/>
      <c r="C463" s="61"/>
      <c r="D463" s="61"/>
      <c r="E463" s="61"/>
      <c r="F463" s="61"/>
      <c r="G463" s="61"/>
      <c r="H463" s="52"/>
      <c r="I463" s="17"/>
      <c r="J463" s="17"/>
      <c r="K463" s="52"/>
      <c r="L463" s="52"/>
      <c r="M463" s="52"/>
      <c r="N463" s="52"/>
      <c r="O463" s="52"/>
      <c r="P463" s="52"/>
      <c r="Q463" s="52"/>
      <c r="R463" s="52"/>
      <c r="S463" s="52"/>
      <c r="T463" s="52"/>
      <c r="U463" s="52"/>
      <c r="V463" s="52"/>
      <c r="W463" s="52"/>
      <c r="X463" s="52"/>
      <c r="Y463" s="52"/>
      <c r="Z463" s="52"/>
      <c r="AA463" s="52"/>
      <c r="AB463" s="52"/>
      <c r="AC463" s="52"/>
      <c r="AD463" s="52"/>
      <c r="AE463" s="52"/>
      <c r="AF463" s="52"/>
      <c r="AG463" s="52"/>
      <c r="AH463" s="52"/>
      <c r="AI463" s="52"/>
      <c r="AJ463" s="52"/>
    </row>
    <row r="464">
      <c r="A464" s="60"/>
      <c r="B464" s="61"/>
      <c r="C464" s="61"/>
      <c r="D464" s="61"/>
      <c r="E464" s="61"/>
      <c r="F464" s="61"/>
      <c r="G464" s="61"/>
      <c r="H464" s="52"/>
      <c r="I464" s="17"/>
      <c r="J464" s="17"/>
      <c r="K464" s="52"/>
      <c r="L464" s="52"/>
      <c r="M464" s="52"/>
      <c r="N464" s="52"/>
      <c r="O464" s="52"/>
      <c r="P464" s="52"/>
      <c r="Q464" s="52"/>
      <c r="R464" s="52"/>
      <c r="S464" s="52"/>
      <c r="T464" s="52"/>
      <c r="U464" s="52"/>
      <c r="V464" s="52"/>
      <c r="W464" s="52"/>
      <c r="X464" s="52"/>
      <c r="Y464" s="52"/>
      <c r="Z464" s="52"/>
      <c r="AA464" s="52"/>
      <c r="AB464" s="52"/>
      <c r="AC464" s="52"/>
      <c r="AD464" s="52"/>
      <c r="AE464" s="52"/>
      <c r="AF464" s="52"/>
      <c r="AG464" s="52"/>
      <c r="AH464" s="52"/>
      <c r="AI464" s="52"/>
      <c r="AJ464" s="52"/>
    </row>
    <row r="465">
      <c r="A465" s="60"/>
      <c r="B465" s="61"/>
      <c r="C465" s="61"/>
      <c r="D465" s="61"/>
      <c r="E465" s="61"/>
      <c r="F465" s="61"/>
      <c r="G465" s="61"/>
      <c r="H465" s="52"/>
      <c r="I465" s="17"/>
      <c r="J465" s="17"/>
      <c r="K465" s="52"/>
      <c r="L465" s="52"/>
      <c r="M465" s="52"/>
      <c r="N465" s="52"/>
      <c r="O465" s="52"/>
      <c r="P465" s="52"/>
      <c r="Q465" s="52"/>
      <c r="R465" s="52"/>
      <c r="S465" s="52"/>
      <c r="T465" s="52"/>
      <c r="U465" s="52"/>
      <c r="V465" s="52"/>
      <c r="W465" s="52"/>
      <c r="X465" s="52"/>
      <c r="Y465" s="52"/>
      <c r="Z465" s="52"/>
      <c r="AA465" s="52"/>
      <c r="AB465" s="52"/>
      <c r="AC465" s="52"/>
      <c r="AD465" s="52"/>
      <c r="AE465" s="52"/>
      <c r="AF465" s="52"/>
      <c r="AG465" s="52"/>
      <c r="AH465" s="52"/>
      <c r="AI465" s="52"/>
      <c r="AJ465" s="52"/>
    </row>
    <row r="466">
      <c r="A466" s="60"/>
      <c r="B466" s="61"/>
      <c r="C466" s="61"/>
      <c r="D466" s="61"/>
      <c r="E466" s="61"/>
      <c r="F466" s="61"/>
      <c r="G466" s="61"/>
      <c r="H466" s="52"/>
      <c r="I466" s="17"/>
      <c r="J466" s="17"/>
      <c r="K466" s="52"/>
      <c r="L466" s="52"/>
      <c r="M466" s="52"/>
      <c r="N466" s="52"/>
      <c r="O466" s="52"/>
      <c r="P466" s="52"/>
      <c r="Q466" s="52"/>
      <c r="R466" s="52"/>
      <c r="S466" s="52"/>
      <c r="T466" s="52"/>
      <c r="U466" s="52"/>
      <c r="V466" s="52"/>
      <c r="W466" s="52"/>
      <c r="X466" s="52"/>
      <c r="Y466" s="52"/>
      <c r="Z466" s="52"/>
      <c r="AA466" s="52"/>
      <c r="AB466" s="52"/>
      <c r="AC466" s="52"/>
      <c r="AD466" s="52"/>
      <c r="AE466" s="52"/>
      <c r="AF466" s="52"/>
      <c r="AG466" s="52"/>
      <c r="AH466" s="52"/>
      <c r="AI466" s="52"/>
      <c r="AJ466" s="52"/>
    </row>
    <row r="467">
      <c r="A467" s="60"/>
      <c r="B467" s="61"/>
      <c r="C467" s="61"/>
      <c r="D467" s="61"/>
      <c r="E467" s="61"/>
      <c r="F467" s="61"/>
      <c r="G467" s="61"/>
      <c r="H467" s="52"/>
      <c r="I467" s="17"/>
      <c r="J467" s="17"/>
      <c r="K467" s="52"/>
      <c r="L467" s="52"/>
      <c r="M467" s="52"/>
      <c r="N467" s="52"/>
      <c r="O467" s="52"/>
      <c r="P467" s="52"/>
      <c r="Q467" s="52"/>
      <c r="R467" s="52"/>
      <c r="S467" s="52"/>
      <c r="T467" s="52"/>
      <c r="U467" s="52"/>
      <c r="V467" s="52"/>
      <c r="W467" s="52"/>
      <c r="X467" s="52"/>
      <c r="Y467" s="52"/>
      <c r="Z467" s="52"/>
      <c r="AA467" s="52"/>
      <c r="AB467" s="52"/>
      <c r="AC467" s="52"/>
      <c r="AD467" s="52"/>
      <c r="AE467" s="52"/>
      <c r="AF467" s="52"/>
      <c r="AG467" s="52"/>
      <c r="AH467" s="52"/>
      <c r="AI467" s="52"/>
      <c r="AJ467" s="52"/>
    </row>
    <row r="468">
      <c r="A468" s="60"/>
      <c r="B468" s="61"/>
      <c r="C468" s="61"/>
      <c r="D468" s="61"/>
      <c r="E468" s="61"/>
      <c r="F468" s="61"/>
      <c r="G468" s="61"/>
      <c r="H468" s="52"/>
      <c r="I468" s="17"/>
      <c r="J468" s="17"/>
      <c r="K468" s="52"/>
      <c r="L468" s="52"/>
      <c r="M468" s="52"/>
      <c r="N468" s="52"/>
      <c r="O468" s="52"/>
      <c r="P468" s="52"/>
      <c r="Q468" s="52"/>
      <c r="R468" s="52"/>
      <c r="S468" s="52"/>
      <c r="T468" s="52"/>
      <c r="U468" s="52"/>
      <c r="V468" s="52"/>
      <c r="W468" s="52"/>
      <c r="X468" s="52"/>
      <c r="Y468" s="52"/>
      <c r="Z468" s="52"/>
      <c r="AA468" s="52"/>
      <c r="AB468" s="52"/>
      <c r="AC468" s="52"/>
      <c r="AD468" s="52"/>
      <c r="AE468" s="52"/>
      <c r="AF468" s="52"/>
      <c r="AG468" s="52"/>
      <c r="AH468" s="52"/>
      <c r="AI468" s="52"/>
      <c r="AJ468" s="52"/>
    </row>
    <row r="469">
      <c r="A469" s="60"/>
      <c r="B469" s="61"/>
      <c r="C469" s="61"/>
      <c r="D469" s="61"/>
      <c r="E469" s="61"/>
      <c r="F469" s="61"/>
      <c r="G469" s="61"/>
      <c r="H469" s="52"/>
      <c r="I469" s="17"/>
      <c r="J469" s="17"/>
      <c r="K469" s="52"/>
      <c r="L469" s="52"/>
      <c r="M469" s="52"/>
      <c r="N469" s="52"/>
      <c r="O469" s="52"/>
      <c r="P469" s="52"/>
      <c r="Q469" s="52"/>
      <c r="R469" s="52"/>
      <c r="S469" s="52"/>
      <c r="T469" s="52"/>
      <c r="U469" s="52"/>
      <c r="V469" s="52"/>
      <c r="W469" s="52"/>
      <c r="X469" s="52"/>
      <c r="Y469" s="52"/>
      <c r="Z469" s="52"/>
      <c r="AA469" s="52"/>
      <c r="AB469" s="52"/>
      <c r="AC469" s="52"/>
      <c r="AD469" s="52"/>
      <c r="AE469" s="52"/>
      <c r="AF469" s="52"/>
      <c r="AG469" s="52"/>
      <c r="AH469" s="52"/>
      <c r="AI469" s="52"/>
      <c r="AJ469" s="52"/>
    </row>
    <row r="470">
      <c r="A470" s="60"/>
      <c r="B470" s="61"/>
      <c r="C470" s="61"/>
      <c r="D470" s="61"/>
      <c r="E470" s="61"/>
      <c r="F470" s="61"/>
      <c r="G470" s="61"/>
      <c r="H470" s="52"/>
      <c r="I470" s="17"/>
      <c r="J470" s="17"/>
      <c r="K470" s="52"/>
      <c r="L470" s="52"/>
      <c r="M470" s="52"/>
      <c r="N470" s="52"/>
      <c r="O470" s="52"/>
      <c r="P470" s="52"/>
      <c r="Q470" s="52"/>
      <c r="R470" s="52"/>
      <c r="S470" s="52"/>
      <c r="T470" s="52"/>
      <c r="U470" s="52"/>
      <c r="V470" s="52"/>
      <c r="W470" s="52"/>
      <c r="X470" s="52"/>
      <c r="Y470" s="52"/>
      <c r="Z470" s="52"/>
      <c r="AA470" s="52"/>
      <c r="AB470" s="52"/>
      <c r="AC470" s="52"/>
      <c r="AD470" s="52"/>
      <c r="AE470" s="52"/>
      <c r="AF470" s="52"/>
      <c r="AG470" s="52"/>
      <c r="AH470" s="52"/>
      <c r="AI470" s="52"/>
      <c r="AJ470" s="52"/>
    </row>
    <row r="471">
      <c r="A471" s="60"/>
      <c r="B471" s="61"/>
      <c r="C471" s="61"/>
      <c r="D471" s="61"/>
      <c r="E471" s="61"/>
      <c r="F471" s="61"/>
      <c r="G471" s="61"/>
      <c r="H471" s="52"/>
      <c r="I471" s="17"/>
      <c r="J471" s="17"/>
      <c r="K471" s="52"/>
      <c r="L471" s="52"/>
      <c r="M471" s="52"/>
      <c r="N471" s="52"/>
      <c r="O471" s="52"/>
      <c r="P471" s="52"/>
      <c r="Q471" s="52"/>
      <c r="R471" s="52"/>
      <c r="S471" s="52"/>
      <c r="T471" s="52"/>
      <c r="U471" s="52"/>
      <c r="V471" s="52"/>
      <c r="W471" s="52"/>
      <c r="X471" s="52"/>
      <c r="Y471" s="52"/>
      <c r="Z471" s="52"/>
      <c r="AA471" s="52"/>
      <c r="AB471" s="52"/>
      <c r="AC471" s="52"/>
      <c r="AD471" s="52"/>
      <c r="AE471" s="52"/>
      <c r="AF471" s="52"/>
      <c r="AG471" s="52"/>
      <c r="AH471" s="52"/>
      <c r="AI471" s="52"/>
      <c r="AJ471" s="52"/>
    </row>
    <row r="472">
      <c r="A472" s="60"/>
      <c r="B472" s="61"/>
      <c r="C472" s="61"/>
      <c r="D472" s="61"/>
      <c r="E472" s="61"/>
      <c r="F472" s="61"/>
      <c r="G472" s="61"/>
      <c r="H472" s="52"/>
      <c r="I472" s="17"/>
      <c r="J472" s="17"/>
      <c r="K472" s="52"/>
      <c r="L472" s="52"/>
      <c r="M472" s="52"/>
      <c r="N472" s="52"/>
      <c r="O472" s="52"/>
      <c r="P472" s="52"/>
      <c r="Q472" s="52"/>
      <c r="R472" s="52"/>
      <c r="S472" s="52"/>
      <c r="T472" s="52"/>
      <c r="U472" s="52"/>
      <c r="V472" s="52"/>
      <c r="W472" s="52"/>
      <c r="X472" s="52"/>
      <c r="Y472" s="52"/>
      <c r="Z472" s="52"/>
      <c r="AA472" s="52"/>
      <c r="AB472" s="52"/>
      <c r="AC472" s="52"/>
      <c r="AD472" s="52"/>
      <c r="AE472" s="52"/>
      <c r="AF472" s="52"/>
      <c r="AG472" s="52"/>
      <c r="AH472" s="52"/>
      <c r="AI472" s="52"/>
      <c r="AJ472" s="52"/>
    </row>
    <row r="473">
      <c r="A473" s="60"/>
      <c r="B473" s="61"/>
      <c r="C473" s="61"/>
      <c r="D473" s="61"/>
      <c r="E473" s="61"/>
      <c r="F473" s="61"/>
      <c r="G473" s="61"/>
      <c r="H473" s="52"/>
      <c r="I473" s="17"/>
      <c r="J473" s="17"/>
      <c r="K473" s="52"/>
      <c r="L473" s="52"/>
      <c r="M473" s="52"/>
      <c r="N473" s="52"/>
      <c r="O473" s="52"/>
      <c r="P473" s="52"/>
      <c r="Q473" s="52"/>
      <c r="R473" s="52"/>
      <c r="S473" s="52"/>
      <c r="T473" s="52"/>
      <c r="U473" s="52"/>
      <c r="V473" s="52"/>
      <c r="W473" s="52"/>
      <c r="X473" s="52"/>
      <c r="Y473" s="52"/>
      <c r="Z473" s="52"/>
      <c r="AA473" s="52"/>
      <c r="AB473" s="52"/>
      <c r="AC473" s="52"/>
      <c r="AD473" s="52"/>
      <c r="AE473" s="52"/>
      <c r="AF473" s="52"/>
      <c r="AG473" s="52"/>
      <c r="AH473" s="52"/>
      <c r="AI473" s="52"/>
      <c r="AJ473" s="52"/>
    </row>
    <row r="474">
      <c r="A474" s="60"/>
      <c r="B474" s="61"/>
      <c r="C474" s="61"/>
      <c r="D474" s="61"/>
      <c r="E474" s="61"/>
      <c r="F474" s="61"/>
      <c r="G474" s="61"/>
      <c r="H474" s="52"/>
      <c r="I474" s="17"/>
      <c r="J474" s="17"/>
      <c r="K474" s="52"/>
      <c r="L474" s="52"/>
      <c r="M474" s="52"/>
      <c r="N474" s="52"/>
      <c r="O474" s="52"/>
      <c r="P474" s="52"/>
      <c r="Q474" s="52"/>
      <c r="R474" s="52"/>
      <c r="S474" s="52"/>
      <c r="T474" s="52"/>
      <c r="U474" s="52"/>
      <c r="V474" s="52"/>
      <c r="W474" s="52"/>
      <c r="X474" s="52"/>
      <c r="Y474" s="52"/>
      <c r="Z474" s="52"/>
      <c r="AA474" s="52"/>
      <c r="AB474" s="52"/>
      <c r="AC474" s="52"/>
      <c r="AD474" s="52"/>
      <c r="AE474" s="52"/>
      <c r="AF474" s="52"/>
      <c r="AG474" s="52"/>
      <c r="AH474" s="52"/>
      <c r="AI474" s="52"/>
      <c r="AJ474" s="52"/>
    </row>
    <row r="475">
      <c r="A475" s="60"/>
      <c r="B475" s="61"/>
      <c r="C475" s="61"/>
      <c r="D475" s="61"/>
      <c r="E475" s="61"/>
      <c r="F475" s="61"/>
      <c r="G475" s="61"/>
      <c r="H475" s="52"/>
      <c r="I475" s="17"/>
      <c r="J475" s="17"/>
      <c r="K475" s="52"/>
      <c r="L475" s="52"/>
      <c r="M475" s="52"/>
      <c r="N475" s="52"/>
      <c r="O475" s="52"/>
      <c r="P475" s="52"/>
      <c r="Q475" s="52"/>
      <c r="R475" s="52"/>
      <c r="S475" s="52"/>
      <c r="T475" s="52"/>
      <c r="U475" s="52"/>
      <c r="V475" s="52"/>
      <c r="W475" s="52"/>
      <c r="X475" s="52"/>
      <c r="Y475" s="52"/>
      <c r="Z475" s="52"/>
      <c r="AA475" s="52"/>
      <c r="AB475" s="52"/>
      <c r="AC475" s="52"/>
      <c r="AD475" s="52"/>
      <c r="AE475" s="52"/>
      <c r="AF475" s="52"/>
      <c r="AG475" s="52"/>
      <c r="AH475" s="52"/>
      <c r="AI475" s="52"/>
      <c r="AJ475" s="52"/>
    </row>
    <row r="476">
      <c r="A476" s="60"/>
      <c r="B476" s="61"/>
      <c r="C476" s="61"/>
      <c r="D476" s="61"/>
      <c r="E476" s="61"/>
      <c r="F476" s="61"/>
      <c r="G476" s="61"/>
      <c r="H476" s="52"/>
      <c r="I476" s="17"/>
      <c r="J476" s="17"/>
      <c r="K476" s="52"/>
      <c r="L476" s="52"/>
      <c r="M476" s="52"/>
      <c r="N476" s="52"/>
      <c r="O476" s="52"/>
      <c r="P476" s="52"/>
      <c r="Q476" s="52"/>
      <c r="R476" s="52"/>
      <c r="S476" s="52"/>
      <c r="T476" s="52"/>
      <c r="U476" s="52"/>
      <c r="V476" s="52"/>
      <c r="W476" s="52"/>
      <c r="X476" s="52"/>
      <c r="Y476" s="52"/>
      <c r="Z476" s="52"/>
      <c r="AA476" s="52"/>
      <c r="AB476" s="52"/>
      <c r="AC476" s="52"/>
      <c r="AD476" s="52"/>
      <c r="AE476" s="52"/>
      <c r="AF476" s="52"/>
      <c r="AG476" s="52"/>
      <c r="AH476" s="52"/>
      <c r="AI476" s="52"/>
      <c r="AJ476" s="52"/>
    </row>
    <row r="477">
      <c r="A477" s="60"/>
      <c r="B477" s="61"/>
      <c r="C477" s="61"/>
      <c r="D477" s="61"/>
      <c r="E477" s="61"/>
      <c r="F477" s="61"/>
      <c r="G477" s="61"/>
      <c r="H477" s="52"/>
      <c r="I477" s="17"/>
      <c r="J477" s="17"/>
      <c r="K477" s="52"/>
      <c r="L477" s="52"/>
      <c r="M477" s="52"/>
      <c r="N477" s="52"/>
      <c r="O477" s="52"/>
      <c r="P477" s="52"/>
      <c r="Q477" s="52"/>
      <c r="R477" s="52"/>
      <c r="S477" s="52"/>
      <c r="T477" s="52"/>
      <c r="U477" s="52"/>
      <c r="V477" s="52"/>
      <c r="W477" s="52"/>
      <c r="X477" s="52"/>
      <c r="Y477" s="52"/>
      <c r="Z477" s="52"/>
      <c r="AA477" s="52"/>
      <c r="AB477" s="52"/>
      <c r="AC477" s="52"/>
      <c r="AD477" s="52"/>
      <c r="AE477" s="52"/>
      <c r="AF477" s="52"/>
      <c r="AG477" s="52"/>
      <c r="AH477" s="52"/>
      <c r="AI477" s="52"/>
      <c r="AJ477" s="52"/>
    </row>
    <row r="478">
      <c r="A478" s="60"/>
      <c r="B478" s="61"/>
      <c r="C478" s="61"/>
      <c r="D478" s="61"/>
      <c r="E478" s="61"/>
      <c r="F478" s="61"/>
      <c r="G478" s="61"/>
      <c r="H478" s="52"/>
      <c r="I478" s="17"/>
      <c r="J478" s="17"/>
      <c r="K478" s="52"/>
      <c r="L478" s="52"/>
      <c r="M478" s="52"/>
      <c r="N478" s="52"/>
      <c r="O478" s="52"/>
      <c r="P478" s="52"/>
      <c r="Q478" s="52"/>
      <c r="R478" s="52"/>
      <c r="S478" s="52"/>
      <c r="T478" s="52"/>
      <c r="U478" s="52"/>
      <c r="V478" s="52"/>
      <c r="W478" s="52"/>
      <c r="X478" s="52"/>
      <c r="Y478" s="52"/>
      <c r="Z478" s="52"/>
      <c r="AA478" s="52"/>
      <c r="AB478" s="52"/>
      <c r="AC478" s="52"/>
      <c r="AD478" s="52"/>
      <c r="AE478" s="52"/>
      <c r="AF478" s="52"/>
      <c r="AG478" s="52"/>
      <c r="AH478" s="52"/>
      <c r="AI478" s="52"/>
      <c r="AJ478" s="52"/>
    </row>
    <row r="479">
      <c r="A479" s="60"/>
      <c r="B479" s="61"/>
      <c r="C479" s="61"/>
      <c r="D479" s="61"/>
      <c r="E479" s="61"/>
      <c r="F479" s="61"/>
      <c r="G479" s="61"/>
      <c r="H479" s="52"/>
      <c r="I479" s="17"/>
      <c r="J479" s="17"/>
      <c r="K479" s="52"/>
      <c r="L479" s="52"/>
      <c r="M479" s="52"/>
      <c r="N479" s="52"/>
      <c r="O479" s="52"/>
      <c r="P479" s="52"/>
      <c r="Q479" s="52"/>
      <c r="R479" s="52"/>
      <c r="S479" s="52"/>
      <c r="T479" s="52"/>
      <c r="U479" s="52"/>
      <c r="V479" s="52"/>
      <c r="W479" s="52"/>
      <c r="X479" s="52"/>
      <c r="Y479" s="52"/>
      <c r="Z479" s="52"/>
      <c r="AA479" s="52"/>
      <c r="AB479" s="52"/>
      <c r="AC479" s="52"/>
      <c r="AD479" s="52"/>
      <c r="AE479" s="52"/>
      <c r="AF479" s="52"/>
      <c r="AG479" s="52"/>
      <c r="AH479" s="52"/>
      <c r="AI479" s="52"/>
      <c r="AJ479" s="52"/>
    </row>
    <row r="480">
      <c r="A480" s="60"/>
      <c r="B480" s="61"/>
      <c r="C480" s="61"/>
      <c r="D480" s="61"/>
      <c r="E480" s="61"/>
      <c r="F480" s="61"/>
      <c r="G480" s="61"/>
      <c r="H480" s="52"/>
      <c r="I480" s="17"/>
      <c r="J480" s="17"/>
      <c r="K480" s="52"/>
      <c r="L480" s="52"/>
      <c r="M480" s="52"/>
      <c r="N480" s="52"/>
      <c r="O480" s="52"/>
      <c r="P480" s="52"/>
      <c r="Q480" s="52"/>
      <c r="R480" s="52"/>
      <c r="S480" s="52"/>
      <c r="T480" s="52"/>
      <c r="U480" s="52"/>
      <c r="V480" s="52"/>
      <c r="W480" s="52"/>
      <c r="X480" s="52"/>
      <c r="Y480" s="52"/>
      <c r="Z480" s="52"/>
      <c r="AA480" s="52"/>
      <c r="AB480" s="52"/>
      <c r="AC480" s="52"/>
      <c r="AD480" s="52"/>
      <c r="AE480" s="52"/>
      <c r="AF480" s="52"/>
      <c r="AG480" s="52"/>
      <c r="AH480" s="52"/>
      <c r="AI480" s="52"/>
      <c r="AJ480" s="52"/>
    </row>
    <row r="481">
      <c r="A481" s="60"/>
      <c r="B481" s="61"/>
      <c r="C481" s="61"/>
      <c r="D481" s="61"/>
      <c r="E481" s="61"/>
      <c r="F481" s="61"/>
      <c r="G481" s="61"/>
      <c r="H481" s="52"/>
      <c r="I481" s="17"/>
      <c r="J481" s="17"/>
      <c r="K481" s="52"/>
      <c r="L481" s="52"/>
      <c r="M481" s="52"/>
      <c r="N481" s="52"/>
      <c r="O481" s="52"/>
      <c r="P481" s="52"/>
      <c r="Q481" s="52"/>
      <c r="R481" s="52"/>
      <c r="S481" s="52"/>
      <c r="T481" s="52"/>
      <c r="U481" s="52"/>
      <c r="V481" s="52"/>
      <c r="W481" s="52"/>
      <c r="X481" s="52"/>
      <c r="Y481" s="52"/>
      <c r="Z481" s="52"/>
      <c r="AA481" s="52"/>
      <c r="AB481" s="52"/>
      <c r="AC481" s="52"/>
      <c r="AD481" s="52"/>
      <c r="AE481" s="52"/>
      <c r="AF481" s="52"/>
      <c r="AG481" s="52"/>
      <c r="AH481" s="52"/>
      <c r="AI481" s="52"/>
      <c r="AJ481" s="52"/>
    </row>
    <row r="482">
      <c r="A482" s="60"/>
      <c r="B482" s="61"/>
      <c r="C482" s="61"/>
      <c r="D482" s="61"/>
      <c r="E482" s="61"/>
      <c r="F482" s="61"/>
      <c r="G482" s="61"/>
      <c r="H482" s="52"/>
      <c r="I482" s="17"/>
      <c r="J482" s="17"/>
      <c r="K482" s="52"/>
      <c r="L482" s="52"/>
      <c r="M482" s="52"/>
      <c r="N482" s="52"/>
      <c r="O482" s="52"/>
      <c r="P482" s="52"/>
      <c r="Q482" s="52"/>
      <c r="R482" s="52"/>
      <c r="S482" s="52"/>
      <c r="T482" s="52"/>
      <c r="U482" s="52"/>
      <c r="V482" s="52"/>
      <c r="W482" s="52"/>
      <c r="X482" s="52"/>
      <c r="Y482" s="52"/>
      <c r="Z482" s="52"/>
      <c r="AA482" s="52"/>
      <c r="AB482" s="52"/>
      <c r="AC482" s="52"/>
      <c r="AD482" s="52"/>
      <c r="AE482" s="52"/>
      <c r="AF482" s="52"/>
      <c r="AG482" s="52"/>
      <c r="AH482" s="52"/>
      <c r="AI482" s="52"/>
      <c r="AJ482" s="52"/>
    </row>
    <row r="483">
      <c r="A483" s="60"/>
      <c r="B483" s="61"/>
      <c r="C483" s="61"/>
      <c r="D483" s="61"/>
      <c r="E483" s="61"/>
      <c r="F483" s="61"/>
      <c r="G483" s="61"/>
      <c r="H483" s="52"/>
      <c r="I483" s="17"/>
      <c r="J483" s="17"/>
      <c r="K483" s="52"/>
      <c r="L483" s="52"/>
      <c r="M483" s="52"/>
      <c r="N483" s="52"/>
      <c r="O483" s="52"/>
      <c r="P483" s="52"/>
      <c r="Q483" s="52"/>
      <c r="R483" s="52"/>
      <c r="S483" s="52"/>
      <c r="T483" s="52"/>
      <c r="U483" s="52"/>
      <c r="V483" s="52"/>
      <c r="W483" s="52"/>
      <c r="X483" s="52"/>
      <c r="Y483" s="52"/>
      <c r="Z483" s="52"/>
      <c r="AA483" s="52"/>
      <c r="AB483" s="52"/>
      <c r="AC483" s="52"/>
      <c r="AD483" s="52"/>
      <c r="AE483" s="52"/>
      <c r="AF483" s="52"/>
      <c r="AG483" s="52"/>
      <c r="AH483" s="52"/>
      <c r="AI483" s="52"/>
      <c r="AJ483" s="52"/>
    </row>
    <row r="484">
      <c r="A484" s="60"/>
      <c r="B484" s="61"/>
      <c r="C484" s="61"/>
      <c r="D484" s="61"/>
      <c r="E484" s="61"/>
      <c r="F484" s="61"/>
      <c r="G484" s="61"/>
      <c r="H484" s="52"/>
      <c r="I484" s="17"/>
      <c r="J484" s="17"/>
      <c r="K484" s="52"/>
      <c r="L484" s="52"/>
      <c r="M484" s="52"/>
      <c r="N484" s="52"/>
      <c r="O484" s="52"/>
      <c r="P484" s="52"/>
      <c r="Q484" s="52"/>
      <c r="R484" s="52"/>
      <c r="S484" s="52"/>
      <c r="T484" s="52"/>
      <c r="U484" s="52"/>
      <c r="V484" s="52"/>
      <c r="W484" s="52"/>
      <c r="X484" s="52"/>
      <c r="Y484" s="52"/>
      <c r="Z484" s="52"/>
      <c r="AA484" s="52"/>
      <c r="AB484" s="52"/>
      <c r="AC484" s="52"/>
      <c r="AD484" s="52"/>
      <c r="AE484" s="52"/>
      <c r="AF484" s="52"/>
      <c r="AG484" s="52"/>
      <c r="AH484" s="52"/>
      <c r="AI484" s="52"/>
      <c r="AJ484" s="52"/>
    </row>
    <row r="485">
      <c r="A485" s="60"/>
      <c r="B485" s="61"/>
      <c r="C485" s="61"/>
      <c r="D485" s="61"/>
      <c r="E485" s="61"/>
      <c r="F485" s="61"/>
      <c r="G485" s="61"/>
      <c r="H485" s="52"/>
      <c r="I485" s="17"/>
      <c r="J485" s="17"/>
      <c r="K485" s="52"/>
      <c r="L485" s="52"/>
      <c r="M485" s="52"/>
      <c r="N485" s="52"/>
      <c r="O485" s="52"/>
      <c r="P485" s="52"/>
      <c r="Q485" s="52"/>
      <c r="R485" s="52"/>
      <c r="S485" s="52"/>
      <c r="T485" s="52"/>
      <c r="U485" s="52"/>
      <c r="V485" s="52"/>
      <c r="W485" s="52"/>
      <c r="X485" s="52"/>
      <c r="Y485" s="52"/>
      <c r="Z485" s="52"/>
      <c r="AA485" s="52"/>
      <c r="AB485" s="52"/>
      <c r="AC485" s="52"/>
      <c r="AD485" s="52"/>
      <c r="AE485" s="52"/>
      <c r="AF485" s="52"/>
      <c r="AG485" s="52"/>
      <c r="AH485" s="52"/>
      <c r="AI485" s="52"/>
      <c r="AJ485" s="52"/>
    </row>
    <row r="486">
      <c r="A486" s="60"/>
      <c r="B486" s="61"/>
      <c r="C486" s="61"/>
      <c r="D486" s="61"/>
      <c r="E486" s="61"/>
      <c r="F486" s="61"/>
      <c r="G486" s="61"/>
      <c r="H486" s="52"/>
      <c r="I486" s="17"/>
      <c r="J486" s="17"/>
      <c r="K486" s="52"/>
      <c r="L486" s="52"/>
      <c r="M486" s="52"/>
      <c r="N486" s="52"/>
      <c r="O486" s="52"/>
      <c r="P486" s="52"/>
      <c r="Q486" s="52"/>
      <c r="R486" s="52"/>
      <c r="S486" s="52"/>
      <c r="T486" s="52"/>
      <c r="U486" s="52"/>
      <c r="V486" s="52"/>
      <c r="W486" s="52"/>
      <c r="X486" s="52"/>
      <c r="Y486" s="52"/>
      <c r="Z486" s="52"/>
      <c r="AA486" s="52"/>
      <c r="AB486" s="52"/>
      <c r="AC486" s="52"/>
      <c r="AD486" s="52"/>
      <c r="AE486" s="52"/>
      <c r="AF486" s="52"/>
      <c r="AG486" s="52"/>
      <c r="AH486" s="52"/>
      <c r="AI486" s="52"/>
      <c r="AJ486" s="52"/>
    </row>
    <row r="487">
      <c r="A487" s="60"/>
      <c r="B487" s="61"/>
      <c r="C487" s="61"/>
      <c r="D487" s="61"/>
      <c r="E487" s="61"/>
      <c r="F487" s="61"/>
      <c r="G487" s="61"/>
      <c r="H487" s="52"/>
      <c r="I487" s="17"/>
      <c r="J487" s="17"/>
      <c r="K487" s="52"/>
      <c r="L487" s="52"/>
      <c r="M487" s="52"/>
      <c r="N487" s="52"/>
      <c r="O487" s="52"/>
      <c r="P487" s="52"/>
      <c r="Q487" s="52"/>
      <c r="R487" s="52"/>
      <c r="S487" s="52"/>
      <c r="T487" s="52"/>
      <c r="U487" s="52"/>
      <c r="V487" s="52"/>
      <c r="W487" s="52"/>
      <c r="X487" s="52"/>
      <c r="Y487" s="52"/>
      <c r="Z487" s="52"/>
      <c r="AA487" s="52"/>
      <c r="AB487" s="52"/>
      <c r="AC487" s="52"/>
      <c r="AD487" s="52"/>
      <c r="AE487" s="52"/>
      <c r="AF487" s="52"/>
      <c r="AG487" s="52"/>
      <c r="AH487" s="52"/>
      <c r="AI487" s="52"/>
      <c r="AJ487" s="52"/>
    </row>
    <row r="488">
      <c r="A488" s="60"/>
      <c r="B488" s="61"/>
      <c r="C488" s="61"/>
      <c r="D488" s="61"/>
      <c r="E488" s="61"/>
      <c r="F488" s="61"/>
      <c r="G488" s="61"/>
      <c r="H488" s="52"/>
      <c r="I488" s="17"/>
      <c r="J488" s="17"/>
      <c r="K488" s="52"/>
      <c r="L488" s="52"/>
      <c r="M488" s="52"/>
      <c r="N488" s="52"/>
      <c r="O488" s="52"/>
      <c r="P488" s="52"/>
      <c r="Q488" s="52"/>
      <c r="R488" s="52"/>
      <c r="S488" s="52"/>
      <c r="T488" s="52"/>
      <c r="U488" s="52"/>
      <c r="V488" s="52"/>
      <c r="W488" s="52"/>
      <c r="X488" s="52"/>
      <c r="Y488" s="52"/>
      <c r="Z488" s="52"/>
      <c r="AA488" s="52"/>
      <c r="AB488" s="52"/>
      <c r="AC488" s="52"/>
      <c r="AD488" s="52"/>
      <c r="AE488" s="52"/>
      <c r="AF488" s="52"/>
      <c r="AG488" s="52"/>
      <c r="AH488" s="52"/>
      <c r="AI488" s="52"/>
      <c r="AJ488" s="52"/>
    </row>
    <row r="489">
      <c r="A489" s="60"/>
      <c r="B489" s="61"/>
      <c r="C489" s="61"/>
      <c r="D489" s="61"/>
      <c r="E489" s="61"/>
      <c r="F489" s="61"/>
      <c r="G489" s="61"/>
      <c r="H489" s="52"/>
      <c r="I489" s="17"/>
      <c r="J489" s="17"/>
      <c r="K489" s="52"/>
      <c r="L489" s="52"/>
      <c r="M489" s="52"/>
      <c r="N489" s="52"/>
      <c r="O489" s="52"/>
      <c r="P489" s="52"/>
      <c r="Q489" s="52"/>
      <c r="R489" s="52"/>
      <c r="S489" s="52"/>
      <c r="T489" s="52"/>
      <c r="U489" s="52"/>
      <c r="V489" s="52"/>
      <c r="W489" s="52"/>
      <c r="X489" s="52"/>
      <c r="Y489" s="52"/>
      <c r="Z489" s="52"/>
      <c r="AA489" s="52"/>
      <c r="AB489" s="52"/>
      <c r="AC489" s="52"/>
      <c r="AD489" s="52"/>
      <c r="AE489" s="52"/>
      <c r="AF489" s="52"/>
      <c r="AG489" s="52"/>
      <c r="AH489" s="52"/>
      <c r="AI489" s="52"/>
      <c r="AJ489" s="52"/>
    </row>
    <row r="490">
      <c r="A490" s="60"/>
      <c r="B490" s="61"/>
      <c r="C490" s="61"/>
      <c r="D490" s="61"/>
      <c r="E490" s="61"/>
      <c r="F490" s="61"/>
      <c r="G490" s="61"/>
      <c r="H490" s="52"/>
      <c r="I490" s="17"/>
      <c r="J490" s="17"/>
      <c r="K490" s="52"/>
      <c r="L490" s="52"/>
      <c r="M490" s="52"/>
      <c r="N490" s="52"/>
      <c r="O490" s="52"/>
      <c r="P490" s="52"/>
      <c r="Q490" s="52"/>
      <c r="R490" s="52"/>
      <c r="S490" s="52"/>
      <c r="T490" s="52"/>
      <c r="U490" s="52"/>
      <c r="V490" s="52"/>
      <c r="W490" s="52"/>
      <c r="X490" s="52"/>
      <c r="Y490" s="52"/>
      <c r="Z490" s="52"/>
      <c r="AA490" s="52"/>
      <c r="AB490" s="52"/>
      <c r="AC490" s="52"/>
      <c r="AD490" s="52"/>
      <c r="AE490" s="52"/>
      <c r="AF490" s="52"/>
      <c r="AG490" s="52"/>
      <c r="AH490" s="52"/>
      <c r="AI490" s="52"/>
      <c r="AJ490" s="52"/>
    </row>
    <row r="491">
      <c r="A491" s="60"/>
      <c r="B491" s="61"/>
      <c r="C491" s="61"/>
      <c r="D491" s="61"/>
      <c r="E491" s="61"/>
      <c r="F491" s="61"/>
      <c r="G491" s="61"/>
      <c r="H491" s="52"/>
      <c r="I491" s="17"/>
      <c r="J491" s="17"/>
      <c r="K491" s="52"/>
      <c r="L491" s="52"/>
      <c r="M491" s="52"/>
      <c r="N491" s="52"/>
      <c r="O491" s="52"/>
      <c r="P491" s="52"/>
      <c r="Q491" s="52"/>
      <c r="R491" s="52"/>
      <c r="S491" s="52"/>
      <c r="T491" s="52"/>
      <c r="U491" s="52"/>
      <c r="V491" s="52"/>
      <c r="W491" s="52"/>
      <c r="X491" s="52"/>
      <c r="Y491" s="52"/>
      <c r="Z491" s="52"/>
      <c r="AA491" s="52"/>
      <c r="AB491" s="52"/>
      <c r="AC491" s="52"/>
      <c r="AD491" s="52"/>
      <c r="AE491" s="52"/>
      <c r="AF491" s="52"/>
      <c r="AG491" s="52"/>
      <c r="AH491" s="52"/>
      <c r="AI491" s="52"/>
      <c r="AJ491" s="52"/>
    </row>
    <row r="492">
      <c r="A492" s="60"/>
      <c r="B492" s="61"/>
      <c r="C492" s="61"/>
      <c r="D492" s="61"/>
      <c r="E492" s="61"/>
      <c r="F492" s="61"/>
      <c r="G492" s="61"/>
      <c r="H492" s="52"/>
      <c r="I492" s="17"/>
      <c r="J492" s="17"/>
      <c r="K492" s="52"/>
      <c r="L492" s="52"/>
      <c r="M492" s="52"/>
      <c r="N492" s="52"/>
      <c r="O492" s="52"/>
      <c r="P492" s="52"/>
      <c r="Q492" s="52"/>
      <c r="R492" s="52"/>
      <c r="S492" s="52"/>
      <c r="T492" s="52"/>
      <c r="U492" s="52"/>
      <c r="V492" s="52"/>
      <c r="W492" s="52"/>
      <c r="X492" s="52"/>
      <c r="Y492" s="52"/>
      <c r="Z492" s="52"/>
      <c r="AA492" s="52"/>
      <c r="AB492" s="52"/>
      <c r="AC492" s="52"/>
      <c r="AD492" s="52"/>
      <c r="AE492" s="52"/>
      <c r="AF492" s="52"/>
      <c r="AG492" s="52"/>
      <c r="AH492" s="52"/>
      <c r="AI492" s="52"/>
      <c r="AJ492" s="52"/>
    </row>
    <row r="493">
      <c r="A493" s="60"/>
      <c r="B493" s="61"/>
      <c r="C493" s="61"/>
      <c r="D493" s="61"/>
      <c r="E493" s="61"/>
      <c r="F493" s="61"/>
      <c r="G493" s="61"/>
      <c r="H493" s="52"/>
      <c r="I493" s="17"/>
      <c r="J493" s="17"/>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52"/>
      <c r="AJ493" s="52"/>
    </row>
    <row r="494">
      <c r="A494" s="60"/>
      <c r="B494" s="61"/>
      <c r="C494" s="61"/>
      <c r="D494" s="61"/>
      <c r="E494" s="61"/>
      <c r="F494" s="61"/>
      <c r="G494" s="61"/>
      <c r="H494" s="52"/>
      <c r="I494" s="17"/>
      <c r="J494" s="17"/>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row>
    <row r="495">
      <c r="A495" s="60"/>
      <c r="B495" s="61"/>
      <c r="C495" s="61"/>
      <c r="D495" s="61"/>
      <c r="E495" s="61"/>
      <c r="F495" s="61"/>
      <c r="G495" s="61"/>
      <c r="H495" s="52"/>
      <c r="I495" s="17"/>
      <c r="J495" s="17"/>
      <c r="K495" s="52"/>
      <c r="L495" s="52"/>
      <c r="M495" s="52"/>
      <c r="N495" s="52"/>
      <c r="O495" s="52"/>
      <c r="P495" s="52"/>
      <c r="Q495" s="52"/>
      <c r="R495" s="52"/>
      <c r="S495" s="52"/>
      <c r="T495" s="52"/>
      <c r="U495" s="52"/>
      <c r="V495" s="52"/>
      <c r="W495" s="52"/>
      <c r="X495" s="52"/>
      <c r="Y495" s="52"/>
      <c r="Z495" s="52"/>
      <c r="AA495" s="52"/>
      <c r="AB495" s="52"/>
      <c r="AC495" s="52"/>
      <c r="AD495" s="52"/>
      <c r="AE495" s="52"/>
      <c r="AF495" s="52"/>
      <c r="AG495" s="52"/>
      <c r="AH495" s="52"/>
      <c r="AI495" s="52"/>
      <c r="AJ495" s="52"/>
    </row>
    <row r="496">
      <c r="A496" s="60"/>
      <c r="B496" s="61"/>
      <c r="C496" s="61"/>
      <c r="D496" s="61"/>
      <c r="E496" s="61"/>
      <c r="F496" s="61"/>
      <c r="G496" s="61"/>
      <c r="H496" s="52"/>
      <c r="I496" s="17"/>
      <c r="J496" s="17"/>
      <c r="K496" s="52"/>
      <c r="L496" s="52"/>
      <c r="M496" s="52"/>
      <c r="N496" s="52"/>
      <c r="O496" s="52"/>
      <c r="P496" s="52"/>
      <c r="Q496" s="52"/>
      <c r="R496" s="52"/>
      <c r="S496" s="52"/>
      <c r="T496" s="52"/>
      <c r="U496" s="52"/>
      <c r="V496" s="52"/>
      <c r="W496" s="52"/>
      <c r="X496" s="52"/>
      <c r="Y496" s="52"/>
      <c r="Z496" s="52"/>
      <c r="AA496" s="52"/>
      <c r="AB496" s="52"/>
      <c r="AC496" s="52"/>
      <c r="AD496" s="52"/>
      <c r="AE496" s="52"/>
      <c r="AF496" s="52"/>
      <c r="AG496" s="52"/>
      <c r="AH496" s="52"/>
      <c r="AI496" s="52"/>
      <c r="AJ496" s="52"/>
    </row>
    <row r="497">
      <c r="A497" s="60"/>
      <c r="B497" s="61"/>
      <c r="C497" s="61"/>
      <c r="D497" s="61"/>
      <c r="E497" s="61"/>
      <c r="F497" s="61"/>
      <c r="G497" s="61"/>
      <c r="H497" s="52"/>
      <c r="I497" s="17"/>
      <c r="J497" s="17"/>
      <c r="K497" s="52"/>
      <c r="L497" s="52"/>
      <c r="M497" s="52"/>
      <c r="N497" s="52"/>
      <c r="O497" s="52"/>
      <c r="P497" s="52"/>
      <c r="Q497" s="52"/>
      <c r="R497" s="52"/>
      <c r="S497" s="52"/>
      <c r="T497" s="52"/>
      <c r="U497" s="52"/>
      <c r="V497" s="52"/>
      <c r="W497" s="52"/>
      <c r="X497" s="52"/>
      <c r="Y497" s="52"/>
      <c r="Z497" s="52"/>
      <c r="AA497" s="52"/>
      <c r="AB497" s="52"/>
      <c r="AC497" s="52"/>
      <c r="AD497" s="52"/>
      <c r="AE497" s="52"/>
      <c r="AF497" s="52"/>
      <c r="AG497" s="52"/>
      <c r="AH497" s="52"/>
      <c r="AI497" s="52"/>
      <c r="AJ497" s="52"/>
    </row>
    <row r="498">
      <c r="A498" s="60"/>
      <c r="B498" s="61"/>
      <c r="C498" s="61"/>
      <c r="D498" s="61"/>
      <c r="E498" s="61"/>
      <c r="F498" s="61"/>
      <c r="G498" s="61"/>
      <c r="H498" s="52"/>
      <c r="I498" s="17"/>
      <c r="J498" s="17"/>
      <c r="K498" s="52"/>
      <c r="L498" s="52"/>
      <c r="M498" s="52"/>
      <c r="N498" s="52"/>
      <c r="O498" s="52"/>
      <c r="P498" s="52"/>
      <c r="Q498" s="52"/>
      <c r="R498" s="52"/>
      <c r="S498" s="52"/>
      <c r="T498" s="52"/>
      <c r="U498" s="52"/>
      <c r="V498" s="52"/>
      <c r="W498" s="52"/>
      <c r="X498" s="52"/>
      <c r="Y498" s="52"/>
      <c r="Z498" s="52"/>
      <c r="AA498" s="52"/>
      <c r="AB498" s="52"/>
      <c r="AC498" s="52"/>
      <c r="AD498" s="52"/>
      <c r="AE498" s="52"/>
      <c r="AF498" s="52"/>
      <c r="AG498" s="52"/>
      <c r="AH498" s="52"/>
      <c r="AI498" s="52"/>
      <c r="AJ498" s="52"/>
    </row>
    <row r="499">
      <c r="A499" s="60"/>
      <c r="B499" s="61"/>
      <c r="C499" s="61"/>
      <c r="D499" s="61"/>
      <c r="E499" s="61"/>
      <c r="F499" s="61"/>
      <c r="G499" s="61"/>
      <c r="H499" s="52"/>
      <c r="I499" s="17"/>
      <c r="J499" s="17"/>
      <c r="K499" s="52"/>
      <c r="L499" s="52"/>
      <c r="M499" s="52"/>
      <c r="N499" s="52"/>
      <c r="O499" s="52"/>
      <c r="P499" s="52"/>
      <c r="Q499" s="52"/>
      <c r="R499" s="52"/>
      <c r="S499" s="52"/>
      <c r="T499" s="52"/>
      <c r="U499" s="52"/>
      <c r="V499" s="52"/>
      <c r="W499" s="52"/>
      <c r="X499" s="52"/>
      <c r="Y499" s="52"/>
      <c r="Z499" s="52"/>
      <c r="AA499" s="52"/>
      <c r="AB499" s="52"/>
      <c r="AC499" s="52"/>
      <c r="AD499" s="52"/>
      <c r="AE499" s="52"/>
      <c r="AF499" s="52"/>
      <c r="AG499" s="52"/>
      <c r="AH499" s="52"/>
      <c r="AI499" s="52"/>
      <c r="AJ499" s="52"/>
    </row>
    <row r="500">
      <c r="A500" s="60"/>
      <c r="B500" s="61"/>
      <c r="C500" s="61"/>
      <c r="D500" s="61"/>
      <c r="E500" s="61"/>
      <c r="F500" s="61"/>
      <c r="G500" s="61"/>
      <c r="H500" s="52"/>
      <c r="I500" s="17"/>
      <c r="J500" s="17"/>
      <c r="K500" s="52"/>
      <c r="L500" s="52"/>
      <c r="M500" s="52"/>
      <c r="N500" s="52"/>
      <c r="O500" s="52"/>
      <c r="P500" s="52"/>
      <c r="Q500" s="52"/>
      <c r="R500" s="52"/>
      <c r="S500" s="52"/>
      <c r="T500" s="52"/>
      <c r="U500" s="52"/>
      <c r="V500" s="52"/>
      <c r="W500" s="52"/>
      <c r="X500" s="52"/>
      <c r="Y500" s="52"/>
      <c r="Z500" s="52"/>
      <c r="AA500" s="52"/>
      <c r="AB500" s="52"/>
      <c r="AC500" s="52"/>
      <c r="AD500" s="52"/>
      <c r="AE500" s="52"/>
      <c r="AF500" s="52"/>
      <c r="AG500" s="52"/>
      <c r="AH500" s="52"/>
      <c r="AI500" s="52"/>
      <c r="AJ500" s="52"/>
    </row>
    <row r="501">
      <c r="A501" s="60"/>
      <c r="B501" s="61"/>
      <c r="C501" s="61"/>
      <c r="D501" s="61"/>
      <c r="E501" s="61"/>
      <c r="F501" s="61"/>
      <c r="G501" s="61"/>
      <c r="H501" s="52"/>
      <c r="I501" s="17"/>
      <c r="J501" s="17"/>
      <c r="K501" s="52"/>
      <c r="L501" s="52"/>
      <c r="M501" s="52"/>
      <c r="N501" s="52"/>
      <c r="O501" s="52"/>
      <c r="P501" s="52"/>
      <c r="Q501" s="52"/>
      <c r="R501" s="52"/>
      <c r="S501" s="52"/>
      <c r="T501" s="52"/>
      <c r="U501" s="52"/>
      <c r="V501" s="52"/>
      <c r="W501" s="52"/>
      <c r="X501" s="52"/>
      <c r="Y501" s="52"/>
      <c r="Z501" s="52"/>
      <c r="AA501" s="52"/>
      <c r="AB501" s="52"/>
      <c r="AC501" s="52"/>
      <c r="AD501" s="52"/>
      <c r="AE501" s="52"/>
      <c r="AF501" s="52"/>
      <c r="AG501" s="52"/>
      <c r="AH501" s="52"/>
      <c r="AI501" s="52"/>
      <c r="AJ501" s="52"/>
    </row>
    <row r="502">
      <c r="A502" s="60"/>
      <c r="B502" s="61"/>
      <c r="C502" s="61"/>
      <c r="D502" s="61"/>
      <c r="E502" s="61"/>
      <c r="F502" s="61"/>
      <c r="G502" s="61"/>
      <c r="H502" s="52"/>
      <c r="I502" s="17"/>
      <c r="J502" s="17"/>
      <c r="K502" s="52"/>
      <c r="L502" s="52"/>
      <c r="M502" s="52"/>
      <c r="N502" s="52"/>
      <c r="O502" s="52"/>
      <c r="P502" s="52"/>
      <c r="Q502" s="52"/>
      <c r="R502" s="52"/>
      <c r="S502" s="52"/>
      <c r="T502" s="52"/>
      <c r="U502" s="52"/>
      <c r="V502" s="52"/>
      <c r="W502" s="52"/>
      <c r="X502" s="52"/>
      <c r="Y502" s="52"/>
      <c r="Z502" s="52"/>
      <c r="AA502" s="52"/>
      <c r="AB502" s="52"/>
      <c r="AC502" s="52"/>
      <c r="AD502" s="52"/>
      <c r="AE502" s="52"/>
      <c r="AF502" s="52"/>
      <c r="AG502" s="52"/>
      <c r="AH502" s="52"/>
      <c r="AI502" s="52"/>
      <c r="AJ502" s="52"/>
    </row>
    <row r="503">
      <c r="A503" s="60"/>
      <c r="B503" s="61"/>
      <c r="C503" s="61"/>
      <c r="D503" s="61"/>
      <c r="E503" s="61"/>
      <c r="F503" s="61"/>
      <c r="G503" s="61"/>
      <c r="H503" s="52"/>
      <c r="I503" s="17"/>
      <c r="J503" s="17"/>
      <c r="K503" s="52"/>
      <c r="L503" s="52"/>
      <c r="M503" s="52"/>
      <c r="N503" s="52"/>
      <c r="O503" s="52"/>
      <c r="P503" s="52"/>
      <c r="Q503" s="52"/>
      <c r="R503" s="52"/>
      <c r="S503" s="52"/>
      <c r="T503" s="52"/>
      <c r="U503" s="52"/>
      <c r="V503" s="52"/>
      <c r="W503" s="52"/>
      <c r="X503" s="52"/>
      <c r="Y503" s="52"/>
      <c r="Z503" s="52"/>
      <c r="AA503" s="52"/>
      <c r="AB503" s="52"/>
      <c r="AC503" s="52"/>
      <c r="AD503" s="52"/>
      <c r="AE503" s="52"/>
      <c r="AF503" s="52"/>
      <c r="AG503" s="52"/>
      <c r="AH503" s="52"/>
      <c r="AI503" s="52"/>
      <c r="AJ503" s="52"/>
    </row>
    <row r="504">
      <c r="A504" s="60"/>
      <c r="B504" s="61"/>
      <c r="C504" s="61"/>
      <c r="D504" s="61"/>
      <c r="E504" s="61"/>
      <c r="F504" s="61"/>
      <c r="G504" s="61"/>
      <c r="H504" s="52"/>
      <c r="I504" s="17"/>
      <c r="J504" s="17"/>
      <c r="K504" s="52"/>
      <c r="L504" s="52"/>
      <c r="M504" s="52"/>
      <c r="N504" s="52"/>
      <c r="O504" s="52"/>
      <c r="P504" s="52"/>
      <c r="Q504" s="52"/>
      <c r="R504" s="52"/>
      <c r="S504" s="52"/>
      <c r="T504" s="52"/>
      <c r="U504" s="52"/>
      <c r="V504" s="52"/>
      <c r="W504" s="52"/>
      <c r="X504" s="52"/>
      <c r="Y504" s="52"/>
      <c r="Z504" s="52"/>
      <c r="AA504" s="52"/>
      <c r="AB504" s="52"/>
      <c r="AC504" s="52"/>
      <c r="AD504" s="52"/>
      <c r="AE504" s="52"/>
      <c r="AF504" s="52"/>
      <c r="AG504" s="52"/>
      <c r="AH504" s="52"/>
      <c r="AI504" s="52"/>
      <c r="AJ504" s="52"/>
    </row>
    <row r="505">
      <c r="A505" s="60"/>
      <c r="B505" s="61"/>
      <c r="C505" s="61"/>
      <c r="D505" s="61"/>
      <c r="E505" s="61"/>
      <c r="F505" s="61"/>
      <c r="G505" s="61"/>
      <c r="H505" s="52"/>
      <c r="I505" s="17"/>
      <c r="J505" s="17"/>
      <c r="K505" s="52"/>
      <c r="L505" s="52"/>
      <c r="M505" s="52"/>
      <c r="N505" s="52"/>
      <c r="O505" s="52"/>
      <c r="P505" s="52"/>
      <c r="Q505" s="52"/>
      <c r="R505" s="52"/>
      <c r="S505" s="52"/>
      <c r="T505" s="52"/>
      <c r="U505" s="52"/>
      <c r="V505" s="52"/>
      <c r="W505" s="52"/>
      <c r="X505" s="52"/>
      <c r="Y505" s="52"/>
      <c r="Z505" s="52"/>
      <c r="AA505" s="52"/>
      <c r="AB505" s="52"/>
      <c r="AC505" s="52"/>
      <c r="AD505" s="52"/>
      <c r="AE505" s="52"/>
      <c r="AF505" s="52"/>
      <c r="AG505" s="52"/>
      <c r="AH505" s="52"/>
      <c r="AI505" s="52"/>
      <c r="AJ505" s="52"/>
    </row>
    <row r="506">
      <c r="A506" s="60"/>
      <c r="B506" s="61"/>
      <c r="C506" s="61"/>
      <c r="D506" s="61"/>
      <c r="E506" s="61"/>
      <c r="F506" s="61"/>
      <c r="G506" s="61"/>
      <c r="H506" s="52"/>
      <c r="I506" s="17"/>
      <c r="J506" s="17"/>
      <c r="K506" s="52"/>
      <c r="L506" s="52"/>
      <c r="M506" s="52"/>
      <c r="N506" s="52"/>
      <c r="O506" s="52"/>
      <c r="P506" s="52"/>
      <c r="Q506" s="52"/>
      <c r="R506" s="52"/>
      <c r="S506" s="52"/>
      <c r="T506" s="52"/>
      <c r="U506" s="52"/>
      <c r="V506" s="52"/>
      <c r="W506" s="52"/>
      <c r="X506" s="52"/>
      <c r="Y506" s="52"/>
      <c r="Z506" s="52"/>
      <c r="AA506" s="52"/>
      <c r="AB506" s="52"/>
      <c r="AC506" s="52"/>
      <c r="AD506" s="52"/>
      <c r="AE506" s="52"/>
      <c r="AF506" s="52"/>
      <c r="AG506" s="52"/>
      <c r="AH506" s="52"/>
      <c r="AI506" s="52"/>
      <c r="AJ506" s="52"/>
    </row>
    <row r="507">
      <c r="A507" s="60"/>
      <c r="B507" s="61"/>
      <c r="C507" s="61"/>
      <c r="D507" s="61"/>
      <c r="E507" s="61"/>
      <c r="F507" s="61"/>
      <c r="G507" s="61"/>
      <c r="H507" s="52"/>
      <c r="I507" s="17"/>
      <c r="J507" s="17"/>
      <c r="K507" s="52"/>
      <c r="L507" s="52"/>
      <c r="M507" s="52"/>
      <c r="N507" s="52"/>
      <c r="O507" s="52"/>
      <c r="P507" s="52"/>
      <c r="Q507" s="52"/>
      <c r="R507" s="52"/>
      <c r="S507" s="52"/>
      <c r="T507" s="52"/>
      <c r="U507" s="52"/>
      <c r="V507" s="52"/>
      <c r="W507" s="52"/>
      <c r="X507" s="52"/>
      <c r="Y507" s="52"/>
      <c r="Z507" s="52"/>
      <c r="AA507" s="52"/>
      <c r="AB507" s="52"/>
      <c r="AC507" s="52"/>
      <c r="AD507" s="52"/>
      <c r="AE507" s="52"/>
      <c r="AF507" s="52"/>
      <c r="AG507" s="52"/>
      <c r="AH507" s="52"/>
      <c r="AI507" s="52"/>
      <c r="AJ507" s="52"/>
    </row>
    <row r="508">
      <c r="A508" s="60"/>
      <c r="B508" s="61"/>
      <c r="C508" s="61"/>
      <c r="D508" s="61"/>
      <c r="E508" s="61"/>
      <c r="F508" s="61"/>
      <c r="G508" s="61"/>
      <c r="H508" s="52"/>
      <c r="I508" s="17"/>
      <c r="J508" s="17"/>
      <c r="K508" s="52"/>
      <c r="L508" s="52"/>
      <c r="M508" s="52"/>
      <c r="N508" s="52"/>
      <c r="O508" s="52"/>
      <c r="P508" s="52"/>
      <c r="Q508" s="52"/>
      <c r="R508" s="52"/>
      <c r="S508" s="52"/>
      <c r="T508" s="52"/>
      <c r="U508" s="52"/>
      <c r="V508" s="52"/>
      <c r="W508" s="52"/>
      <c r="X508" s="52"/>
      <c r="Y508" s="52"/>
      <c r="Z508" s="52"/>
      <c r="AA508" s="52"/>
      <c r="AB508" s="52"/>
      <c r="AC508" s="52"/>
      <c r="AD508" s="52"/>
      <c r="AE508" s="52"/>
      <c r="AF508" s="52"/>
      <c r="AG508" s="52"/>
      <c r="AH508" s="52"/>
      <c r="AI508" s="52"/>
      <c r="AJ508" s="52"/>
    </row>
    <row r="509">
      <c r="A509" s="60"/>
      <c r="B509" s="61"/>
      <c r="C509" s="61"/>
      <c r="D509" s="61"/>
      <c r="E509" s="61"/>
      <c r="F509" s="61"/>
      <c r="G509" s="61"/>
      <c r="H509" s="52"/>
      <c r="I509" s="17"/>
      <c r="J509" s="17"/>
      <c r="K509" s="52"/>
      <c r="L509" s="52"/>
      <c r="M509" s="52"/>
      <c r="N509" s="52"/>
      <c r="O509" s="52"/>
      <c r="P509" s="52"/>
      <c r="Q509" s="52"/>
      <c r="R509" s="52"/>
      <c r="S509" s="52"/>
      <c r="T509" s="52"/>
      <c r="U509" s="52"/>
      <c r="V509" s="52"/>
      <c r="W509" s="52"/>
      <c r="X509" s="52"/>
      <c r="Y509" s="52"/>
      <c r="Z509" s="52"/>
      <c r="AA509" s="52"/>
      <c r="AB509" s="52"/>
      <c r="AC509" s="52"/>
      <c r="AD509" s="52"/>
      <c r="AE509" s="52"/>
      <c r="AF509" s="52"/>
      <c r="AG509" s="52"/>
      <c r="AH509" s="52"/>
      <c r="AI509" s="52"/>
      <c r="AJ509" s="52"/>
    </row>
    <row r="510">
      <c r="A510" s="60"/>
      <c r="B510" s="61"/>
      <c r="C510" s="61"/>
      <c r="D510" s="61"/>
      <c r="E510" s="61"/>
      <c r="F510" s="61"/>
      <c r="G510" s="61"/>
      <c r="H510" s="52"/>
      <c r="I510" s="17"/>
      <c r="J510" s="17"/>
      <c r="K510" s="52"/>
      <c r="L510" s="52"/>
      <c r="M510" s="52"/>
      <c r="N510" s="52"/>
      <c r="O510" s="52"/>
      <c r="P510" s="52"/>
      <c r="Q510" s="52"/>
      <c r="R510" s="52"/>
      <c r="S510" s="52"/>
      <c r="T510" s="52"/>
      <c r="U510" s="52"/>
      <c r="V510" s="52"/>
      <c r="W510" s="52"/>
      <c r="X510" s="52"/>
      <c r="Y510" s="52"/>
      <c r="Z510" s="52"/>
      <c r="AA510" s="52"/>
      <c r="AB510" s="52"/>
      <c r="AC510" s="52"/>
      <c r="AD510" s="52"/>
      <c r="AE510" s="52"/>
      <c r="AF510" s="52"/>
      <c r="AG510" s="52"/>
      <c r="AH510" s="52"/>
      <c r="AI510" s="52"/>
      <c r="AJ510" s="52"/>
    </row>
    <row r="511">
      <c r="A511" s="60"/>
      <c r="B511" s="61"/>
      <c r="C511" s="61"/>
      <c r="D511" s="61"/>
      <c r="E511" s="61"/>
      <c r="F511" s="61"/>
      <c r="G511" s="61"/>
      <c r="H511" s="52"/>
      <c r="I511" s="17"/>
      <c r="J511" s="17"/>
      <c r="K511" s="52"/>
      <c r="L511" s="52"/>
      <c r="M511" s="52"/>
      <c r="N511" s="52"/>
      <c r="O511" s="52"/>
      <c r="P511" s="52"/>
      <c r="Q511" s="52"/>
      <c r="R511" s="52"/>
      <c r="S511" s="52"/>
      <c r="T511" s="52"/>
      <c r="U511" s="52"/>
      <c r="V511" s="52"/>
      <c r="W511" s="52"/>
      <c r="X511" s="52"/>
      <c r="Y511" s="52"/>
      <c r="Z511" s="52"/>
      <c r="AA511" s="52"/>
      <c r="AB511" s="52"/>
      <c r="AC511" s="52"/>
      <c r="AD511" s="52"/>
      <c r="AE511" s="52"/>
      <c r="AF511" s="52"/>
      <c r="AG511" s="52"/>
      <c r="AH511" s="52"/>
      <c r="AI511" s="52"/>
      <c r="AJ511" s="52"/>
    </row>
    <row r="512">
      <c r="A512" s="60"/>
      <c r="B512" s="61"/>
      <c r="C512" s="61"/>
      <c r="D512" s="61"/>
      <c r="E512" s="61"/>
      <c r="F512" s="61"/>
      <c r="G512" s="61"/>
      <c r="H512" s="52"/>
      <c r="I512" s="17"/>
      <c r="J512" s="17"/>
      <c r="K512" s="52"/>
      <c r="L512" s="52"/>
      <c r="M512" s="52"/>
      <c r="N512" s="52"/>
      <c r="O512" s="52"/>
      <c r="P512" s="52"/>
      <c r="Q512" s="52"/>
      <c r="R512" s="52"/>
      <c r="S512" s="52"/>
      <c r="T512" s="52"/>
      <c r="U512" s="52"/>
      <c r="V512" s="52"/>
      <c r="W512" s="52"/>
      <c r="X512" s="52"/>
      <c r="Y512" s="52"/>
      <c r="Z512" s="52"/>
      <c r="AA512" s="52"/>
      <c r="AB512" s="52"/>
      <c r="AC512" s="52"/>
      <c r="AD512" s="52"/>
      <c r="AE512" s="52"/>
      <c r="AF512" s="52"/>
      <c r="AG512" s="52"/>
      <c r="AH512" s="52"/>
      <c r="AI512" s="52"/>
      <c r="AJ512" s="52"/>
    </row>
    <row r="513">
      <c r="A513" s="60"/>
      <c r="B513" s="61"/>
      <c r="C513" s="61"/>
      <c r="D513" s="61"/>
      <c r="E513" s="61"/>
      <c r="F513" s="61"/>
      <c r="G513" s="61"/>
      <c r="H513" s="52"/>
      <c r="I513" s="17"/>
      <c r="J513" s="17"/>
      <c r="K513" s="52"/>
      <c r="L513" s="52"/>
      <c r="M513" s="52"/>
      <c r="N513" s="52"/>
      <c r="O513" s="52"/>
      <c r="P513" s="52"/>
      <c r="Q513" s="52"/>
      <c r="R513" s="52"/>
      <c r="S513" s="52"/>
      <c r="T513" s="52"/>
      <c r="U513" s="52"/>
      <c r="V513" s="52"/>
      <c r="W513" s="52"/>
      <c r="X513" s="52"/>
      <c r="Y513" s="52"/>
      <c r="Z513" s="52"/>
      <c r="AA513" s="52"/>
      <c r="AB513" s="52"/>
      <c r="AC513" s="52"/>
      <c r="AD513" s="52"/>
      <c r="AE513" s="52"/>
      <c r="AF513" s="52"/>
      <c r="AG513" s="52"/>
      <c r="AH513" s="52"/>
      <c r="AI513" s="52"/>
      <c r="AJ513" s="52"/>
    </row>
    <row r="514">
      <c r="A514" s="60"/>
      <c r="B514" s="61"/>
      <c r="C514" s="61"/>
      <c r="D514" s="61"/>
      <c r="E514" s="61"/>
      <c r="F514" s="61"/>
      <c r="G514" s="61"/>
      <c r="H514" s="52"/>
      <c r="I514" s="17"/>
      <c r="J514" s="17"/>
      <c r="K514" s="52"/>
      <c r="L514" s="52"/>
      <c r="M514" s="52"/>
      <c r="N514" s="52"/>
      <c r="O514" s="52"/>
      <c r="P514" s="52"/>
      <c r="Q514" s="52"/>
      <c r="R514" s="52"/>
      <c r="S514" s="52"/>
      <c r="T514" s="52"/>
      <c r="U514" s="52"/>
      <c r="V514" s="52"/>
      <c r="W514" s="52"/>
      <c r="X514" s="52"/>
      <c r="Y514" s="52"/>
      <c r="Z514" s="52"/>
      <c r="AA514" s="52"/>
      <c r="AB514" s="52"/>
      <c r="AC514" s="52"/>
      <c r="AD514" s="52"/>
      <c r="AE514" s="52"/>
      <c r="AF514" s="52"/>
      <c r="AG514" s="52"/>
      <c r="AH514" s="52"/>
      <c r="AI514" s="52"/>
      <c r="AJ514" s="52"/>
    </row>
    <row r="515">
      <c r="A515" s="60"/>
      <c r="B515" s="61"/>
      <c r="C515" s="61"/>
      <c r="D515" s="61"/>
      <c r="E515" s="61"/>
      <c r="F515" s="61"/>
      <c r="G515" s="61"/>
      <c r="H515" s="52"/>
      <c r="I515" s="17"/>
      <c r="J515" s="17"/>
      <c r="K515" s="52"/>
      <c r="L515" s="52"/>
      <c r="M515" s="52"/>
      <c r="N515" s="52"/>
      <c r="O515" s="52"/>
      <c r="P515" s="52"/>
      <c r="Q515" s="52"/>
      <c r="R515" s="52"/>
      <c r="S515" s="52"/>
      <c r="T515" s="52"/>
      <c r="U515" s="52"/>
      <c r="V515" s="52"/>
      <c r="W515" s="52"/>
      <c r="X515" s="52"/>
      <c r="Y515" s="52"/>
      <c r="Z515" s="52"/>
      <c r="AA515" s="52"/>
      <c r="AB515" s="52"/>
      <c r="AC515" s="52"/>
      <c r="AD515" s="52"/>
      <c r="AE515" s="52"/>
      <c r="AF515" s="52"/>
      <c r="AG515" s="52"/>
      <c r="AH515" s="52"/>
      <c r="AI515" s="52"/>
      <c r="AJ515" s="52"/>
    </row>
    <row r="516">
      <c r="A516" s="60"/>
      <c r="B516" s="61"/>
      <c r="C516" s="61"/>
      <c r="D516" s="61"/>
      <c r="E516" s="61"/>
      <c r="F516" s="61"/>
      <c r="G516" s="61"/>
      <c r="H516" s="52"/>
      <c r="I516" s="17"/>
      <c r="J516" s="17"/>
      <c r="K516" s="52"/>
      <c r="L516" s="52"/>
      <c r="M516" s="52"/>
      <c r="N516" s="52"/>
      <c r="O516" s="52"/>
      <c r="P516" s="52"/>
      <c r="Q516" s="52"/>
      <c r="R516" s="52"/>
      <c r="S516" s="52"/>
      <c r="T516" s="52"/>
      <c r="U516" s="52"/>
      <c r="V516" s="52"/>
      <c r="W516" s="52"/>
      <c r="X516" s="52"/>
      <c r="Y516" s="52"/>
      <c r="Z516" s="52"/>
      <c r="AA516" s="52"/>
      <c r="AB516" s="52"/>
      <c r="AC516" s="52"/>
      <c r="AD516" s="52"/>
      <c r="AE516" s="52"/>
      <c r="AF516" s="52"/>
      <c r="AG516" s="52"/>
      <c r="AH516" s="52"/>
      <c r="AI516" s="52"/>
      <c r="AJ516" s="52"/>
    </row>
    <row r="517">
      <c r="A517" s="60"/>
      <c r="B517" s="61"/>
      <c r="C517" s="61"/>
      <c r="D517" s="61"/>
      <c r="E517" s="61"/>
      <c r="F517" s="61"/>
      <c r="G517" s="61"/>
      <c r="H517" s="52"/>
      <c r="I517" s="17"/>
      <c r="J517" s="17"/>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row>
    <row r="518">
      <c r="A518" s="60"/>
      <c r="B518" s="61"/>
      <c r="C518" s="61"/>
      <c r="D518" s="61"/>
      <c r="E518" s="61"/>
      <c r="F518" s="61"/>
      <c r="G518" s="61"/>
      <c r="H518" s="52"/>
      <c r="I518" s="17"/>
      <c r="J518" s="17"/>
      <c r="K518" s="52"/>
      <c r="L518" s="52"/>
      <c r="M518" s="52"/>
      <c r="N518" s="52"/>
      <c r="O518" s="52"/>
      <c r="P518" s="52"/>
      <c r="Q518" s="52"/>
      <c r="R518" s="52"/>
      <c r="S518" s="52"/>
      <c r="T518" s="52"/>
      <c r="U518" s="52"/>
      <c r="V518" s="52"/>
      <c r="W518" s="52"/>
      <c r="X518" s="52"/>
      <c r="Y518" s="52"/>
      <c r="Z518" s="52"/>
      <c r="AA518" s="52"/>
      <c r="AB518" s="52"/>
      <c r="AC518" s="52"/>
      <c r="AD518" s="52"/>
      <c r="AE518" s="52"/>
      <c r="AF518" s="52"/>
      <c r="AG518" s="52"/>
      <c r="AH518" s="52"/>
      <c r="AI518" s="52"/>
      <c r="AJ518" s="52"/>
    </row>
    <row r="519">
      <c r="A519" s="60"/>
      <c r="B519" s="61"/>
      <c r="C519" s="61"/>
      <c r="D519" s="61"/>
      <c r="E519" s="61"/>
      <c r="F519" s="61"/>
      <c r="G519" s="61"/>
      <c r="H519" s="52"/>
      <c r="I519" s="17"/>
      <c r="J519" s="17"/>
      <c r="K519" s="52"/>
      <c r="L519" s="52"/>
      <c r="M519" s="52"/>
      <c r="N519" s="52"/>
      <c r="O519" s="52"/>
      <c r="P519" s="52"/>
      <c r="Q519" s="52"/>
      <c r="R519" s="52"/>
      <c r="S519" s="52"/>
      <c r="T519" s="52"/>
      <c r="U519" s="52"/>
      <c r="V519" s="52"/>
      <c r="W519" s="52"/>
      <c r="X519" s="52"/>
      <c r="Y519" s="52"/>
      <c r="Z519" s="52"/>
      <c r="AA519" s="52"/>
      <c r="AB519" s="52"/>
      <c r="AC519" s="52"/>
      <c r="AD519" s="52"/>
      <c r="AE519" s="52"/>
      <c r="AF519" s="52"/>
      <c r="AG519" s="52"/>
      <c r="AH519" s="52"/>
      <c r="AI519" s="52"/>
      <c r="AJ519" s="52"/>
    </row>
    <row r="520">
      <c r="A520" s="60"/>
      <c r="B520" s="61"/>
      <c r="C520" s="61"/>
      <c r="D520" s="61"/>
      <c r="E520" s="61"/>
      <c r="F520" s="61"/>
      <c r="G520" s="61"/>
      <c r="H520" s="52"/>
      <c r="I520" s="17"/>
      <c r="J520" s="17"/>
      <c r="K520" s="52"/>
      <c r="L520" s="52"/>
      <c r="M520" s="52"/>
      <c r="N520" s="52"/>
      <c r="O520" s="52"/>
      <c r="P520" s="52"/>
      <c r="Q520" s="52"/>
      <c r="R520" s="52"/>
      <c r="S520" s="52"/>
      <c r="T520" s="52"/>
      <c r="U520" s="52"/>
      <c r="V520" s="52"/>
      <c r="W520" s="52"/>
      <c r="X520" s="52"/>
      <c r="Y520" s="52"/>
      <c r="Z520" s="52"/>
      <c r="AA520" s="52"/>
      <c r="AB520" s="52"/>
      <c r="AC520" s="52"/>
      <c r="AD520" s="52"/>
      <c r="AE520" s="52"/>
      <c r="AF520" s="52"/>
      <c r="AG520" s="52"/>
      <c r="AH520" s="52"/>
      <c r="AI520" s="52"/>
      <c r="AJ520" s="52"/>
    </row>
    <row r="521">
      <c r="A521" s="60"/>
      <c r="B521" s="61"/>
      <c r="C521" s="61"/>
      <c r="D521" s="61"/>
      <c r="E521" s="61"/>
      <c r="F521" s="61"/>
      <c r="G521" s="61"/>
      <c r="H521" s="52"/>
      <c r="I521" s="17"/>
      <c r="J521" s="17"/>
      <c r="K521" s="52"/>
      <c r="L521" s="52"/>
      <c r="M521" s="52"/>
      <c r="N521" s="52"/>
      <c r="O521" s="52"/>
      <c r="P521" s="52"/>
      <c r="Q521" s="52"/>
      <c r="R521" s="52"/>
      <c r="S521" s="52"/>
      <c r="T521" s="52"/>
      <c r="U521" s="52"/>
      <c r="V521" s="52"/>
      <c r="W521" s="52"/>
      <c r="X521" s="52"/>
      <c r="Y521" s="52"/>
      <c r="Z521" s="52"/>
      <c r="AA521" s="52"/>
      <c r="AB521" s="52"/>
      <c r="AC521" s="52"/>
      <c r="AD521" s="52"/>
      <c r="AE521" s="52"/>
      <c r="AF521" s="52"/>
      <c r="AG521" s="52"/>
      <c r="AH521" s="52"/>
      <c r="AI521" s="52"/>
      <c r="AJ521" s="52"/>
    </row>
    <row r="522">
      <c r="A522" s="60"/>
      <c r="B522" s="61"/>
      <c r="C522" s="61"/>
      <c r="D522" s="61"/>
      <c r="E522" s="61"/>
      <c r="F522" s="61"/>
      <c r="G522" s="61"/>
      <c r="H522" s="52"/>
      <c r="I522" s="17"/>
      <c r="J522" s="17"/>
      <c r="K522" s="52"/>
      <c r="L522" s="52"/>
      <c r="M522" s="52"/>
      <c r="N522" s="52"/>
      <c r="O522" s="52"/>
      <c r="P522" s="52"/>
      <c r="Q522" s="52"/>
      <c r="R522" s="52"/>
      <c r="S522" s="52"/>
      <c r="T522" s="52"/>
      <c r="U522" s="52"/>
      <c r="V522" s="52"/>
      <c r="W522" s="52"/>
      <c r="X522" s="52"/>
      <c r="Y522" s="52"/>
      <c r="Z522" s="52"/>
      <c r="AA522" s="52"/>
      <c r="AB522" s="52"/>
      <c r="AC522" s="52"/>
      <c r="AD522" s="52"/>
      <c r="AE522" s="52"/>
      <c r="AF522" s="52"/>
      <c r="AG522" s="52"/>
      <c r="AH522" s="52"/>
      <c r="AI522" s="52"/>
      <c r="AJ522" s="52"/>
    </row>
    <row r="523">
      <c r="A523" s="60"/>
      <c r="B523" s="61"/>
      <c r="C523" s="61"/>
      <c r="D523" s="61"/>
      <c r="E523" s="61"/>
      <c r="F523" s="61"/>
      <c r="G523" s="61"/>
      <c r="H523" s="52"/>
      <c r="I523" s="17"/>
      <c r="J523" s="17"/>
      <c r="K523" s="52"/>
      <c r="L523" s="52"/>
      <c r="M523" s="52"/>
      <c r="N523" s="52"/>
      <c r="O523" s="52"/>
      <c r="P523" s="52"/>
      <c r="Q523" s="52"/>
      <c r="R523" s="52"/>
      <c r="S523" s="52"/>
      <c r="T523" s="52"/>
      <c r="U523" s="52"/>
      <c r="V523" s="52"/>
      <c r="W523" s="52"/>
      <c r="X523" s="52"/>
      <c r="Y523" s="52"/>
      <c r="Z523" s="52"/>
      <c r="AA523" s="52"/>
      <c r="AB523" s="52"/>
      <c r="AC523" s="52"/>
      <c r="AD523" s="52"/>
      <c r="AE523" s="52"/>
      <c r="AF523" s="52"/>
      <c r="AG523" s="52"/>
      <c r="AH523" s="52"/>
      <c r="AI523" s="52"/>
      <c r="AJ523" s="52"/>
    </row>
    <row r="524">
      <c r="A524" s="60"/>
      <c r="B524" s="61"/>
      <c r="C524" s="61"/>
      <c r="D524" s="61"/>
      <c r="E524" s="61"/>
      <c r="F524" s="61"/>
      <c r="G524" s="61"/>
      <c r="H524" s="52"/>
      <c r="I524" s="17"/>
      <c r="J524" s="17"/>
      <c r="K524" s="52"/>
      <c r="L524" s="52"/>
      <c r="M524" s="52"/>
      <c r="N524" s="52"/>
      <c r="O524" s="52"/>
      <c r="P524" s="52"/>
      <c r="Q524" s="52"/>
      <c r="R524" s="52"/>
      <c r="S524" s="52"/>
      <c r="T524" s="52"/>
      <c r="U524" s="52"/>
      <c r="V524" s="52"/>
      <c r="W524" s="52"/>
      <c r="X524" s="52"/>
      <c r="Y524" s="52"/>
      <c r="Z524" s="52"/>
      <c r="AA524" s="52"/>
      <c r="AB524" s="52"/>
      <c r="AC524" s="52"/>
      <c r="AD524" s="52"/>
      <c r="AE524" s="52"/>
      <c r="AF524" s="52"/>
      <c r="AG524" s="52"/>
      <c r="AH524" s="52"/>
      <c r="AI524" s="52"/>
      <c r="AJ524" s="52"/>
    </row>
    <row r="525">
      <c r="A525" s="60"/>
      <c r="B525" s="61"/>
      <c r="C525" s="61"/>
      <c r="D525" s="61"/>
      <c r="E525" s="61"/>
      <c r="F525" s="61"/>
      <c r="G525" s="61"/>
      <c r="H525" s="52"/>
      <c r="I525" s="17"/>
      <c r="J525" s="17"/>
      <c r="K525" s="52"/>
      <c r="L525" s="52"/>
      <c r="M525" s="52"/>
      <c r="N525" s="52"/>
      <c r="O525" s="52"/>
      <c r="P525" s="52"/>
      <c r="Q525" s="52"/>
      <c r="R525" s="52"/>
      <c r="S525" s="52"/>
      <c r="T525" s="52"/>
      <c r="U525" s="52"/>
      <c r="V525" s="52"/>
      <c r="W525" s="52"/>
      <c r="X525" s="52"/>
      <c r="Y525" s="52"/>
      <c r="Z525" s="52"/>
      <c r="AA525" s="52"/>
      <c r="AB525" s="52"/>
      <c r="AC525" s="52"/>
      <c r="AD525" s="52"/>
      <c r="AE525" s="52"/>
      <c r="AF525" s="52"/>
      <c r="AG525" s="52"/>
      <c r="AH525" s="52"/>
      <c r="AI525" s="52"/>
      <c r="AJ525" s="52"/>
    </row>
    <row r="526">
      <c r="A526" s="60"/>
      <c r="B526" s="61"/>
      <c r="C526" s="61"/>
      <c r="D526" s="61"/>
      <c r="E526" s="61"/>
      <c r="F526" s="61"/>
      <c r="G526" s="61"/>
      <c r="H526" s="52"/>
      <c r="I526" s="17"/>
      <c r="J526" s="17"/>
      <c r="K526" s="52"/>
      <c r="L526" s="52"/>
      <c r="M526" s="52"/>
      <c r="N526" s="52"/>
      <c r="O526" s="52"/>
      <c r="P526" s="52"/>
      <c r="Q526" s="52"/>
      <c r="R526" s="52"/>
      <c r="S526" s="52"/>
      <c r="T526" s="52"/>
      <c r="U526" s="52"/>
      <c r="V526" s="52"/>
      <c r="W526" s="52"/>
      <c r="X526" s="52"/>
      <c r="Y526" s="52"/>
      <c r="Z526" s="52"/>
      <c r="AA526" s="52"/>
      <c r="AB526" s="52"/>
      <c r="AC526" s="52"/>
      <c r="AD526" s="52"/>
      <c r="AE526" s="52"/>
      <c r="AF526" s="52"/>
      <c r="AG526" s="52"/>
      <c r="AH526" s="52"/>
      <c r="AI526" s="52"/>
      <c r="AJ526" s="52"/>
    </row>
    <row r="527">
      <c r="A527" s="60"/>
      <c r="B527" s="61"/>
      <c r="C527" s="61"/>
      <c r="D527" s="61"/>
      <c r="E527" s="61"/>
      <c r="F527" s="61"/>
      <c r="G527" s="61"/>
      <c r="H527" s="52"/>
      <c r="I527" s="17"/>
      <c r="J527" s="17"/>
      <c r="K527" s="52"/>
      <c r="L527" s="52"/>
      <c r="M527" s="52"/>
      <c r="N527" s="52"/>
      <c r="O527" s="52"/>
      <c r="P527" s="52"/>
      <c r="Q527" s="52"/>
      <c r="R527" s="52"/>
      <c r="S527" s="52"/>
      <c r="T527" s="52"/>
      <c r="U527" s="52"/>
      <c r="V527" s="52"/>
      <c r="W527" s="52"/>
      <c r="X527" s="52"/>
      <c r="Y527" s="52"/>
      <c r="Z527" s="52"/>
      <c r="AA527" s="52"/>
      <c r="AB527" s="52"/>
      <c r="AC527" s="52"/>
      <c r="AD527" s="52"/>
      <c r="AE527" s="52"/>
      <c r="AF527" s="52"/>
      <c r="AG527" s="52"/>
      <c r="AH527" s="52"/>
      <c r="AI527" s="52"/>
      <c r="AJ527" s="52"/>
    </row>
    <row r="528">
      <c r="A528" s="60"/>
      <c r="B528" s="61"/>
      <c r="C528" s="61"/>
      <c r="D528" s="61"/>
      <c r="E528" s="61"/>
      <c r="F528" s="61"/>
      <c r="G528" s="61"/>
      <c r="H528" s="52"/>
      <c r="I528" s="17"/>
      <c r="J528" s="17"/>
      <c r="K528" s="52"/>
      <c r="L528" s="52"/>
      <c r="M528" s="52"/>
      <c r="N528" s="52"/>
      <c r="O528" s="52"/>
      <c r="P528" s="52"/>
      <c r="Q528" s="52"/>
      <c r="R528" s="52"/>
      <c r="S528" s="52"/>
      <c r="T528" s="52"/>
      <c r="U528" s="52"/>
      <c r="V528" s="52"/>
      <c r="W528" s="52"/>
      <c r="X528" s="52"/>
      <c r="Y528" s="52"/>
      <c r="Z528" s="52"/>
      <c r="AA528" s="52"/>
      <c r="AB528" s="52"/>
      <c r="AC528" s="52"/>
      <c r="AD528" s="52"/>
      <c r="AE528" s="52"/>
      <c r="AF528" s="52"/>
      <c r="AG528" s="52"/>
      <c r="AH528" s="52"/>
      <c r="AI528" s="52"/>
      <c r="AJ528" s="52"/>
    </row>
    <row r="529">
      <c r="A529" s="60"/>
      <c r="B529" s="61"/>
      <c r="C529" s="61"/>
      <c r="D529" s="61"/>
      <c r="E529" s="61"/>
      <c r="F529" s="61"/>
      <c r="G529" s="61"/>
      <c r="H529" s="52"/>
      <c r="I529" s="17"/>
      <c r="J529" s="17"/>
      <c r="K529" s="52"/>
      <c r="L529" s="52"/>
      <c r="M529" s="52"/>
      <c r="N529" s="52"/>
      <c r="O529" s="52"/>
      <c r="P529" s="52"/>
      <c r="Q529" s="52"/>
      <c r="R529" s="52"/>
      <c r="S529" s="52"/>
      <c r="T529" s="52"/>
      <c r="U529" s="52"/>
      <c r="V529" s="52"/>
      <c r="W529" s="52"/>
      <c r="X529" s="52"/>
      <c r="Y529" s="52"/>
      <c r="Z529" s="52"/>
      <c r="AA529" s="52"/>
      <c r="AB529" s="52"/>
      <c r="AC529" s="52"/>
      <c r="AD529" s="52"/>
      <c r="AE529" s="52"/>
      <c r="AF529" s="52"/>
      <c r="AG529" s="52"/>
      <c r="AH529" s="52"/>
      <c r="AI529" s="52"/>
      <c r="AJ529" s="52"/>
    </row>
    <row r="530">
      <c r="A530" s="60"/>
      <c r="B530" s="61"/>
      <c r="C530" s="61"/>
      <c r="D530" s="61"/>
      <c r="E530" s="61"/>
      <c r="F530" s="61"/>
      <c r="G530" s="61"/>
      <c r="H530" s="52"/>
      <c r="I530" s="17"/>
      <c r="J530" s="17"/>
      <c r="K530" s="52"/>
      <c r="L530" s="52"/>
      <c r="M530" s="52"/>
      <c r="N530" s="52"/>
      <c r="O530" s="52"/>
      <c r="P530" s="52"/>
      <c r="Q530" s="52"/>
      <c r="R530" s="52"/>
      <c r="S530" s="52"/>
      <c r="T530" s="52"/>
      <c r="U530" s="52"/>
      <c r="V530" s="52"/>
      <c r="W530" s="52"/>
      <c r="X530" s="52"/>
      <c r="Y530" s="52"/>
      <c r="Z530" s="52"/>
      <c r="AA530" s="52"/>
      <c r="AB530" s="52"/>
      <c r="AC530" s="52"/>
      <c r="AD530" s="52"/>
      <c r="AE530" s="52"/>
      <c r="AF530" s="52"/>
      <c r="AG530" s="52"/>
      <c r="AH530" s="52"/>
      <c r="AI530" s="52"/>
      <c r="AJ530" s="52"/>
    </row>
    <row r="531">
      <c r="A531" s="60"/>
      <c r="B531" s="61"/>
      <c r="C531" s="61"/>
      <c r="D531" s="61"/>
      <c r="E531" s="61"/>
      <c r="F531" s="61"/>
      <c r="G531" s="61"/>
      <c r="H531" s="52"/>
      <c r="I531" s="17"/>
      <c r="J531" s="17"/>
      <c r="K531" s="52"/>
      <c r="L531" s="52"/>
      <c r="M531" s="52"/>
      <c r="N531" s="52"/>
      <c r="O531" s="52"/>
      <c r="P531" s="52"/>
      <c r="Q531" s="52"/>
      <c r="R531" s="52"/>
      <c r="S531" s="52"/>
      <c r="T531" s="52"/>
      <c r="U531" s="52"/>
      <c r="V531" s="52"/>
      <c r="W531" s="52"/>
      <c r="X531" s="52"/>
      <c r="Y531" s="52"/>
      <c r="Z531" s="52"/>
      <c r="AA531" s="52"/>
      <c r="AB531" s="52"/>
      <c r="AC531" s="52"/>
      <c r="AD531" s="52"/>
      <c r="AE531" s="52"/>
      <c r="AF531" s="52"/>
      <c r="AG531" s="52"/>
      <c r="AH531" s="52"/>
      <c r="AI531" s="52"/>
      <c r="AJ531" s="52"/>
    </row>
    <row r="532">
      <c r="A532" s="60"/>
      <c r="B532" s="61"/>
      <c r="C532" s="61"/>
      <c r="D532" s="61"/>
      <c r="E532" s="61"/>
      <c r="F532" s="61"/>
      <c r="G532" s="61"/>
      <c r="H532" s="52"/>
      <c r="I532" s="17"/>
      <c r="J532" s="17"/>
      <c r="K532" s="52"/>
      <c r="L532" s="52"/>
      <c r="M532" s="52"/>
      <c r="N532" s="52"/>
      <c r="O532" s="52"/>
      <c r="P532" s="52"/>
      <c r="Q532" s="52"/>
      <c r="R532" s="52"/>
      <c r="S532" s="52"/>
      <c r="T532" s="52"/>
      <c r="U532" s="52"/>
      <c r="V532" s="52"/>
      <c r="W532" s="52"/>
      <c r="X532" s="52"/>
      <c r="Y532" s="52"/>
      <c r="Z532" s="52"/>
      <c r="AA532" s="52"/>
      <c r="AB532" s="52"/>
      <c r="AC532" s="52"/>
      <c r="AD532" s="52"/>
      <c r="AE532" s="52"/>
      <c r="AF532" s="52"/>
      <c r="AG532" s="52"/>
      <c r="AH532" s="52"/>
      <c r="AI532" s="52"/>
      <c r="AJ532" s="52"/>
    </row>
    <row r="533">
      <c r="A533" s="60"/>
      <c r="B533" s="61"/>
      <c r="C533" s="61"/>
      <c r="D533" s="61"/>
      <c r="E533" s="61"/>
      <c r="F533" s="61"/>
      <c r="G533" s="61"/>
      <c r="H533" s="52"/>
      <c r="I533" s="17"/>
      <c r="J533" s="17"/>
      <c r="K533" s="52"/>
      <c r="L533" s="52"/>
      <c r="M533" s="52"/>
      <c r="N533" s="52"/>
      <c r="O533" s="52"/>
      <c r="P533" s="52"/>
      <c r="Q533" s="52"/>
      <c r="R533" s="52"/>
      <c r="S533" s="52"/>
      <c r="T533" s="52"/>
      <c r="U533" s="52"/>
      <c r="V533" s="52"/>
      <c r="W533" s="52"/>
      <c r="X533" s="52"/>
      <c r="Y533" s="52"/>
      <c r="Z533" s="52"/>
      <c r="AA533" s="52"/>
      <c r="AB533" s="52"/>
      <c r="AC533" s="52"/>
      <c r="AD533" s="52"/>
      <c r="AE533" s="52"/>
      <c r="AF533" s="52"/>
      <c r="AG533" s="52"/>
      <c r="AH533" s="52"/>
      <c r="AI533" s="52"/>
      <c r="AJ533" s="52"/>
    </row>
    <row r="534">
      <c r="A534" s="60"/>
      <c r="B534" s="61"/>
      <c r="C534" s="61"/>
      <c r="D534" s="61"/>
      <c r="E534" s="61"/>
      <c r="F534" s="61"/>
      <c r="G534" s="61"/>
      <c r="H534" s="52"/>
      <c r="I534" s="17"/>
      <c r="J534" s="17"/>
      <c r="K534" s="52"/>
      <c r="L534" s="52"/>
      <c r="M534" s="52"/>
      <c r="N534" s="52"/>
      <c r="O534" s="52"/>
      <c r="P534" s="52"/>
      <c r="Q534" s="52"/>
      <c r="R534" s="52"/>
      <c r="S534" s="52"/>
      <c r="T534" s="52"/>
      <c r="U534" s="52"/>
      <c r="V534" s="52"/>
      <c r="W534" s="52"/>
      <c r="X534" s="52"/>
      <c r="Y534" s="52"/>
      <c r="Z534" s="52"/>
      <c r="AA534" s="52"/>
      <c r="AB534" s="52"/>
      <c r="AC534" s="52"/>
      <c r="AD534" s="52"/>
      <c r="AE534" s="52"/>
      <c r="AF534" s="52"/>
      <c r="AG534" s="52"/>
      <c r="AH534" s="52"/>
      <c r="AI534" s="52"/>
      <c r="AJ534" s="52"/>
    </row>
    <row r="535">
      <c r="A535" s="60"/>
      <c r="B535" s="61"/>
      <c r="C535" s="61"/>
      <c r="D535" s="61"/>
      <c r="E535" s="61"/>
      <c r="F535" s="61"/>
      <c r="G535" s="61"/>
      <c r="H535" s="52"/>
      <c r="I535" s="17"/>
      <c r="J535" s="17"/>
      <c r="K535" s="52"/>
      <c r="L535" s="52"/>
      <c r="M535" s="52"/>
      <c r="N535" s="52"/>
      <c r="O535" s="52"/>
      <c r="P535" s="52"/>
      <c r="Q535" s="52"/>
      <c r="R535" s="52"/>
      <c r="S535" s="52"/>
      <c r="T535" s="52"/>
      <c r="U535" s="52"/>
      <c r="V535" s="52"/>
      <c r="W535" s="52"/>
      <c r="X535" s="52"/>
      <c r="Y535" s="52"/>
      <c r="Z535" s="52"/>
      <c r="AA535" s="52"/>
      <c r="AB535" s="52"/>
      <c r="AC535" s="52"/>
      <c r="AD535" s="52"/>
      <c r="AE535" s="52"/>
      <c r="AF535" s="52"/>
      <c r="AG535" s="52"/>
      <c r="AH535" s="52"/>
      <c r="AI535" s="52"/>
      <c r="AJ535" s="52"/>
    </row>
    <row r="536">
      <c r="A536" s="60"/>
      <c r="B536" s="61"/>
      <c r="C536" s="61"/>
      <c r="D536" s="61"/>
      <c r="E536" s="61"/>
      <c r="F536" s="61"/>
      <c r="G536" s="61"/>
      <c r="H536" s="52"/>
      <c r="I536" s="17"/>
      <c r="J536" s="17"/>
      <c r="K536" s="52"/>
      <c r="L536" s="52"/>
      <c r="M536" s="52"/>
      <c r="N536" s="52"/>
      <c r="O536" s="52"/>
      <c r="P536" s="52"/>
      <c r="Q536" s="52"/>
      <c r="R536" s="52"/>
      <c r="S536" s="52"/>
      <c r="T536" s="52"/>
      <c r="U536" s="52"/>
      <c r="V536" s="52"/>
      <c r="W536" s="52"/>
      <c r="X536" s="52"/>
      <c r="Y536" s="52"/>
      <c r="Z536" s="52"/>
      <c r="AA536" s="52"/>
      <c r="AB536" s="52"/>
      <c r="AC536" s="52"/>
      <c r="AD536" s="52"/>
      <c r="AE536" s="52"/>
      <c r="AF536" s="52"/>
      <c r="AG536" s="52"/>
      <c r="AH536" s="52"/>
      <c r="AI536" s="52"/>
      <c r="AJ536" s="52"/>
    </row>
    <row r="537">
      <c r="A537" s="60"/>
      <c r="B537" s="61"/>
      <c r="C537" s="61"/>
      <c r="D537" s="61"/>
      <c r="E537" s="61"/>
      <c r="F537" s="61"/>
      <c r="G537" s="61"/>
      <c r="H537" s="52"/>
      <c r="I537" s="17"/>
      <c r="J537" s="17"/>
      <c r="K537" s="52"/>
      <c r="L537" s="52"/>
      <c r="M537" s="52"/>
      <c r="N537" s="52"/>
      <c r="O537" s="52"/>
      <c r="P537" s="52"/>
      <c r="Q537" s="52"/>
      <c r="R537" s="52"/>
      <c r="S537" s="52"/>
      <c r="T537" s="52"/>
      <c r="U537" s="52"/>
      <c r="V537" s="52"/>
      <c r="W537" s="52"/>
      <c r="X537" s="52"/>
      <c r="Y537" s="52"/>
      <c r="Z537" s="52"/>
      <c r="AA537" s="52"/>
      <c r="AB537" s="52"/>
      <c r="AC537" s="52"/>
      <c r="AD537" s="52"/>
      <c r="AE537" s="52"/>
      <c r="AF537" s="52"/>
      <c r="AG537" s="52"/>
      <c r="AH537" s="52"/>
      <c r="AI537" s="52"/>
      <c r="AJ537" s="52"/>
    </row>
    <row r="538">
      <c r="A538" s="60"/>
      <c r="B538" s="61"/>
      <c r="C538" s="61"/>
      <c r="D538" s="61"/>
      <c r="E538" s="61"/>
      <c r="F538" s="61"/>
      <c r="G538" s="61"/>
      <c r="H538" s="52"/>
      <c r="I538" s="17"/>
      <c r="J538" s="17"/>
      <c r="K538" s="52"/>
      <c r="L538" s="52"/>
      <c r="M538" s="52"/>
      <c r="N538" s="52"/>
      <c r="O538" s="52"/>
      <c r="P538" s="52"/>
      <c r="Q538" s="52"/>
      <c r="R538" s="52"/>
      <c r="S538" s="52"/>
      <c r="T538" s="52"/>
      <c r="U538" s="52"/>
      <c r="V538" s="52"/>
      <c r="W538" s="52"/>
      <c r="X538" s="52"/>
      <c r="Y538" s="52"/>
      <c r="Z538" s="52"/>
      <c r="AA538" s="52"/>
      <c r="AB538" s="52"/>
      <c r="AC538" s="52"/>
      <c r="AD538" s="52"/>
      <c r="AE538" s="52"/>
      <c r="AF538" s="52"/>
      <c r="AG538" s="52"/>
      <c r="AH538" s="52"/>
      <c r="AI538" s="52"/>
      <c r="AJ538" s="52"/>
    </row>
    <row r="539">
      <c r="A539" s="60"/>
      <c r="B539" s="61"/>
      <c r="C539" s="61"/>
      <c r="D539" s="61"/>
      <c r="E539" s="61"/>
      <c r="F539" s="61"/>
      <c r="G539" s="61"/>
      <c r="H539" s="52"/>
      <c r="I539" s="17"/>
      <c r="J539" s="17"/>
      <c r="K539" s="52"/>
      <c r="L539" s="52"/>
      <c r="M539" s="52"/>
      <c r="N539" s="52"/>
      <c r="O539" s="52"/>
      <c r="P539" s="52"/>
      <c r="Q539" s="52"/>
      <c r="R539" s="52"/>
      <c r="S539" s="52"/>
      <c r="T539" s="52"/>
      <c r="U539" s="52"/>
      <c r="V539" s="52"/>
      <c r="W539" s="52"/>
      <c r="X539" s="52"/>
      <c r="Y539" s="52"/>
      <c r="Z539" s="52"/>
      <c r="AA539" s="52"/>
      <c r="AB539" s="52"/>
      <c r="AC539" s="52"/>
      <c r="AD539" s="52"/>
      <c r="AE539" s="52"/>
      <c r="AF539" s="52"/>
      <c r="AG539" s="52"/>
      <c r="AH539" s="52"/>
      <c r="AI539" s="52"/>
      <c r="AJ539" s="52"/>
    </row>
    <row r="540">
      <c r="A540" s="60"/>
      <c r="B540" s="61"/>
      <c r="C540" s="61"/>
      <c r="D540" s="61"/>
      <c r="E540" s="61"/>
      <c r="F540" s="61"/>
      <c r="G540" s="61"/>
      <c r="H540" s="52"/>
      <c r="I540" s="17"/>
      <c r="J540" s="17"/>
      <c r="K540" s="52"/>
      <c r="L540" s="52"/>
      <c r="M540" s="52"/>
      <c r="N540" s="52"/>
      <c r="O540" s="52"/>
      <c r="P540" s="52"/>
      <c r="Q540" s="52"/>
      <c r="R540" s="52"/>
      <c r="S540" s="52"/>
      <c r="T540" s="52"/>
      <c r="U540" s="52"/>
      <c r="V540" s="52"/>
      <c r="W540" s="52"/>
      <c r="X540" s="52"/>
      <c r="Y540" s="52"/>
      <c r="Z540" s="52"/>
      <c r="AA540" s="52"/>
      <c r="AB540" s="52"/>
      <c r="AC540" s="52"/>
      <c r="AD540" s="52"/>
      <c r="AE540" s="52"/>
      <c r="AF540" s="52"/>
      <c r="AG540" s="52"/>
      <c r="AH540" s="52"/>
      <c r="AI540" s="52"/>
      <c r="AJ540" s="52"/>
    </row>
    <row r="541">
      <c r="A541" s="60"/>
      <c r="B541" s="61"/>
      <c r="C541" s="61"/>
      <c r="D541" s="61"/>
      <c r="E541" s="61"/>
      <c r="F541" s="61"/>
      <c r="G541" s="61"/>
      <c r="H541" s="52"/>
      <c r="I541" s="17"/>
      <c r="J541" s="17"/>
      <c r="K541" s="52"/>
      <c r="L541" s="52"/>
      <c r="M541" s="52"/>
      <c r="N541" s="52"/>
      <c r="O541" s="52"/>
      <c r="P541" s="52"/>
      <c r="Q541" s="52"/>
      <c r="R541" s="52"/>
      <c r="S541" s="52"/>
      <c r="T541" s="52"/>
      <c r="U541" s="52"/>
      <c r="V541" s="52"/>
      <c r="W541" s="52"/>
      <c r="X541" s="52"/>
      <c r="Y541" s="52"/>
      <c r="Z541" s="52"/>
      <c r="AA541" s="52"/>
      <c r="AB541" s="52"/>
      <c r="AC541" s="52"/>
      <c r="AD541" s="52"/>
      <c r="AE541" s="52"/>
      <c r="AF541" s="52"/>
      <c r="AG541" s="52"/>
      <c r="AH541" s="52"/>
      <c r="AI541" s="52"/>
      <c r="AJ541" s="52"/>
    </row>
    <row r="542">
      <c r="A542" s="60"/>
      <c r="B542" s="61"/>
      <c r="C542" s="61"/>
      <c r="D542" s="61"/>
      <c r="E542" s="61"/>
      <c r="F542" s="61"/>
      <c r="G542" s="61"/>
      <c r="H542" s="52"/>
      <c r="I542" s="17"/>
      <c r="J542" s="17"/>
      <c r="K542" s="52"/>
      <c r="L542" s="52"/>
      <c r="M542" s="52"/>
      <c r="N542" s="52"/>
      <c r="O542" s="52"/>
      <c r="P542" s="52"/>
      <c r="Q542" s="52"/>
      <c r="R542" s="52"/>
      <c r="S542" s="52"/>
      <c r="T542" s="52"/>
      <c r="U542" s="52"/>
      <c r="V542" s="52"/>
      <c r="W542" s="52"/>
      <c r="X542" s="52"/>
      <c r="Y542" s="52"/>
      <c r="Z542" s="52"/>
      <c r="AA542" s="52"/>
      <c r="AB542" s="52"/>
      <c r="AC542" s="52"/>
      <c r="AD542" s="52"/>
      <c r="AE542" s="52"/>
      <c r="AF542" s="52"/>
      <c r="AG542" s="52"/>
      <c r="AH542" s="52"/>
      <c r="AI542" s="52"/>
      <c r="AJ542" s="52"/>
    </row>
    <row r="543">
      <c r="A543" s="60"/>
      <c r="B543" s="61"/>
      <c r="C543" s="61"/>
      <c r="D543" s="61"/>
      <c r="E543" s="61"/>
      <c r="F543" s="61"/>
      <c r="G543" s="61"/>
      <c r="H543" s="52"/>
      <c r="I543" s="17"/>
      <c r="J543" s="17"/>
      <c r="K543" s="52"/>
      <c r="L543" s="52"/>
      <c r="M543" s="52"/>
      <c r="N543" s="52"/>
      <c r="O543" s="52"/>
      <c r="P543" s="52"/>
      <c r="Q543" s="52"/>
      <c r="R543" s="52"/>
      <c r="S543" s="52"/>
      <c r="T543" s="52"/>
      <c r="U543" s="52"/>
      <c r="V543" s="52"/>
      <c r="W543" s="52"/>
      <c r="X543" s="52"/>
      <c r="Y543" s="52"/>
      <c r="Z543" s="52"/>
      <c r="AA543" s="52"/>
      <c r="AB543" s="52"/>
      <c r="AC543" s="52"/>
      <c r="AD543" s="52"/>
      <c r="AE543" s="52"/>
      <c r="AF543" s="52"/>
      <c r="AG543" s="52"/>
      <c r="AH543" s="52"/>
      <c r="AI543" s="52"/>
      <c r="AJ543" s="52"/>
    </row>
    <row r="544">
      <c r="A544" s="60"/>
      <c r="B544" s="61"/>
      <c r="C544" s="61"/>
      <c r="D544" s="61"/>
      <c r="E544" s="61"/>
      <c r="F544" s="61"/>
      <c r="G544" s="61"/>
      <c r="H544" s="52"/>
      <c r="I544" s="17"/>
      <c r="J544" s="17"/>
      <c r="K544" s="52"/>
      <c r="L544" s="52"/>
      <c r="M544" s="52"/>
      <c r="N544" s="52"/>
      <c r="O544" s="52"/>
      <c r="P544" s="52"/>
      <c r="Q544" s="52"/>
      <c r="R544" s="52"/>
      <c r="S544" s="52"/>
      <c r="T544" s="52"/>
      <c r="U544" s="52"/>
      <c r="V544" s="52"/>
      <c r="W544" s="52"/>
      <c r="X544" s="52"/>
      <c r="Y544" s="52"/>
      <c r="Z544" s="52"/>
      <c r="AA544" s="52"/>
      <c r="AB544" s="52"/>
      <c r="AC544" s="52"/>
      <c r="AD544" s="52"/>
      <c r="AE544" s="52"/>
      <c r="AF544" s="52"/>
      <c r="AG544" s="52"/>
      <c r="AH544" s="52"/>
      <c r="AI544" s="52"/>
      <c r="AJ544" s="52"/>
    </row>
    <row r="545">
      <c r="A545" s="60"/>
      <c r="B545" s="61"/>
      <c r="C545" s="61"/>
      <c r="D545" s="61"/>
      <c r="E545" s="61"/>
      <c r="F545" s="61"/>
      <c r="G545" s="61"/>
      <c r="H545" s="52"/>
      <c r="I545" s="17"/>
      <c r="J545" s="17"/>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row>
    <row r="546">
      <c r="A546" s="60"/>
      <c r="B546" s="61"/>
      <c r="C546" s="61"/>
      <c r="D546" s="61"/>
      <c r="E546" s="61"/>
      <c r="F546" s="61"/>
      <c r="G546" s="61"/>
      <c r="H546" s="52"/>
      <c r="I546" s="17"/>
      <c r="J546" s="17"/>
      <c r="K546" s="52"/>
      <c r="L546" s="52"/>
      <c r="M546" s="52"/>
      <c r="N546" s="52"/>
      <c r="O546" s="52"/>
      <c r="P546" s="52"/>
      <c r="Q546" s="52"/>
      <c r="R546" s="52"/>
      <c r="S546" s="52"/>
      <c r="T546" s="52"/>
      <c r="U546" s="52"/>
      <c r="V546" s="52"/>
      <c r="W546" s="52"/>
      <c r="X546" s="52"/>
      <c r="Y546" s="52"/>
      <c r="Z546" s="52"/>
      <c r="AA546" s="52"/>
      <c r="AB546" s="52"/>
      <c r="AC546" s="52"/>
      <c r="AD546" s="52"/>
      <c r="AE546" s="52"/>
      <c r="AF546" s="52"/>
      <c r="AG546" s="52"/>
      <c r="AH546" s="52"/>
      <c r="AI546" s="52"/>
      <c r="AJ546" s="52"/>
    </row>
    <row r="547">
      <c r="A547" s="60"/>
      <c r="B547" s="61"/>
      <c r="C547" s="61"/>
      <c r="D547" s="61"/>
      <c r="E547" s="61"/>
      <c r="F547" s="61"/>
      <c r="G547" s="61"/>
      <c r="H547" s="52"/>
      <c r="I547" s="17"/>
      <c r="J547" s="17"/>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row>
    <row r="548">
      <c r="A548" s="60"/>
      <c r="B548" s="61"/>
      <c r="C548" s="61"/>
      <c r="D548" s="61"/>
      <c r="E548" s="61"/>
      <c r="F548" s="61"/>
      <c r="G548" s="61"/>
      <c r="H548" s="52"/>
      <c r="I548" s="17"/>
      <c r="J548" s="17"/>
      <c r="K548" s="52"/>
      <c r="L548" s="52"/>
      <c r="M548" s="52"/>
      <c r="N548" s="52"/>
      <c r="O548" s="52"/>
      <c r="P548" s="52"/>
      <c r="Q548" s="52"/>
      <c r="R548" s="52"/>
      <c r="S548" s="52"/>
      <c r="T548" s="52"/>
      <c r="U548" s="52"/>
      <c r="V548" s="52"/>
      <c r="W548" s="52"/>
      <c r="X548" s="52"/>
      <c r="Y548" s="52"/>
      <c r="Z548" s="52"/>
      <c r="AA548" s="52"/>
      <c r="AB548" s="52"/>
      <c r="AC548" s="52"/>
      <c r="AD548" s="52"/>
      <c r="AE548" s="52"/>
      <c r="AF548" s="52"/>
      <c r="AG548" s="52"/>
      <c r="AH548" s="52"/>
      <c r="AI548" s="52"/>
      <c r="AJ548" s="52"/>
    </row>
    <row r="549">
      <c r="A549" s="60"/>
      <c r="B549" s="61"/>
      <c r="C549" s="61"/>
      <c r="D549" s="61"/>
      <c r="E549" s="61"/>
      <c r="F549" s="61"/>
      <c r="G549" s="61"/>
      <c r="H549" s="52"/>
      <c r="I549" s="17"/>
      <c r="J549" s="17"/>
      <c r="K549" s="52"/>
      <c r="L549" s="52"/>
      <c r="M549" s="52"/>
      <c r="N549" s="52"/>
      <c r="O549" s="52"/>
      <c r="P549" s="52"/>
      <c r="Q549" s="52"/>
      <c r="R549" s="52"/>
      <c r="S549" s="52"/>
      <c r="T549" s="52"/>
      <c r="U549" s="52"/>
      <c r="V549" s="52"/>
      <c r="W549" s="52"/>
      <c r="X549" s="52"/>
      <c r="Y549" s="52"/>
      <c r="Z549" s="52"/>
      <c r="AA549" s="52"/>
      <c r="AB549" s="52"/>
      <c r="AC549" s="52"/>
      <c r="AD549" s="52"/>
      <c r="AE549" s="52"/>
      <c r="AF549" s="52"/>
      <c r="AG549" s="52"/>
      <c r="AH549" s="52"/>
      <c r="AI549" s="52"/>
      <c r="AJ549" s="52"/>
    </row>
    <row r="550">
      <c r="A550" s="60"/>
      <c r="B550" s="61"/>
      <c r="C550" s="61"/>
      <c r="D550" s="61"/>
      <c r="E550" s="61"/>
      <c r="F550" s="61"/>
      <c r="G550" s="61"/>
      <c r="H550" s="52"/>
      <c r="I550" s="17"/>
      <c r="J550" s="17"/>
      <c r="K550" s="52"/>
      <c r="L550" s="52"/>
      <c r="M550" s="52"/>
      <c r="N550" s="52"/>
      <c r="O550" s="52"/>
      <c r="P550" s="52"/>
      <c r="Q550" s="52"/>
      <c r="R550" s="52"/>
      <c r="S550" s="52"/>
      <c r="T550" s="52"/>
      <c r="U550" s="52"/>
      <c r="V550" s="52"/>
      <c r="W550" s="52"/>
      <c r="X550" s="52"/>
      <c r="Y550" s="52"/>
      <c r="Z550" s="52"/>
      <c r="AA550" s="52"/>
      <c r="AB550" s="52"/>
      <c r="AC550" s="52"/>
      <c r="AD550" s="52"/>
      <c r="AE550" s="52"/>
      <c r="AF550" s="52"/>
      <c r="AG550" s="52"/>
      <c r="AH550" s="52"/>
      <c r="AI550" s="52"/>
      <c r="AJ550" s="52"/>
    </row>
    <row r="551">
      <c r="A551" s="60"/>
      <c r="B551" s="61"/>
      <c r="C551" s="61"/>
      <c r="D551" s="61"/>
      <c r="E551" s="61"/>
      <c r="F551" s="61"/>
      <c r="G551" s="61"/>
      <c r="H551" s="52"/>
      <c r="I551" s="17"/>
      <c r="J551" s="17"/>
      <c r="K551" s="52"/>
      <c r="L551" s="52"/>
      <c r="M551" s="52"/>
      <c r="N551" s="52"/>
      <c r="O551" s="52"/>
      <c r="P551" s="52"/>
      <c r="Q551" s="52"/>
      <c r="R551" s="52"/>
      <c r="S551" s="52"/>
      <c r="T551" s="52"/>
      <c r="U551" s="52"/>
      <c r="V551" s="52"/>
      <c r="W551" s="52"/>
      <c r="X551" s="52"/>
      <c r="Y551" s="52"/>
      <c r="Z551" s="52"/>
      <c r="AA551" s="52"/>
      <c r="AB551" s="52"/>
      <c r="AC551" s="52"/>
      <c r="AD551" s="52"/>
      <c r="AE551" s="52"/>
      <c r="AF551" s="52"/>
      <c r="AG551" s="52"/>
      <c r="AH551" s="52"/>
      <c r="AI551" s="52"/>
      <c r="AJ551" s="52"/>
    </row>
    <row r="552">
      <c r="A552" s="60"/>
      <c r="B552" s="61"/>
      <c r="C552" s="61"/>
      <c r="D552" s="61"/>
      <c r="E552" s="61"/>
      <c r="F552" s="61"/>
      <c r="G552" s="61"/>
      <c r="H552" s="52"/>
      <c r="I552" s="17"/>
      <c r="J552" s="17"/>
      <c r="K552" s="52"/>
      <c r="L552" s="52"/>
      <c r="M552" s="52"/>
      <c r="N552" s="52"/>
      <c r="O552" s="52"/>
      <c r="P552" s="52"/>
      <c r="Q552" s="52"/>
      <c r="R552" s="52"/>
      <c r="S552" s="52"/>
      <c r="T552" s="52"/>
      <c r="U552" s="52"/>
      <c r="V552" s="52"/>
      <c r="W552" s="52"/>
      <c r="X552" s="52"/>
      <c r="Y552" s="52"/>
      <c r="Z552" s="52"/>
      <c r="AA552" s="52"/>
      <c r="AB552" s="52"/>
      <c r="AC552" s="52"/>
      <c r="AD552" s="52"/>
      <c r="AE552" s="52"/>
      <c r="AF552" s="52"/>
      <c r="AG552" s="52"/>
      <c r="AH552" s="52"/>
      <c r="AI552" s="52"/>
      <c r="AJ552" s="52"/>
    </row>
    <row r="553">
      <c r="A553" s="60"/>
      <c r="B553" s="61"/>
      <c r="C553" s="61"/>
      <c r="D553" s="61"/>
      <c r="E553" s="61"/>
      <c r="F553" s="61"/>
      <c r="G553" s="61"/>
      <c r="H553" s="52"/>
      <c r="I553" s="17"/>
      <c r="J553" s="17"/>
      <c r="K553" s="52"/>
      <c r="L553" s="52"/>
      <c r="M553" s="52"/>
      <c r="N553" s="52"/>
      <c r="O553" s="52"/>
      <c r="P553" s="52"/>
      <c r="Q553" s="52"/>
      <c r="R553" s="52"/>
      <c r="S553" s="52"/>
      <c r="T553" s="52"/>
      <c r="U553" s="52"/>
      <c r="V553" s="52"/>
      <c r="W553" s="52"/>
      <c r="X553" s="52"/>
      <c r="Y553" s="52"/>
      <c r="Z553" s="52"/>
      <c r="AA553" s="52"/>
      <c r="AB553" s="52"/>
      <c r="AC553" s="52"/>
      <c r="AD553" s="52"/>
      <c r="AE553" s="52"/>
      <c r="AF553" s="52"/>
      <c r="AG553" s="52"/>
      <c r="AH553" s="52"/>
      <c r="AI553" s="52"/>
      <c r="AJ553" s="52"/>
    </row>
    <row r="554">
      <c r="A554" s="60"/>
      <c r="B554" s="61"/>
      <c r="C554" s="61"/>
      <c r="D554" s="61"/>
      <c r="E554" s="61"/>
      <c r="F554" s="61"/>
      <c r="G554" s="61"/>
      <c r="H554" s="52"/>
      <c r="I554" s="17"/>
      <c r="J554" s="17"/>
      <c r="K554" s="52"/>
      <c r="L554" s="52"/>
      <c r="M554" s="52"/>
      <c r="N554" s="52"/>
      <c r="O554" s="52"/>
      <c r="P554" s="52"/>
      <c r="Q554" s="52"/>
      <c r="R554" s="52"/>
      <c r="S554" s="52"/>
      <c r="T554" s="52"/>
      <c r="U554" s="52"/>
      <c r="V554" s="52"/>
      <c r="W554" s="52"/>
      <c r="X554" s="52"/>
      <c r="Y554" s="52"/>
      <c r="Z554" s="52"/>
      <c r="AA554" s="52"/>
      <c r="AB554" s="52"/>
      <c r="AC554" s="52"/>
      <c r="AD554" s="52"/>
      <c r="AE554" s="52"/>
      <c r="AF554" s="52"/>
      <c r="AG554" s="52"/>
      <c r="AH554" s="52"/>
      <c r="AI554" s="52"/>
      <c r="AJ554" s="52"/>
    </row>
    <row r="555">
      <c r="A555" s="60"/>
      <c r="B555" s="61"/>
      <c r="C555" s="61"/>
      <c r="D555" s="61"/>
      <c r="E555" s="61"/>
      <c r="F555" s="61"/>
      <c r="G555" s="61"/>
      <c r="H555" s="52"/>
      <c r="I555" s="17"/>
      <c r="J555" s="17"/>
      <c r="K555" s="52"/>
      <c r="L555" s="52"/>
      <c r="M555" s="52"/>
      <c r="N555" s="52"/>
      <c r="O555" s="52"/>
      <c r="P555" s="52"/>
      <c r="Q555" s="52"/>
      <c r="R555" s="52"/>
      <c r="S555" s="52"/>
      <c r="T555" s="52"/>
      <c r="U555" s="52"/>
      <c r="V555" s="52"/>
      <c r="W555" s="52"/>
      <c r="X555" s="52"/>
      <c r="Y555" s="52"/>
      <c r="Z555" s="52"/>
      <c r="AA555" s="52"/>
      <c r="AB555" s="52"/>
      <c r="AC555" s="52"/>
      <c r="AD555" s="52"/>
      <c r="AE555" s="52"/>
      <c r="AF555" s="52"/>
      <c r="AG555" s="52"/>
      <c r="AH555" s="52"/>
      <c r="AI555" s="52"/>
      <c r="AJ555" s="52"/>
    </row>
    <row r="556">
      <c r="A556" s="60"/>
      <c r="B556" s="61"/>
      <c r="C556" s="61"/>
      <c r="D556" s="61"/>
      <c r="E556" s="61"/>
      <c r="F556" s="61"/>
      <c r="G556" s="61"/>
      <c r="H556" s="52"/>
      <c r="I556" s="17"/>
      <c r="J556" s="17"/>
      <c r="K556" s="52"/>
      <c r="L556" s="52"/>
      <c r="M556" s="52"/>
      <c r="N556" s="52"/>
      <c r="O556" s="52"/>
      <c r="P556" s="52"/>
      <c r="Q556" s="52"/>
      <c r="R556" s="52"/>
      <c r="S556" s="52"/>
      <c r="T556" s="52"/>
      <c r="U556" s="52"/>
      <c r="V556" s="52"/>
      <c r="W556" s="52"/>
      <c r="X556" s="52"/>
      <c r="Y556" s="52"/>
      <c r="Z556" s="52"/>
      <c r="AA556" s="52"/>
      <c r="AB556" s="52"/>
      <c r="AC556" s="52"/>
      <c r="AD556" s="52"/>
      <c r="AE556" s="52"/>
      <c r="AF556" s="52"/>
      <c r="AG556" s="52"/>
      <c r="AH556" s="52"/>
      <c r="AI556" s="52"/>
      <c r="AJ556" s="52"/>
    </row>
    <row r="557">
      <c r="A557" s="60"/>
      <c r="B557" s="61"/>
      <c r="C557" s="61"/>
      <c r="D557" s="61"/>
      <c r="E557" s="61"/>
      <c r="F557" s="61"/>
      <c r="G557" s="61"/>
      <c r="H557" s="52"/>
      <c r="I557" s="17"/>
      <c r="J557" s="17"/>
      <c r="K557" s="52"/>
      <c r="L557" s="52"/>
      <c r="M557" s="52"/>
      <c r="N557" s="52"/>
      <c r="O557" s="52"/>
      <c r="P557" s="52"/>
      <c r="Q557" s="52"/>
      <c r="R557" s="52"/>
      <c r="S557" s="52"/>
      <c r="T557" s="52"/>
      <c r="U557" s="52"/>
      <c r="V557" s="52"/>
      <c r="W557" s="52"/>
      <c r="X557" s="52"/>
      <c r="Y557" s="52"/>
      <c r="Z557" s="52"/>
      <c r="AA557" s="52"/>
      <c r="AB557" s="52"/>
      <c r="AC557" s="52"/>
      <c r="AD557" s="52"/>
      <c r="AE557" s="52"/>
      <c r="AF557" s="52"/>
      <c r="AG557" s="52"/>
      <c r="AH557" s="52"/>
      <c r="AI557" s="52"/>
      <c r="AJ557" s="52"/>
    </row>
    <row r="558">
      <c r="A558" s="60"/>
      <c r="B558" s="61"/>
      <c r="C558" s="61"/>
      <c r="D558" s="61"/>
      <c r="E558" s="61"/>
      <c r="F558" s="61"/>
      <c r="G558" s="61"/>
      <c r="H558" s="52"/>
      <c r="I558" s="17"/>
      <c r="J558" s="17"/>
      <c r="K558" s="52"/>
      <c r="L558" s="52"/>
      <c r="M558" s="52"/>
      <c r="N558" s="52"/>
      <c r="O558" s="52"/>
      <c r="P558" s="52"/>
      <c r="Q558" s="52"/>
      <c r="R558" s="52"/>
      <c r="S558" s="52"/>
      <c r="T558" s="52"/>
      <c r="U558" s="52"/>
      <c r="V558" s="52"/>
      <c r="W558" s="52"/>
      <c r="X558" s="52"/>
      <c r="Y558" s="52"/>
      <c r="Z558" s="52"/>
      <c r="AA558" s="52"/>
      <c r="AB558" s="52"/>
      <c r="AC558" s="52"/>
      <c r="AD558" s="52"/>
      <c r="AE558" s="52"/>
      <c r="AF558" s="52"/>
      <c r="AG558" s="52"/>
      <c r="AH558" s="52"/>
      <c r="AI558" s="52"/>
      <c r="AJ558" s="52"/>
    </row>
    <row r="559">
      <c r="A559" s="60"/>
      <c r="B559" s="61"/>
      <c r="C559" s="61"/>
      <c r="D559" s="61"/>
      <c r="E559" s="61"/>
      <c r="F559" s="61"/>
      <c r="G559" s="61"/>
      <c r="H559" s="52"/>
      <c r="I559" s="17"/>
      <c r="J559" s="17"/>
      <c r="K559" s="52"/>
      <c r="L559" s="52"/>
      <c r="M559" s="52"/>
      <c r="N559" s="52"/>
      <c r="O559" s="52"/>
      <c r="P559" s="52"/>
      <c r="Q559" s="52"/>
      <c r="R559" s="52"/>
      <c r="S559" s="52"/>
      <c r="T559" s="52"/>
      <c r="U559" s="52"/>
      <c r="V559" s="52"/>
      <c r="W559" s="52"/>
      <c r="X559" s="52"/>
      <c r="Y559" s="52"/>
      <c r="Z559" s="52"/>
      <c r="AA559" s="52"/>
      <c r="AB559" s="52"/>
      <c r="AC559" s="52"/>
      <c r="AD559" s="52"/>
      <c r="AE559" s="52"/>
      <c r="AF559" s="52"/>
      <c r="AG559" s="52"/>
      <c r="AH559" s="52"/>
      <c r="AI559" s="52"/>
      <c r="AJ559" s="52"/>
    </row>
    <row r="560">
      <c r="A560" s="60"/>
      <c r="B560" s="61"/>
      <c r="C560" s="61"/>
      <c r="D560" s="61"/>
      <c r="E560" s="61"/>
      <c r="F560" s="61"/>
      <c r="G560" s="61"/>
      <c r="H560" s="52"/>
      <c r="I560" s="17"/>
      <c r="J560" s="17"/>
      <c r="K560" s="52"/>
      <c r="L560" s="52"/>
      <c r="M560" s="52"/>
      <c r="N560" s="52"/>
      <c r="O560" s="52"/>
      <c r="P560" s="52"/>
      <c r="Q560" s="52"/>
      <c r="R560" s="52"/>
      <c r="S560" s="52"/>
      <c r="T560" s="52"/>
      <c r="U560" s="52"/>
      <c r="V560" s="52"/>
      <c r="W560" s="52"/>
      <c r="X560" s="52"/>
      <c r="Y560" s="52"/>
      <c r="Z560" s="52"/>
      <c r="AA560" s="52"/>
      <c r="AB560" s="52"/>
      <c r="AC560" s="52"/>
      <c r="AD560" s="52"/>
      <c r="AE560" s="52"/>
      <c r="AF560" s="52"/>
      <c r="AG560" s="52"/>
      <c r="AH560" s="52"/>
      <c r="AI560" s="52"/>
      <c r="AJ560" s="52"/>
    </row>
    <row r="561">
      <c r="A561" s="60"/>
      <c r="B561" s="61"/>
      <c r="C561" s="61"/>
      <c r="D561" s="61"/>
      <c r="E561" s="61"/>
      <c r="F561" s="61"/>
      <c r="G561" s="61"/>
      <c r="H561" s="52"/>
      <c r="I561" s="17"/>
      <c r="J561" s="17"/>
      <c r="K561" s="52"/>
      <c r="L561" s="52"/>
      <c r="M561" s="52"/>
      <c r="N561" s="52"/>
      <c r="O561" s="52"/>
      <c r="P561" s="52"/>
      <c r="Q561" s="52"/>
      <c r="R561" s="52"/>
      <c r="S561" s="52"/>
      <c r="T561" s="52"/>
      <c r="U561" s="52"/>
      <c r="V561" s="52"/>
      <c r="W561" s="52"/>
      <c r="X561" s="52"/>
      <c r="Y561" s="52"/>
      <c r="Z561" s="52"/>
      <c r="AA561" s="52"/>
      <c r="AB561" s="52"/>
      <c r="AC561" s="52"/>
      <c r="AD561" s="52"/>
      <c r="AE561" s="52"/>
      <c r="AF561" s="52"/>
      <c r="AG561" s="52"/>
      <c r="AH561" s="52"/>
      <c r="AI561" s="52"/>
      <c r="AJ561" s="52"/>
    </row>
    <row r="562">
      <c r="A562" s="60"/>
      <c r="B562" s="61"/>
      <c r="C562" s="61"/>
      <c r="D562" s="61"/>
      <c r="E562" s="61"/>
      <c r="F562" s="61"/>
      <c r="G562" s="61"/>
      <c r="H562" s="52"/>
      <c r="I562" s="17"/>
      <c r="J562" s="17"/>
      <c r="K562" s="52"/>
      <c r="L562" s="52"/>
      <c r="M562" s="52"/>
      <c r="N562" s="52"/>
      <c r="O562" s="52"/>
      <c r="P562" s="52"/>
      <c r="Q562" s="52"/>
      <c r="R562" s="52"/>
      <c r="S562" s="52"/>
      <c r="T562" s="52"/>
      <c r="U562" s="52"/>
      <c r="V562" s="52"/>
      <c r="W562" s="52"/>
      <c r="X562" s="52"/>
      <c r="Y562" s="52"/>
      <c r="Z562" s="52"/>
      <c r="AA562" s="52"/>
      <c r="AB562" s="52"/>
      <c r="AC562" s="52"/>
      <c r="AD562" s="52"/>
      <c r="AE562" s="52"/>
      <c r="AF562" s="52"/>
      <c r="AG562" s="52"/>
      <c r="AH562" s="52"/>
      <c r="AI562" s="52"/>
      <c r="AJ562" s="52"/>
    </row>
    <row r="563">
      <c r="A563" s="60"/>
      <c r="B563" s="61"/>
      <c r="C563" s="61"/>
      <c r="D563" s="61"/>
      <c r="E563" s="61"/>
      <c r="F563" s="61"/>
      <c r="G563" s="61"/>
      <c r="H563" s="52"/>
      <c r="I563" s="17"/>
      <c r="J563" s="17"/>
      <c r="K563" s="52"/>
      <c r="L563" s="52"/>
      <c r="M563" s="52"/>
      <c r="N563" s="52"/>
      <c r="O563" s="52"/>
      <c r="P563" s="52"/>
      <c r="Q563" s="52"/>
      <c r="R563" s="52"/>
      <c r="S563" s="52"/>
      <c r="T563" s="52"/>
      <c r="U563" s="52"/>
      <c r="V563" s="52"/>
      <c r="W563" s="52"/>
      <c r="X563" s="52"/>
      <c r="Y563" s="52"/>
      <c r="Z563" s="52"/>
      <c r="AA563" s="52"/>
      <c r="AB563" s="52"/>
      <c r="AC563" s="52"/>
      <c r="AD563" s="52"/>
      <c r="AE563" s="52"/>
      <c r="AF563" s="52"/>
      <c r="AG563" s="52"/>
      <c r="AH563" s="52"/>
      <c r="AI563" s="52"/>
      <c r="AJ563" s="52"/>
    </row>
    <row r="564">
      <c r="A564" s="60"/>
      <c r="B564" s="61"/>
      <c r="C564" s="61"/>
      <c r="D564" s="61"/>
      <c r="E564" s="61"/>
      <c r="F564" s="61"/>
      <c r="G564" s="61"/>
      <c r="H564" s="52"/>
      <c r="I564" s="17"/>
      <c r="J564" s="17"/>
      <c r="K564" s="52"/>
      <c r="L564" s="52"/>
      <c r="M564" s="52"/>
      <c r="N564" s="52"/>
      <c r="O564" s="52"/>
      <c r="P564" s="52"/>
      <c r="Q564" s="52"/>
      <c r="R564" s="52"/>
      <c r="S564" s="52"/>
      <c r="T564" s="52"/>
      <c r="U564" s="52"/>
      <c r="V564" s="52"/>
      <c r="W564" s="52"/>
      <c r="X564" s="52"/>
      <c r="Y564" s="52"/>
      <c r="Z564" s="52"/>
      <c r="AA564" s="52"/>
      <c r="AB564" s="52"/>
      <c r="AC564" s="52"/>
      <c r="AD564" s="52"/>
      <c r="AE564" s="52"/>
      <c r="AF564" s="52"/>
      <c r="AG564" s="52"/>
      <c r="AH564" s="52"/>
      <c r="AI564" s="52"/>
      <c r="AJ564" s="52"/>
    </row>
    <row r="565">
      <c r="A565" s="60"/>
      <c r="B565" s="61"/>
      <c r="C565" s="61"/>
      <c r="D565" s="61"/>
      <c r="E565" s="61"/>
      <c r="F565" s="61"/>
      <c r="G565" s="61"/>
      <c r="H565" s="52"/>
      <c r="I565" s="17"/>
      <c r="J565" s="17"/>
      <c r="K565" s="52"/>
      <c r="L565" s="52"/>
      <c r="M565" s="52"/>
      <c r="N565" s="52"/>
      <c r="O565" s="52"/>
      <c r="P565" s="52"/>
      <c r="Q565" s="52"/>
      <c r="R565" s="52"/>
      <c r="S565" s="52"/>
      <c r="T565" s="52"/>
      <c r="U565" s="52"/>
      <c r="V565" s="52"/>
      <c r="W565" s="52"/>
      <c r="X565" s="52"/>
      <c r="Y565" s="52"/>
      <c r="Z565" s="52"/>
      <c r="AA565" s="52"/>
      <c r="AB565" s="52"/>
      <c r="AC565" s="52"/>
      <c r="AD565" s="52"/>
      <c r="AE565" s="52"/>
      <c r="AF565" s="52"/>
      <c r="AG565" s="52"/>
      <c r="AH565" s="52"/>
      <c r="AI565" s="52"/>
      <c r="AJ565" s="52"/>
    </row>
    <row r="566">
      <c r="A566" s="60"/>
      <c r="B566" s="61"/>
      <c r="C566" s="61"/>
      <c r="D566" s="61"/>
      <c r="E566" s="61"/>
      <c r="F566" s="61"/>
      <c r="G566" s="61"/>
      <c r="H566" s="52"/>
      <c r="I566" s="17"/>
      <c r="J566" s="17"/>
      <c r="K566" s="52"/>
      <c r="L566" s="52"/>
      <c r="M566" s="52"/>
      <c r="N566" s="52"/>
      <c r="O566" s="52"/>
      <c r="P566" s="52"/>
      <c r="Q566" s="52"/>
      <c r="R566" s="52"/>
      <c r="S566" s="52"/>
      <c r="T566" s="52"/>
      <c r="U566" s="52"/>
      <c r="V566" s="52"/>
      <c r="W566" s="52"/>
      <c r="X566" s="52"/>
      <c r="Y566" s="52"/>
      <c r="Z566" s="52"/>
      <c r="AA566" s="52"/>
      <c r="AB566" s="52"/>
      <c r="AC566" s="52"/>
      <c r="AD566" s="52"/>
      <c r="AE566" s="52"/>
      <c r="AF566" s="52"/>
      <c r="AG566" s="52"/>
      <c r="AH566" s="52"/>
      <c r="AI566" s="52"/>
      <c r="AJ566" s="52"/>
    </row>
    <row r="567">
      <c r="A567" s="60"/>
      <c r="B567" s="61"/>
      <c r="C567" s="61"/>
      <c r="D567" s="61"/>
      <c r="E567" s="61"/>
      <c r="F567" s="61"/>
      <c r="G567" s="61"/>
      <c r="H567" s="52"/>
      <c r="I567" s="17"/>
      <c r="J567" s="17"/>
      <c r="K567" s="52"/>
      <c r="L567" s="52"/>
      <c r="M567" s="52"/>
      <c r="N567" s="52"/>
      <c r="O567" s="52"/>
      <c r="P567" s="52"/>
      <c r="Q567" s="52"/>
      <c r="R567" s="52"/>
      <c r="S567" s="52"/>
      <c r="T567" s="52"/>
      <c r="U567" s="52"/>
      <c r="V567" s="52"/>
      <c r="W567" s="52"/>
      <c r="X567" s="52"/>
      <c r="Y567" s="52"/>
      <c r="Z567" s="52"/>
      <c r="AA567" s="52"/>
      <c r="AB567" s="52"/>
      <c r="AC567" s="52"/>
      <c r="AD567" s="52"/>
      <c r="AE567" s="52"/>
      <c r="AF567" s="52"/>
      <c r="AG567" s="52"/>
      <c r="AH567" s="52"/>
      <c r="AI567" s="52"/>
      <c r="AJ567" s="52"/>
    </row>
    <row r="568">
      <c r="A568" s="60"/>
      <c r="B568" s="61"/>
      <c r="C568" s="61"/>
      <c r="D568" s="61"/>
      <c r="E568" s="61"/>
      <c r="F568" s="61"/>
      <c r="G568" s="61"/>
      <c r="H568" s="52"/>
      <c r="I568" s="17"/>
      <c r="J568" s="17"/>
      <c r="K568" s="52"/>
      <c r="L568" s="52"/>
      <c r="M568" s="52"/>
      <c r="N568" s="52"/>
      <c r="O568" s="52"/>
      <c r="P568" s="52"/>
      <c r="Q568" s="52"/>
      <c r="R568" s="52"/>
      <c r="S568" s="52"/>
      <c r="T568" s="52"/>
      <c r="U568" s="52"/>
      <c r="V568" s="52"/>
      <c r="W568" s="52"/>
      <c r="X568" s="52"/>
      <c r="Y568" s="52"/>
      <c r="Z568" s="52"/>
      <c r="AA568" s="52"/>
      <c r="AB568" s="52"/>
      <c r="AC568" s="52"/>
      <c r="AD568" s="52"/>
      <c r="AE568" s="52"/>
      <c r="AF568" s="52"/>
      <c r="AG568" s="52"/>
      <c r="AH568" s="52"/>
      <c r="AI568" s="52"/>
      <c r="AJ568" s="52"/>
    </row>
    <row r="569">
      <c r="A569" s="60"/>
      <c r="B569" s="61"/>
      <c r="C569" s="61"/>
      <c r="D569" s="61"/>
      <c r="E569" s="61"/>
      <c r="F569" s="61"/>
      <c r="G569" s="61"/>
      <c r="H569" s="52"/>
      <c r="I569" s="17"/>
      <c r="J569" s="17"/>
      <c r="K569" s="52"/>
      <c r="L569" s="52"/>
      <c r="M569" s="52"/>
      <c r="N569" s="52"/>
      <c r="O569" s="52"/>
      <c r="P569" s="52"/>
      <c r="Q569" s="52"/>
      <c r="R569" s="52"/>
      <c r="S569" s="52"/>
      <c r="T569" s="52"/>
      <c r="U569" s="52"/>
      <c r="V569" s="52"/>
      <c r="W569" s="52"/>
      <c r="X569" s="52"/>
      <c r="Y569" s="52"/>
      <c r="Z569" s="52"/>
      <c r="AA569" s="52"/>
      <c r="AB569" s="52"/>
      <c r="AC569" s="52"/>
      <c r="AD569" s="52"/>
      <c r="AE569" s="52"/>
      <c r="AF569" s="52"/>
      <c r="AG569" s="52"/>
      <c r="AH569" s="52"/>
      <c r="AI569" s="52"/>
      <c r="AJ569" s="52"/>
    </row>
    <row r="570">
      <c r="A570" s="60"/>
      <c r="B570" s="61"/>
      <c r="C570" s="61"/>
      <c r="D570" s="61"/>
      <c r="E570" s="61"/>
      <c r="F570" s="61"/>
      <c r="G570" s="61"/>
      <c r="H570" s="52"/>
      <c r="I570" s="17"/>
      <c r="J570" s="17"/>
      <c r="K570" s="52"/>
      <c r="L570" s="52"/>
      <c r="M570" s="52"/>
      <c r="N570" s="52"/>
      <c r="O570" s="52"/>
      <c r="P570" s="52"/>
      <c r="Q570" s="52"/>
      <c r="R570" s="52"/>
      <c r="S570" s="52"/>
      <c r="T570" s="52"/>
      <c r="U570" s="52"/>
      <c r="V570" s="52"/>
      <c r="W570" s="52"/>
      <c r="X570" s="52"/>
      <c r="Y570" s="52"/>
      <c r="Z570" s="52"/>
      <c r="AA570" s="52"/>
      <c r="AB570" s="52"/>
      <c r="AC570" s="52"/>
      <c r="AD570" s="52"/>
      <c r="AE570" s="52"/>
      <c r="AF570" s="52"/>
      <c r="AG570" s="52"/>
      <c r="AH570" s="52"/>
      <c r="AI570" s="52"/>
      <c r="AJ570" s="52"/>
    </row>
    <row r="571">
      <c r="A571" s="60"/>
      <c r="B571" s="61"/>
      <c r="C571" s="61"/>
      <c r="D571" s="61"/>
      <c r="E571" s="61"/>
      <c r="F571" s="61"/>
      <c r="G571" s="61"/>
      <c r="H571" s="52"/>
      <c r="I571" s="17"/>
      <c r="J571" s="17"/>
      <c r="K571" s="52"/>
      <c r="L571" s="52"/>
      <c r="M571" s="52"/>
      <c r="N571" s="52"/>
      <c r="O571" s="52"/>
      <c r="P571" s="52"/>
      <c r="Q571" s="52"/>
      <c r="R571" s="52"/>
      <c r="S571" s="52"/>
      <c r="T571" s="52"/>
      <c r="U571" s="52"/>
      <c r="V571" s="52"/>
      <c r="W571" s="52"/>
      <c r="X571" s="52"/>
      <c r="Y571" s="52"/>
      <c r="Z571" s="52"/>
      <c r="AA571" s="52"/>
      <c r="AB571" s="52"/>
      <c r="AC571" s="52"/>
      <c r="AD571" s="52"/>
      <c r="AE571" s="52"/>
      <c r="AF571" s="52"/>
      <c r="AG571" s="52"/>
      <c r="AH571" s="52"/>
      <c r="AI571" s="52"/>
      <c r="AJ571" s="52"/>
    </row>
    <row r="572">
      <c r="A572" s="60"/>
      <c r="B572" s="61"/>
      <c r="C572" s="61"/>
      <c r="D572" s="61"/>
      <c r="E572" s="61"/>
      <c r="F572" s="61"/>
      <c r="G572" s="61"/>
      <c r="H572" s="52"/>
      <c r="I572" s="17"/>
      <c r="J572" s="17"/>
      <c r="K572" s="52"/>
      <c r="L572" s="52"/>
      <c r="M572" s="52"/>
      <c r="N572" s="52"/>
      <c r="O572" s="52"/>
      <c r="P572" s="52"/>
      <c r="Q572" s="52"/>
      <c r="R572" s="52"/>
      <c r="S572" s="52"/>
      <c r="T572" s="52"/>
      <c r="U572" s="52"/>
      <c r="V572" s="52"/>
      <c r="W572" s="52"/>
      <c r="X572" s="52"/>
      <c r="Y572" s="52"/>
      <c r="Z572" s="52"/>
      <c r="AA572" s="52"/>
      <c r="AB572" s="52"/>
      <c r="AC572" s="52"/>
      <c r="AD572" s="52"/>
      <c r="AE572" s="52"/>
      <c r="AF572" s="52"/>
      <c r="AG572" s="52"/>
      <c r="AH572" s="52"/>
      <c r="AI572" s="52"/>
      <c r="AJ572" s="52"/>
    </row>
    <row r="573">
      <c r="A573" s="60"/>
      <c r="B573" s="61"/>
      <c r="C573" s="61"/>
      <c r="D573" s="61"/>
      <c r="E573" s="61"/>
      <c r="F573" s="61"/>
      <c r="G573" s="61"/>
      <c r="H573" s="52"/>
      <c r="I573" s="17"/>
      <c r="J573" s="17"/>
      <c r="K573" s="52"/>
      <c r="L573" s="52"/>
      <c r="M573" s="52"/>
      <c r="N573" s="52"/>
      <c r="O573" s="52"/>
      <c r="P573" s="52"/>
      <c r="Q573" s="52"/>
      <c r="R573" s="52"/>
      <c r="S573" s="52"/>
      <c r="T573" s="52"/>
      <c r="U573" s="52"/>
      <c r="V573" s="52"/>
      <c r="W573" s="52"/>
      <c r="X573" s="52"/>
      <c r="Y573" s="52"/>
      <c r="Z573" s="52"/>
      <c r="AA573" s="52"/>
      <c r="AB573" s="52"/>
      <c r="AC573" s="52"/>
      <c r="AD573" s="52"/>
      <c r="AE573" s="52"/>
      <c r="AF573" s="52"/>
      <c r="AG573" s="52"/>
      <c r="AH573" s="52"/>
      <c r="AI573" s="52"/>
      <c r="AJ573" s="52"/>
    </row>
    <row r="574">
      <c r="A574" s="60"/>
      <c r="B574" s="61"/>
      <c r="C574" s="61"/>
      <c r="D574" s="61"/>
      <c r="E574" s="61"/>
      <c r="F574" s="61"/>
      <c r="G574" s="61"/>
      <c r="H574" s="52"/>
      <c r="I574" s="17"/>
      <c r="J574" s="17"/>
      <c r="K574" s="52"/>
      <c r="L574" s="52"/>
      <c r="M574" s="52"/>
      <c r="N574" s="52"/>
      <c r="O574" s="52"/>
      <c r="P574" s="52"/>
      <c r="Q574" s="52"/>
      <c r="R574" s="52"/>
      <c r="S574" s="52"/>
      <c r="T574" s="52"/>
      <c r="U574" s="52"/>
      <c r="V574" s="52"/>
      <c r="W574" s="52"/>
      <c r="X574" s="52"/>
      <c r="Y574" s="52"/>
      <c r="Z574" s="52"/>
      <c r="AA574" s="52"/>
      <c r="AB574" s="52"/>
      <c r="AC574" s="52"/>
      <c r="AD574" s="52"/>
      <c r="AE574" s="52"/>
      <c r="AF574" s="52"/>
      <c r="AG574" s="52"/>
      <c r="AH574" s="52"/>
      <c r="AI574" s="52"/>
      <c r="AJ574" s="52"/>
    </row>
    <row r="575">
      <c r="A575" s="60"/>
      <c r="B575" s="61"/>
      <c r="C575" s="61"/>
      <c r="D575" s="61"/>
      <c r="E575" s="61"/>
      <c r="F575" s="61"/>
      <c r="G575" s="61"/>
      <c r="H575" s="52"/>
      <c r="I575" s="17"/>
      <c r="J575" s="17"/>
      <c r="K575" s="52"/>
      <c r="L575" s="52"/>
      <c r="M575" s="52"/>
      <c r="N575" s="52"/>
      <c r="O575" s="52"/>
      <c r="P575" s="52"/>
      <c r="Q575" s="52"/>
      <c r="R575" s="52"/>
      <c r="S575" s="52"/>
      <c r="T575" s="52"/>
      <c r="U575" s="52"/>
      <c r="V575" s="52"/>
      <c r="W575" s="52"/>
      <c r="X575" s="52"/>
      <c r="Y575" s="52"/>
      <c r="Z575" s="52"/>
      <c r="AA575" s="52"/>
      <c r="AB575" s="52"/>
      <c r="AC575" s="52"/>
      <c r="AD575" s="52"/>
      <c r="AE575" s="52"/>
      <c r="AF575" s="52"/>
      <c r="AG575" s="52"/>
      <c r="AH575" s="52"/>
      <c r="AI575" s="52"/>
      <c r="AJ575" s="52"/>
    </row>
    <row r="576">
      <c r="A576" s="60"/>
      <c r="B576" s="61"/>
      <c r="C576" s="61"/>
      <c r="D576" s="61"/>
      <c r="E576" s="61"/>
      <c r="F576" s="61"/>
      <c r="G576" s="61"/>
      <c r="H576" s="52"/>
      <c r="I576" s="17"/>
      <c r="J576" s="17"/>
      <c r="K576" s="52"/>
      <c r="L576" s="52"/>
      <c r="M576" s="52"/>
      <c r="N576" s="52"/>
      <c r="O576" s="52"/>
      <c r="P576" s="52"/>
      <c r="Q576" s="52"/>
      <c r="R576" s="52"/>
      <c r="S576" s="52"/>
      <c r="T576" s="52"/>
      <c r="U576" s="52"/>
      <c r="V576" s="52"/>
      <c r="W576" s="52"/>
      <c r="X576" s="52"/>
      <c r="Y576" s="52"/>
      <c r="Z576" s="52"/>
      <c r="AA576" s="52"/>
      <c r="AB576" s="52"/>
      <c r="AC576" s="52"/>
      <c r="AD576" s="52"/>
      <c r="AE576" s="52"/>
      <c r="AF576" s="52"/>
      <c r="AG576" s="52"/>
      <c r="AH576" s="52"/>
      <c r="AI576" s="52"/>
      <c r="AJ576" s="52"/>
    </row>
    <row r="577">
      <c r="A577" s="60"/>
      <c r="B577" s="61"/>
      <c r="C577" s="61"/>
      <c r="D577" s="61"/>
      <c r="E577" s="61"/>
      <c r="F577" s="61"/>
      <c r="G577" s="61"/>
      <c r="H577" s="52"/>
      <c r="I577" s="17"/>
      <c r="J577" s="17"/>
      <c r="K577" s="52"/>
      <c r="L577" s="52"/>
      <c r="M577" s="52"/>
      <c r="N577" s="52"/>
      <c r="O577" s="52"/>
      <c r="P577" s="52"/>
      <c r="Q577" s="52"/>
      <c r="R577" s="52"/>
      <c r="S577" s="52"/>
      <c r="T577" s="52"/>
      <c r="U577" s="52"/>
      <c r="V577" s="52"/>
      <c r="W577" s="52"/>
      <c r="X577" s="52"/>
      <c r="Y577" s="52"/>
      <c r="Z577" s="52"/>
      <c r="AA577" s="52"/>
      <c r="AB577" s="52"/>
      <c r="AC577" s="52"/>
      <c r="AD577" s="52"/>
      <c r="AE577" s="52"/>
      <c r="AF577" s="52"/>
      <c r="AG577" s="52"/>
      <c r="AH577" s="52"/>
      <c r="AI577" s="52"/>
      <c r="AJ577" s="52"/>
    </row>
    <row r="578">
      <c r="A578" s="60"/>
      <c r="B578" s="61"/>
      <c r="C578" s="61"/>
      <c r="D578" s="61"/>
      <c r="E578" s="61"/>
      <c r="F578" s="61"/>
      <c r="G578" s="61"/>
      <c r="H578" s="52"/>
      <c r="I578" s="17"/>
      <c r="J578" s="17"/>
      <c r="K578" s="52"/>
      <c r="L578" s="52"/>
      <c r="M578" s="52"/>
      <c r="N578" s="52"/>
      <c r="O578" s="52"/>
      <c r="P578" s="52"/>
      <c r="Q578" s="52"/>
      <c r="R578" s="52"/>
      <c r="S578" s="52"/>
      <c r="T578" s="52"/>
      <c r="U578" s="52"/>
      <c r="V578" s="52"/>
      <c r="W578" s="52"/>
      <c r="X578" s="52"/>
      <c r="Y578" s="52"/>
      <c r="Z578" s="52"/>
      <c r="AA578" s="52"/>
      <c r="AB578" s="52"/>
      <c r="AC578" s="52"/>
      <c r="AD578" s="52"/>
      <c r="AE578" s="52"/>
      <c r="AF578" s="52"/>
      <c r="AG578" s="52"/>
      <c r="AH578" s="52"/>
      <c r="AI578" s="52"/>
      <c r="AJ578" s="52"/>
    </row>
    <row r="579">
      <c r="A579" s="60"/>
      <c r="B579" s="61"/>
      <c r="C579" s="61"/>
      <c r="D579" s="61"/>
      <c r="E579" s="61"/>
      <c r="F579" s="61"/>
      <c r="G579" s="61"/>
      <c r="H579" s="52"/>
      <c r="I579" s="17"/>
      <c r="J579" s="17"/>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row>
    <row r="580">
      <c r="A580" s="60"/>
      <c r="B580" s="61"/>
      <c r="C580" s="61"/>
      <c r="D580" s="61"/>
      <c r="E580" s="61"/>
      <c r="F580" s="61"/>
      <c r="G580" s="61"/>
      <c r="H580" s="52"/>
      <c r="I580" s="17"/>
      <c r="J580" s="17"/>
      <c r="K580" s="52"/>
      <c r="L580" s="52"/>
      <c r="M580" s="52"/>
      <c r="N580" s="52"/>
      <c r="O580" s="52"/>
      <c r="P580" s="52"/>
      <c r="Q580" s="52"/>
      <c r="R580" s="52"/>
      <c r="S580" s="52"/>
      <c r="T580" s="52"/>
      <c r="U580" s="52"/>
      <c r="V580" s="52"/>
      <c r="W580" s="52"/>
      <c r="X580" s="52"/>
      <c r="Y580" s="52"/>
      <c r="Z580" s="52"/>
      <c r="AA580" s="52"/>
      <c r="AB580" s="52"/>
      <c r="AC580" s="52"/>
      <c r="AD580" s="52"/>
      <c r="AE580" s="52"/>
      <c r="AF580" s="52"/>
      <c r="AG580" s="52"/>
      <c r="AH580" s="52"/>
      <c r="AI580" s="52"/>
      <c r="AJ580" s="52"/>
    </row>
    <row r="581">
      <c r="A581" s="60"/>
      <c r="B581" s="61"/>
      <c r="C581" s="61"/>
      <c r="D581" s="61"/>
      <c r="E581" s="61"/>
      <c r="F581" s="61"/>
      <c r="G581" s="61"/>
      <c r="H581" s="52"/>
      <c r="I581" s="17"/>
      <c r="J581" s="17"/>
      <c r="K581" s="52"/>
      <c r="L581" s="52"/>
      <c r="M581" s="52"/>
      <c r="N581" s="52"/>
      <c r="O581" s="52"/>
      <c r="P581" s="52"/>
      <c r="Q581" s="52"/>
      <c r="R581" s="52"/>
      <c r="S581" s="52"/>
      <c r="T581" s="52"/>
      <c r="U581" s="52"/>
      <c r="V581" s="52"/>
      <c r="W581" s="52"/>
      <c r="X581" s="52"/>
      <c r="Y581" s="52"/>
      <c r="Z581" s="52"/>
      <c r="AA581" s="52"/>
      <c r="AB581" s="52"/>
      <c r="AC581" s="52"/>
      <c r="AD581" s="52"/>
      <c r="AE581" s="52"/>
      <c r="AF581" s="52"/>
      <c r="AG581" s="52"/>
      <c r="AH581" s="52"/>
      <c r="AI581" s="52"/>
      <c r="AJ581" s="52"/>
    </row>
    <row r="582">
      <c r="A582" s="60"/>
      <c r="B582" s="61"/>
      <c r="C582" s="61"/>
      <c r="D582" s="61"/>
      <c r="E582" s="61"/>
      <c r="F582" s="61"/>
      <c r="G582" s="61"/>
      <c r="H582" s="52"/>
      <c r="I582" s="17"/>
      <c r="J582" s="17"/>
      <c r="K582" s="52"/>
      <c r="L582" s="52"/>
      <c r="M582" s="52"/>
      <c r="N582" s="52"/>
      <c r="O582" s="52"/>
      <c r="P582" s="52"/>
      <c r="Q582" s="52"/>
      <c r="R582" s="52"/>
      <c r="S582" s="52"/>
      <c r="T582" s="52"/>
      <c r="U582" s="52"/>
      <c r="V582" s="52"/>
      <c r="W582" s="52"/>
      <c r="X582" s="52"/>
      <c r="Y582" s="52"/>
      <c r="Z582" s="52"/>
      <c r="AA582" s="52"/>
      <c r="AB582" s="52"/>
      <c r="AC582" s="52"/>
      <c r="AD582" s="52"/>
      <c r="AE582" s="52"/>
      <c r="AF582" s="52"/>
      <c r="AG582" s="52"/>
      <c r="AH582" s="52"/>
      <c r="AI582" s="52"/>
      <c r="AJ582" s="52"/>
    </row>
    <row r="583">
      <c r="A583" s="60"/>
      <c r="B583" s="61"/>
      <c r="C583" s="61"/>
      <c r="D583" s="61"/>
      <c r="E583" s="61"/>
      <c r="F583" s="61"/>
      <c r="G583" s="61"/>
      <c r="H583" s="52"/>
      <c r="I583" s="17"/>
      <c r="J583" s="17"/>
      <c r="K583" s="52"/>
      <c r="L583" s="52"/>
      <c r="M583" s="52"/>
      <c r="N583" s="52"/>
      <c r="O583" s="52"/>
      <c r="P583" s="52"/>
      <c r="Q583" s="52"/>
      <c r="R583" s="52"/>
      <c r="S583" s="52"/>
      <c r="T583" s="52"/>
      <c r="U583" s="52"/>
      <c r="V583" s="52"/>
      <c r="W583" s="52"/>
      <c r="X583" s="52"/>
      <c r="Y583" s="52"/>
      <c r="Z583" s="52"/>
      <c r="AA583" s="52"/>
      <c r="AB583" s="52"/>
      <c r="AC583" s="52"/>
      <c r="AD583" s="52"/>
      <c r="AE583" s="52"/>
      <c r="AF583" s="52"/>
      <c r="AG583" s="52"/>
      <c r="AH583" s="52"/>
      <c r="AI583" s="52"/>
      <c r="AJ583" s="52"/>
    </row>
    <row r="584">
      <c r="A584" s="60"/>
      <c r="B584" s="61"/>
      <c r="C584" s="61"/>
      <c r="D584" s="61"/>
      <c r="E584" s="61"/>
      <c r="F584" s="61"/>
      <c r="G584" s="61"/>
      <c r="H584" s="52"/>
      <c r="I584" s="17"/>
      <c r="J584" s="17"/>
      <c r="K584" s="52"/>
      <c r="L584" s="52"/>
      <c r="M584" s="52"/>
      <c r="N584" s="52"/>
      <c r="O584" s="52"/>
      <c r="P584" s="52"/>
      <c r="Q584" s="52"/>
      <c r="R584" s="52"/>
      <c r="S584" s="52"/>
      <c r="T584" s="52"/>
      <c r="U584" s="52"/>
      <c r="V584" s="52"/>
      <c r="W584" s="52"/>
      <c r="X584" s="52"/>
      <c r="Y584" s="52"/>
      <c r="Z584" s="52"/>
      <c r="AA584" s="52"/>
      <c r="AB584" s="52"/>
      <c r="AC584" s="52"/>
      <c r="AD584" s="52"/>
      <c r="AE584" s="52"/>
      <c r="AF584" s="52"/>
      <c r="AG584" s="52"/>
      <c r="AH584" s="52"/>
      <c r="AI584" s="52"/>
      <c r="AJ584" s="52"/>
    </row>
    <row r="585">
      <c r="A585" s="60"/>
      <c r="B585" s="61"/>
      <c r="C585" s="61"/>
      <c r="D585" s="61"/>
      <c r="E585" s="61"/>
      <c r="F585" s="61"/>
      <c r="G585" s="61"/>
      <c r="H585" s="52"/>
      <c r="I585" s="17"/>
      <c r="J585" s="17"/>
      <c r="K585" s="52"/>
      <c r="L585" s="52"/>
      <c r="M585" s="52"/>
      <c r="N585" s="52"/>
      <c r="O585" s="52"/>
      <c r="P585" s="52"/>
      <c r="Q585" s="52"/>
      <c r="R585" s="52"/>
      <c r="S585" s="52"/>
      <c r="T585" s="52"/>
      <c r="U585" s="52"/>
      <c r="V585" s="52"/>
      <c r="W585" s="52"/>
      <c r="X585" s="52"/>
      <c r="Y585" s="52"/>
      <c r="Z585" s="52"/>
      <c r="AA585" s="52"/>
      <c r="AB585" s="52"/>
      <c r="AC585" s="52"/>
      <c r="AD585" s="52"/>
      <c r="AE585" s="52"/>
      <c r="AF585" s="52"/>
      <c r="AG585" s="52"/>
      <c r="AH585" s="52"/>
      <c r="AI585" s="52"/>
      <c r="AJ585" s="52"/>
    </row>
    <row r="586">
      <c r="A586" s="60"/>
      <c r="B586" s="61"/>
      <c r="C586" s="61"/>
      <c r="D586" s="61"/>
      <c r="E586" s="61"/>
      <c r="F586" s="61"/>
      <c r="G586" s="61"/>
      <c r="H586" s="52"/>
      <c r="I586" s="17"/>
      <c r="J586" s="17"/>
      <c r="K586" s="52"/>
      <c r="L586" s="52"/>
      <c r="M586" s="52"/>
      <c r="N586" s="52"/>
      <c r="O586" s="52"/>
      <c r="P586" s="52"/>
      <c r="Q586" s="52"/>
      <c r="R586" s="52"/>
      <c r="S586" s="52"/>
      <c r="T586" s="52"/>
      <c r="U586" s="52"/>
      <c r="V586" s="52"/>
      <c r="W586" s="52"/>
      <c r="X586" s="52"/>
      <c r="Y586" s="52"/>
      <c r="Z586" s="52"/>
      <c r="AA586" s="52"/>
      <c r="AB586" s="52"/>
      <c r="AC586" s="52"/>
      <c r="AD586" s="52"/>
      <c r="AE586" s="52"/>
      <c r="AF586" s="52"/>
      <c r="AG586" s="52"/>
      <c r="AH586" s="52"/>
      <c r="AI586" s="52"/>
      <c r="AJ586" s="52"/>
    </row>
    <row r="587">
      <c r="A587" s="60"/>
      <c r="B587" s="61"/>
      <c r="C587" s="61"/>
      <c r="D587" s="61"/>
      <c r="E587" s="61"/>
      <c r="F587" s="61"/>
      <c r="G587" s="61"/>
      <c r="H587" s="52"/>
      <c r="I587" s="17"/>
      <c r="J587" s="17"/>
      <c r="K587" s="52"/>
      <c r="L587" s="52"/>
      <c r="M587" s="52"/>
      <c r="N587" s="52"/>
      <c r="O587" s="52"/>
      <c r="P587" s="52"/>
      <c r="Q587" s="52"/>
      <c r="R587" s="52"/>
      <c r="S587" s="52"/>
      <c r="T587" s="52"/>
      <c r="U587" s="52"/>
      <c r="V587" s="52"/>
      <c r="W587" s="52"/>
      <c r="X587" s="52"/>
      <c r="Y587" s="52"/>
      <c r="Z587" s="52"/>
      <c r="AA587" s="52"/>
      <c r="AB587" s="52"/>
      <c r="AC587" s="52"/>
      <c r="AD587" s="52"/>
      <c r="AE587" s="52"/>
      <c r="AF587" s="52"/>
      <c r="AG587" s="52"/>
      <c r="AH587" s="52"/>
      <c r="AI587" s="52"/>
      <c r="AJ587" s="52"/>
    </row>
    <row r="588">
      <c r="A588" s="60"/>
      <c r="B588" s="61"/>
      <c r="C588" s="61"/>
      <c r="D588" s="61"/>
      <c r="E588" s="61"/>
      <c r="F588" s="61"/>
      <c r="G588" s="61"/>
      <c r="H588" s="52"/>
      <c r="I588" s="17"/>
      <c r="J588" s="17"/>
      <c r="K588" s="52"/>
      <c r="L588" s="52"/>
      <c r="M588" s="52"/>
      <c r="N588" s="52"/>
      <c r="O588" s="52"/>
      <c r="P588" s="52"/>
      <c r="Q588" s="52"/>
      <c r="R588" s="52"/>
      <c r="S588" s="52"/>
      <c r="T588" s="52"/>
      <c r="U588" s="52"/>
      <c r="V588" s="52"/>
      <c r="W588" s="52"/>
      <c r="X588" s="52"/>
      <c r="Y588" s="52"/>
      <c r="Z588" s="52"/>
      <c r="AA588" s="52"/>
      <c r="AB588" s="52"/>
      <c r="AC588" s="52"/>
      <c r="AD588" s="52"/>
      <c r="AE588" s="52"/>
      <c r="AF588" s="52"/>
      <c r="AG588" s="52"/>
      <c r="AH588" s="52"/>
      <c r="AI588" s="52"/>
      <c r="AJ588" s="52"/>
    </row>
    <row r="589">
      <c r="A589" s="60"/>
      <c r="B589" s="61"/>
      <c r="C589" s="61"/>
      <c r="D589" s="61"/>
      <c r="E589" s="61"/>
      <c r="F589" s="61"/>
      <c r="G589" s="61"/>
      <c r="H589" s="52"/>
      <c r="I589" s="17"/>
      <c r="J589" s="17"/>
      <c r="K589" s="52"/>
      <c r="L589" s="52"/>
      <c r="M589" s="52"/>
      <c r="N589" s="52"/>
      <c r="O589" s="52"/>
      <c r="P589" s="52"/>
      <c r="Q589" s="52"/>
      <c r="R589" s="52"/>
      <c r="S589" s="52"/>
      <c r="T589" s="52"/>
      <c r="U589" s="52"/>
      <c r="V589" s="52"/>
      <c r="W589" s="52"/>
      <c r="X589" s="52"/>
      <c r="Y589" s="52"/>
      <c r="Z589" s="52"/>
      <c r="AA589" s="52"/>
      <c r="AB589" s="52"/>
      <c r="AC589" s="52"/>
      <c r="AD589" s="52"/>
      <c r="AE589" s="52"/>
      <c r="AF589" s="52"/>
      <c r="AG589" s="52"/>
      <c r="AH589" s="52"/>
      <c r="AI589" s="52"/>
      <c r="AJ589" s="52"/>
    </row>
    <row r="590">
      <c r="A590" s="60"/>
      <c r="B590" s="61"/>
      <c r="C590" s="61"/>
      <c r="D590" s="61"/>
      <c r="E590" s="61"/>
      <c r="F590" s="61"/>
      <c r="G590" s="61"/>
      <c r="H590" s="52"/>
      <c r="I590" s="17"/>
      <c r="J590" s="17"/>
      <c r="K590" s="52"/>
      <c r="L590" s="52"/>
      <c r="M590" s="52"/>
      <c r="N590" s="52"/>
      <c r="O590" s="52"/>
      <c r="P590" s="52"/>
      <c r="Q590" s="52"/>
      <c r="R590" s="52"/>
      <c r="S590" s="52"/>
      <c r="T590" s="52"/>
      <c r="U590" s="52"/>
      <c r="V590" s="52"/>
      <c r="W590" s="52"/>
      <c r="X590" s="52"/>
      <c r="Y590" s="52"/>
      <c r="Z590" s="52"/>
      <c r="AA590" s="52"/>
      <c r="AB590" s="52"/>
      <c r="AC590" s="52"/>
      <c r="AD590" s="52"/>
      <c r="AE590" s="52"/>
      <c r="AF590" s="52"/>
      <c r="AG590" s="52"/>
      <c r="AH590" s="52"/>
      <c r="AI590" s="52"/>
      <c r="AJ590" s="52"/>
    </row>
    <row r="591">
      <c r="A591" s="60"/>
      <c r="B591" s="61"/>
      <c r="C591" s="61"/>
      <c r="D591" s="61"/>
      <c r="E591" s="61"/>
      <c r="F591" s="61"/>
      <c r="G591" s="61"/>
      <c r="H591" s="52"/>
      <c r="I591" s="17"/>
      <c r="J591" s="17"/>
      <c r="K591" s="52"/>
      <c r="L591" s="52"/>
      <c r="M591" s="52"/>
      <c r="N591" s="52"/>
      <c r="O591" s="52"/>
      <c r="P591" s="52"/>
      <c r="Q591" s="52"/>
      <c r="R591" s="52"/>
      <c r="S591" s="52"/>
      <c r="T591" s="52"/>
      <c r="U591" s="52"/>
      <c r="V591" s="52"/>
      <c r="W591" s="52"/>
      <c r="X591" s="52"/>
      <c r="Y591" s="52"/>
      <c r="Z591" s="52"/>
      <c r="AA591" s="52"/>
      <c r="AB591" s="52"/>
      <c r="AC591" s="52"/>
      <c r="AD591" s="52"/>
      <c r="AE591" s="52"/>
      <c r="AF591" s="52"/>
      <c r="AG591" s="52"/>
      <c r="AH591" s="52"/>
      <c r="AI591" s="52"/>
      <c r="AJ591" s="52"/>
    </row>
    <row r="592">
      <c r="A592" s="60"/>
      <c r="B592" s="61"/>
      <c r="C592" s="61"/>
      <c r="D592" s="61"/>
      <c r="E592" s="61"/>
      <c r="F592" s="61"/>
      <c r="G592" s="61"/>
      <c r="H592" s="52"/>
      <c r="I592" s="17"/>
      <c r="J592" s="17"/>
      <c r="K592" s="52"/>
      <c r="L592" s="52"/>
      <c r="M592" s="52"/>
      <c r="N592" s="52"/>
      <c r="O592" s="52"/>
      <c r="P592" s="52"/>
      <c r="Q592" s="52"/>
      <c r="R592" s="52"/>
      <c r="S592" s="52"/>
      <c r="T592" s="52"/>
      <c r="U592" s="52"/>
      <c r="V592" s="52"/>
      <c r="W592" s="52"/>
      <c r="X592" s="52"/>
      <c r="Y592" s="52"/>
      <c r="Z592" s="52"/>
      <c r="AA592" s="52"/>
      <c r="AB592" s="52"/>
      <c r="AC592" s="52"/>
      <c r="AD592" s="52"/>
      <c r="AE592" s="52"/>
      <c r="AF592" s="52"/>
      <c r="AG592" s="52"/>
      <c r="AH592" s="52"/>
      <c r="AI592" s="52"/>
      <c r="AJ592" s="52"/>
    </row>
    <row r="593">
      <c r="A593" s="60"/>
      <c r="B593" s="61"/>
      <c r="C593" s="61"/>
      <c r="D593" s="61"/>
      <c r="E593" s="61"/>
      <c r="F593" s="61"/>
      <c r="G593" s="61"/>
      <c r="H593" s="52"/>
      <c r="I593" s="17"/>
      <c r="J593" s="17"/>
      <c r="K593" s="52"/>
      <c r="L593" s="52"/>
      <c r="M593" s="52"/>
      <c r="N593" s="52"/>
      <c r="O593" s="52"/>
      <c r="P593" s="52"/>
      <c r="Q593" s="52"/>
      <c r="R593" s="52"/>
      <c r="S593" s="52"/>
      <c r="T593" s="52"/>
      <c r="U593" s="52"/>
      <c r="V593" s="52"/>
      <c r="W593" s="52"/>
      <c r="X593" s="52"/>
      <c r="Y593" s="52"/>
      <c r="Z593" s="52"/>
      <c r="AA593" s="52"/>
      <c r="AB593" s="52"/>
      <c r="AC593" s="52"/>
      <c r="AD593" s="52"/>
      <c r="AE593" s="52"/>
      <c r="AF593" s="52"/>
      <c r="AG593" s="52"/>
      <c r="AH593" s="52"/>
      <c r="AI593" s="52"/>
      <c r="AJ593" s="52"/>
    </row>
    <row r="594">
      <c r="A594" s="60"/>
      <c r="B594" s="61"/>
      <c r="C594" s="61"/>
      <c r="D594" s="61"/>
      <c r="E594" s="61"/>
      <c r="F594" s="61"/>
      <c r="G594" s="61"/>
      <c r="H594" s="52"/>
      <c r="I594" s="17"/>
      <c r="J594" s="17"/>
      <c r="K594" s="52"/>
      <c r="L594" s="52"/>
      <c r="M594" s="52"/>
      <c r="N594" s="52"/>
      <c r="O594" s="52"/>
      <c r="P594" s="52"/>
      <c r="Q594" s="52"/>
      <c r="R594" s="52"/>
      <c r="S594" s="52"/>
      <c r="T594" s="52"/>
      <c r="U594" s="52"/>
      <c r="V594" s="52"/>
      <c r="W594" s="52"/>
      <c r="X594" s="52"/>
      <c r="Y594" s="52"/>
      <c r="Z594" s="52"/>
      <c r="AA594" s="52"/>
      <c r="AB594" s="52"/>
      <c r="AC594" s="52"/>
      <c r="AD594" s="52"/>
      <c r="AE594" s="52"/>
      <c r="AF594" s="52"/>
      <c r="AG594" s="52"/>
      <c r="AH594" s="52"/>
      <c r="AI594" s="52"/>
      <c r="AJ594" s="52"/>
    </row>
    <row r="595">
      <c r="A595" s="60"/>
      <c r="B595" s="61"/>
      <c r="C595" s="61"/>
      <c r="D595" s="61"/>
      <c r="E595" s="61"/>
      <c r="F595" s="61"/>
      <c r="G595" s="61"/>
      <c r="H595" s="52"/>
      <c r="I595" s="17"/>
      <c r="J595" s="17"/>
      <c r="K595" s="52"/>
      <c r="L595" s="52"/>
      <c r="M595" s="52"/>
      <c r="N595" s="52"/>
      <c r="O595" s="52"/>
      <c r="P595" s="52"/>
      <c r="Q595" s="52"/>
      <c r="R595" s="52"/>
      <c r="S595" s="52"/>
      <c r="T595" s="52"/>
      <c r="U595" s="52"/>
      <c r="V595" s="52"/>
      <c r="W595" s="52"/>
      <c r="X595" s="52"/>
      <c r="Y595" s="52"/>
      <c r="Z595" s="52"/>
      <c r="AA595" s="52"/>
      <c r="AB595" s="52"/>
      <c r="AC595" s="52"/>
      <c r="AD595" s="52"/>
      <c r="AE595" s="52"/>
      <c r="AF595" s="52"/>
      <c r="AG595" s="52"/>
      <c r="AH595" s="52"/>
      <c r="AI595" s="52"/>
      <c r="AJ595" s="52"/>
    </row>
    <row r="596">
      <c r="A596" s="60"/>
      <c r="B596" s="61"/>
      <c r="C596" s="61"/>
      <c r="D596" s="61"/>
      <c r="E596" s="61"/>
      <c r="F596" s="61"/>
      <c r="G596" s="61"/>
      <c r="H596" s="52"/>
      <c r="I596" s="17"/>
      <c r="J596" s="17"/>
      <c r="K596" s="52"/>
      <c r="L596" s="52"/>
      <c r="M596" s="52"/>
      <c r="N596" s="52"/>
      <c r="O596" s="52"/>
      <c r="P596" s="52"/>
      <c r="Q596" s="52"/>
      <c r="R596" s="52"/>
      <c r="S596" s="52"/>
      <c r="T596" s="52"/>
      <c r="U596" s="52"/>
      <c r="V596" s="52"/>
      <c r="W596" s="52"/>
      <c r="X596" s="52"/>
      <c r="Y596" s="52"/>
      <c r="Z596" s="52"/>
      <c r="AA596" s="52"/>
      <c r="AB596" s="52"/>
      <c r="AC596" s="52"/>
      <c r="AD596" s="52"/>
      <c r="AE596" s="52"/>
      <c r="AF596" s="52"/>
      <c r="AG596" s="52"/>
      <c r="AH596" s="52"/>
      <c r="AI596" s="52"/>
      <c r="AJ596" s="52"/>
    </row>
    <row r="597">
      <c r="A597" s="60"/>
      <c r="B597" s="61"/>
      <c r="C597" s="61"/>
      <c r="D597" s="61"/>
      <c r="E597" s="61"/>
      <c r="F597" s="61"/>
      <c r="G597" s="61"/>
      <c r="H597" s="52"/>
      <c r="I597" s="17"/>
      <c r="J597" s="17"/>
      <c r="K597" s="52"/>
      <c r="L597" s="52"/>
      <c r="M597" s="52"/>
      <c r="N597" s="52"/>
      <c r="O597" s="52"/>
      <c r="P597" s="52"/>
      <c r="Q597" s="52"/>
      <c r="R597" s="52"/>
      <c r="S597" s="52"/>
      <c r="T597" s="52"/>
      <c r="U597" s="52"/>
      <c r="V597" s="52"/>
      <c r="W597" s="52"/>
      <c r="X597" s="52"/>
      <c r="Y597" s="52"/>
      <c r="Z597" s="52"/>
      <c r="AA597" s="52"/>
      <c r="AB597" s="52"/>
      <c r="AC597" s="52"/>
      <c r="AD597" s="52"/>
      <c r="AE597" s="52"/>
      <c r="AF597" s="52"/>
      <c r="AG597" s="52"/>
      <c r="AH597" s="52"/>
      <c r="AI597" s="52"/>
      <c r="AJ597" s="52"/>
    </row>
    <row r="598">
      <c r="A598" s="60"/>
      <c r="B598" s="61"/>
      <c r="C598" s="61"/>
      <c r="D598" s="61"/>
      <c r="E598" s="61"/>
      <c r="F598" s="61"/>
      <c r="G598" s="61"/>
      <c r="H598" s="52"/>
      <c r="I598" s="17"/>
      <c r="J598" s="17"/>
      <c r="K598" s="52"/>
      <c r="L598" s="52"/>
      <c r="M598" s="52"/>
      <c r="N598" s="52"/>
      <c r="O598" s="52"/>
      <c r="P598" s="52"/>
      <c r="Q598" s="52"/>
      <c r="R598" s="52"/>
      <c r="S598" s="52"/>
      <c r="T598" s="52"/>
      <c r="U598" s="52"/>
      <c r="V598" s="52"/>
      <c r="W598" s="52"/>
      <c r="X598" s="52"/>
      <c r="Y598" s="52"/>
      <c r="Z598" s="52"/>
      <c r="AA598" s="52"/>
      <c r="AB598" s="52"/>
      <c r="AC598" s="52"/>
      <c r="AD598" s="52"/>
      <c r="AE598" s="52"/>
      <c r="AF598" s="52"/>
      <c r="AG598" s="52"/>
      <c r="AH598" s="52"/>
      <c r="AI598" s="52"/>
      <c r="AJ598" s="52"/>
    </row>
    <row r="599">
      <c r="A599" s="60"/>
      <c r="B599" s="61"/>
      <c r="C599" s="61"/>
      <c r="D599" s="61"/>
      <c r="E599" s="61"/>
      <c r="F599" s="61"/>
      <c r="G599" s="61"/>
      <c r="H599" s="52"/>
      <c r="I599" s="17"/>
      <c r="J599" s="17"/>
      <c r="K599" s="52"/>
      <c r="L599" s="52"/>
      <c r="M599" s="52"/>
      <c r="N599" s="52"/>
      <c r="O599" s="52"/>
      <c r="P599" s="52"/>
      <c r="Q599" s="52"/>
      <c r="R599" s="52"/>
      <c r="S599" s="52"/>
      <c r="T599" s="52"/>
      <c r="U599" s="52"/>
      <c r="V599" s="52"/>
      <c r="W599" s="52"/>
      <c r="X599" s="52"/>
      <c r="Y599" s="52"/>
      <c r="Z599" s="52"/>
      <c r="AA599" s="52"/>
      <c r="AB599" s="52"/>
      <c r="AC599" s="52"/>
      <c r="AD599" s="52"/>
      <c r="AE599" s="52"/>
      <c r="AF599" s="52"/>
      <c r="AG599" s="52"/>
      <c r="AH599" s="52"/>
      <c r="AI599" s="52"/>
      <c r="AJ599" s="52"/>
    </row>
    <row r="600">
      <c r="A600" s="60"/>
      <c r="B600" s="61"/>
      <c r="C600" s="61"/>
      <c r="D600" s="61"/>
      <c r="E600" s="61"/>
      <c r="F600" s="61"/>
      <c r="G600" s="61"/>
      <c r="H600" s="52"/>
      <c r="I600" s="17"/>
      <c r="J600" s="17"/>
      <c r="K600" s="52"/>
      <c r="L600" s="52"/>
      <c r="M600" s="52"/>
      <c r="N600" s="52"/>
      <c r="O600" s="52"/>
      <c r="P600" s="52"/>
      <c r="Q600" s="52"/>
      <c r="R600" s="52"/>
      <c r="S600" s="52"/>
      <c r="T600" s="52"/>
      <c r="U600" s="52"/>
      <c r="V600" s="52"/>
      <c r="W600" s="52"/>
      <c r="X600" s="52"/>
      <c r="Y600" s="52"/>
      <c r="Z600" s="52"/>
      <c r="AA600" s="52"/>
      <c r="AB600" s="52"/>
      <c r="AC600" s="52"/>
      <c r="AD600" s="52"/>
      <c r="AE600" s="52"/>
      <c r="AF600" s="52"/>
      <c r="AG600" s="52"/>
      <c r="AH600" s="52"/>
      <c r="AI600" s="52"/>
      <c r="AJ600" s="52"/>
    </row>
    <row r="601">
      <c r="A601" s="60"/>
      <c r="B601" s="61"/>
      <c r="C601" s="61"/>
      <c r="D601" s="61"/>
      <c r="E601" s="61"/>
      <c r="F601" s="61"/>
      <c r="G601" s="61"/>
      <c r="H601" s="52"/>
      <c r="I601" s="17"/>
      <c r="J601" s="17"/>
      <c r="K601" s="52"/>
      <c r="L601" s="52"/>
      <c r="M601" s="52"/>
      <c r="N601" s="52"/>
      <c r="O601" s="52"/>
      <c r="P601" s="52"/>
      <c r="Q601" s="52"/>
      <c r="R601" s="52"/>
      <c r="S601" s="52"/>
      <c r="T601" s="52"/>
      <c r="U601" s="52"/>
      <c r="V601" s="52"/>
      <c r="W601" s="52"/>
      <c r="X601" s="52"/>
      <c r="Y601" s="52"/>
      <c r="Z601" s="52"/>
      <c r="AA601" s="52"/>
      <c r="AB601" s="52"/>
      <c r="AC601" s="52"/>
      <c r="AD601" s="52"/>
      <c r="AE601" s="52"/>
      <c r="AF601" s="52"/>
      <c r="AG601" s="52"/>
      <c r="AH601" s="52"/>
      <c r="AI601" s="52"/>
      <c r="AJ601" s="52"/>
    </row>
    <row r="602">
      <c r="A602" s="60"/>
      <c r="B602" s="61"/>
      <c r="C602" s="61"/>
      <c r="D602" s="61"/>
      <c r="E602" s="61"/>
      <c r="F602" s="61"/>
      <c r="G602" s="61"/>
      <c r="H602" s="52"/>
      <c r="I602" s="17"/>
      <c r="J602" s="17"/>
      <c r="K602" s="52"/>
      <c r="L602" s="52"/>
      <c r="M602" s="52"/>
      <c r="N602" s="52"/>
      <c r="O602" s="52"/>
      <c r="P602" s="52"/>
      <c r="Q602" s="52"/>
      <c r="R602" s="52"/>
      <c r="S602" s="52"/>
      <c r="T602" s="52"/>
      <c r="U602" s="52"/>
      <c r="V602" s="52"/>
      <c r="W602" s="52"/>
      <c r="X602" s="52"/>
      <c r="Y602" s="52"/>
      <c r="Z602" s="52"/>
      <c r="AA602" s="52"/>
      <c r="AB602" s="52"/>
      <c r="AC602" s="52"/>
      <c r="AD602" s="52"/>
      <c r="AE602" s="52"/>
      <c r="AF602" s="52"/>
      <c r="AG602" s="52"/>
      <c r="AH602" s="52"/>
      <c r="AI602" s="52"/>
      <c r="AJ602" s="52"/>
    </row>
    <row r="603">
      <c r="A603" s="60"/>
      <c r="B603" s="61"/>
      <c r="C603" s="61"/>
      <c r="D603" s="61"/>
      <c r="E603" s="61"/>
      <c r="F603" s="61"/>
      <c r="G603" s="61"/>
      <c r="H603" s="52"/>
      <c r="I603" s="17"/>
      <c r="J603" s="17"/>
      <c r="K603" s="52"/>
      <c r="L603" s="52"/>
      <c r="M603" s="52"/>
      <c r="N603" s="52"/>
      <c r="O603" s="52"/>
      <c r="P603" s="52"/>
      <c r="Q603" s="52"/>
      <c r="R603" s="52"/>
      <c r="S603" s="52"/>
      <c r="T603" s="52"/>
      <c r="U603" s="52"/>
      <c r="V603" s="52"/>
      <c r="W603" s="52"/>
      <c r="X603" s="52"/>
      <c r="Y603" s="52"/>
      <c r="Z603" s="52"/>
      <c r="AA603" s="52"/>
      <c r="AB603" s="52"/>
      <c r="AC603" s="52"/>
      <c r="AD603" s="52"/>
      <c r="AE603" s="52"/>
      <c r="AF603" s="52"/>
      <c r="AG603" s="52"/>
      <c r="AH603" s="52"/>
      <c r="AI603" s="52"/>
      <c r="AJ603" s="52"/>
    </row>
    <row r="604">
      <c r="A604" s="60"/>
      <c r="B604" s="61"/>
      <c r="C604" s="61"/>
      <c r="D604" s="61"/>
      <c r="E604" s="61"/>
      <c r="F604" s="61"/>
      <c r="G604" s="61"/>
      <c r="H604" s="52"/>
      <c r="I604" s="17"/>
      <c r="J604" s="17"/>
      <c r="K604" s="52"/>
      <c r="L604" s="52"/>
      <c r="M604" s="52"/>
      <c r="N604" s="52"/>
      <c r="O604" s="52"/>
      <c r="P604" s="52"/>
      <c r="Q604" s="52"/>
      <c r="R604" s="52"/>
      <c r="S604" s="52"/>
      <c r="T604" s="52"/>
      <c r="U604" s="52"/>
      <c r="V604" s="52"/>
      <c r="W604" s="52"/>
      <c r="X604" s="52"/>
      <c r="Y604" s="52"/>
      <c r="Z604" s="52"/>
      <c r="AA604" s="52"/>
      <c r="AB604" s="52"/>
      <c r="AC604" s="52"/>
      <c r="AD604" s="52"/>
      <c r="AE604" s="52"/>
      <c r="AF604" s="52"/>
      <c r="AG604" s="52"/>
      <c r="AH604" s="52"/>
      <c r="AI604" s="52"/>
      <c r="AJ604" s="52"/>
    </row>
    <row r="605">
      <c r="A605" s="60"/>
      <c r="B605" s="61"/>
      <c r="C605" s="61"/>
      <c r="D605" s="61"/>
      <c r="E605" s="61"/>
      <c r="F605" s="61"/>
      <c r="G605" s="61"/>
      <c r="H605" s="52"/>
      <c r="I605" s="17"/>
      <c r="J605" s="17"/>
      <c r="K605" s="52"/>
      <c r="L605" s="52"/>
      <c r="M605" s="52"/>
      <c r="N605" s="52"/>
      <c r="O605" s="52"/>
      <c r="P605" s="52"/>
      <c r="Q605" s="52"/>
      <c r="R605" s="52"/>
      <c r="S605" s="52"/>
      <c r="T605" s="52"/>
      <c r="U605" s="52"/>
      <c r="V605" s="52"/>
      <c r="W605" s="52"/>
      <c r="X605" s="52"/>
      <c r="Y605" s="52"/>
      <c r="Z605" s="52"/>
      <c r="AA605" s="52"/>
      <c r="AB605" s="52"/>
      <c r="AC605" s="52"/>
      <c r="AD605" s="52"/>
      <c r="AE605" s="52"/>
      <c r="AF605" s="52"/>
      <c r="AG605" s="52"/>
      <c r="AH605" s="52"/>
      <c r="AI605" s="52"/>
      <c r="AJ605" s="52"/>
    </row>
    <row r="606">
      <c r="A606" s="60"/>
      <c r="B606" s="61"/>
      <c r="C606" s="61"/>
      <c r="D606" s="61"/>
      <c r="E606" s="61"/>
      <c r="F606" s="61"/>
      <c r="G606" s="61"/>
      <c r="H606" s="52"/>
      <c r="I606" s="17"/>
      <c r="J606" s="17"/>
      <c r="K606" s="52"/>
      <c r="L606" s="52"/>
      <c r="M606" s="52"/>
      <c r="N606" s="52"/>
      <c r="O606" s="52"/>
      <c r="P606" s="52"/>
      <c r="Q606" s="52"/>
      <c r="R606" s="52"/>
      <c r="S606" s="52"/>
      <c r="T606" s="52"/>
      <c r="U606" s="52"/>
      <c r="V606" s="52"/>
      <c r="W606" s="52"/>
      <c r="X606" s="52"/>
      <c r="Y606" s="52"/>
      <c r="Z606" s="52"/>
      <c r="AA606" s="52"/>
      <c r="AB606" s="52"/>
      <c r="AC606" s="52"/>
      <c r="AD606" s="52"/>
      <c r="AE606" s="52"/>
      <c r="AF606" s="52"/>
      <c r="AG606" s="52"/>
      <c r="AH606" s="52"/>
      <c r="AI606" s="52"/>
      <c r="AJ606" s="52"/>
    </row>
    <row r="607">
      <c r="A607" s="60"/>
      <c r="B607" s="61"/>
      <c r="C607" s="61"/>
      <c r="D607" s="61"/>
      <c r="E607" s="61"/>
      <c r="F607" s="61"/>
      <c r="G607" s="61"/>
      <c r="H607" s="52"/>
      <c r="I607" s="17"/>
      <c r="J607" s="17"/>
      <c r="K607" s="52"/>
      <c r="L607" s="52"/>
      <c r="M607" s="52"/>
      <c r="N607" s="52"/>
      <c r="O607" s="52"/>
      <c r="P607" s="52"/>
      <c r="Q607" s="52"/>
      <c r="R607" s="52"/>
      <c r="S607" s="52"/>
      <c r="T607" s="52"/>
      <c r="U607" s="52"/>
      <c r="V607" s="52"/>
      <c r="W607" s="52"/>
      <c r="X607" s="52"/>
      <c r="Y607" s="52"/>
      <c r="Z607" s="52"/>
      <c r="AA607" s="52"/>
      <c r="AB607" s="52"/>
      <c r="AC607" s="52"/>
      <c r="AD607" s="52"/>
      <c r="AE607" s="52"/>
      <c r="AF607" s="52"/>
      <c r="AG607" s="52"/>
      <c r="AH607" s="52"/>
      <c r="AI607" s="52"/>
      <c r="AJ607" s="52"/>
    </row>
    <row r="608">
      <c r="A608" s="60"/>
      <c r="B608" s="61"/>
      <c r="C608" s="61"/>
      <c r="D608" s="61"/>
      <c r="E608" s="61"/>
      <c r="F608" s="61"/>
      <c r="G608" s="61"/>
      <c r="H608" s="52"/>
      <c r="I608" s="17"/>
      <c r="J608" s="17"/>
      <c r="K608" s="52"/>
      <c r="L608" s="52"/>
      <c r="M608" s="52"/>
      <c r="N608" s="52"/>
      <c r="O608" s="52"/>
      <c r="P608" s="52"/>
      <c r="Q608" s="52"/>
      <c r="R608" s="52"/>
      <c r="S608" s="52"/>
      <c r="T608" s="52"/>
      <c r="U608" s="52"/>
      <c r="V608" s="52"/>
      <c r="W608" s="52"/>
      <c r="X608" s="52"/>
      <c r="Y608" s="52"/>
      <c r="Z608" s="52"/>
      <c r="AA608" s="52"/>
      <c r="AB608" s="52"/>
      <c r="AC608" s="52"/>
      <c r="AD608" s="52"/>
      <c r="AE608" s="52"/>
      <c r="AF608" s="52"/>
      <c r="AG608" s="52"/>
      <c r="AH608" s="52"/>
      <c r="AI608" s="52"/>
      <c r="AJ608" s="52"/>
    </row>
    <row r="609">
      <c r="A609" s="60"/>
      <c r="B609" s="61"/>
      <c r="C609" s="61"/>
      <c r="D609" s="61"/>
      <c r="E609" s="61"/>
      <c r="F609" s="61"/>
      <c r="G609" s="61"/>
      <c r="H609" s="52"/>
      <c r="I609" s="17"/>
      <c r="J609" s="17"/>
      <c r="K609" s="52"/>
      <c r="L609" s="52"/>
      <c r="M609" s="52"/>
      <c r="N609" s="52"/>
      <c r="O609" s="52"/>
      <c r="P609" s="52"/>
      <c r="Q609" s="52"/>
      <c r="R609" s="52"/>
      <c r="S609" s="52"/>
      <c r="T609" s="52"/>
      <c r="U609" s="52"/>
      <c r="V609" s="52"/>
      <c r="W609" s="52"/>
      <c r="X609" s="52"/>
      <c r="Y609" s="52"/>
      <c r="Z609" s="52"/>
      <c r="AA609" s="52"/>
      <c r="AB609" s="52"/>
      <c r="AC609" s="52"/>
      <c r="AD609" s="52"/>
      <c r="AE609" s="52"/>
      <c r="AF609" s="52"/>
      <c r="AG609" s="52"/>
      <c r="AH609" s="52"/>
      <c r="AI609" s="52"/>
      <c r="AJ609" s="52"/>
    </row>
    <row r="610">
      <c r="A610" s="60"/>
      <c r="B610" s="61"/>
      <c r="C610" s="61"/>
      <c r="D610" s="61"/>
      <c r="E610" s="61"/>
      <c r="F610" s="61"/>
      <c r="G610" s="61"/>
      <c r="H610" s="52"/>
      <c r="I610" s="17"/>
      <c r="J610" s="17"/>
      <c r="K610" s="52"/>
      <c r="L610" s="52"/>
      <c r="M610" s="52"/>
      <c r="N610" s="52"/>
      <c r="O610" s="52"/>
      <c r="P610" s="52"/>
      <c r="Q610" s="52"/>
      <c r="R610" s="52"/>
      <c r="S610" s="52"/>
      <c r="T610" s="52"/>
      <c r="U610" s="52"/>
      <c r="V610" s="52"/>
      <c r="W610" s="52"/>
      <c r="X610" s="52"/>
      <c r="Y610" s="52"/>
      <c r="Z610" s="52"/>
      <c r="AA610" s="52"/>
      <c r="AB610" s="52"/>
      <c r="AC610" s="52"/>
      <c r="AD610" s="52"/>
      <c r="AE610" s="52"/>
      <c r="AF610" s="52"/>
      <c r="AG610" s="52"/>
      <c r="AH610" s="52"/>
      <c r="AI610" s="52"/>
      <c r="AJ610" s="52"/>
    </row>
    <row r="611">
      <c r="A611" s="60"/>
      <c r="B611" s="61"/>
      <c r="C611" s="61"/>
      <c r="D611" s="61"/>
      <c r="E611" s="61"/>
      <c r="F611" s="61"/>
      <c r="G611" s="61"/>
      <c r="H611" s="52"/>
      <c r="I611" s="17"/>
      <c r="J611" s="17"/>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row>
    <row r="612">
      <c r="A612" s="60"/>
      <c r="B612" s="61"/>
      <c r="C612" s="61"/>
      <c r="D612" s="61"/>
      <c r="E612" s="61"/>
      <c r="F612" s="61"/>
      <c r="G612" s="61"/>
      <c r="H612" s="52"/>
      <c r="I612" s="17"/>
      <c r="J612" s="17"/>
      <c r="K612" s="52"/>
      <c r="L612" s="52"/>
      <c r="M612" s="52"/>
      <c r="N612" s="52"/>
      <c r="O612" s="52"/>
      <c r="P612" s="52"/>
      <c r="Q612" s="52"/>
      <c r="R612" s="52"/>
      <c r="S612" s="52"/>
      <c r="T612" s="52"/>
      <c r="U612" s="52"/>
      <c r="V612" s="52"/>
      <c r="W612" s="52"/>
      <c r="X612" s="52"/>
      <c r="Y612" s="52"/>
      <c r="Z612" s="52"/>
      <c r="AA612" s="52"/>
      <c r="AB612" s="52"/>
      <c r="AC612" s="52"/>
      <c r="AD612" s="52"/>
      <c r="AE612" s="52"/>
      <c r="AF612" s="52"/>
      <c r="AG612" s="52"/>
      <c r="AH612" s="52"/>
      <c r="AI612" s="52"/>
      <c r="AJ612" s="52"/>
    </row>
    <row r="613">
      <c r="A613" s="60"/>
      <c r="B613" s="61"/>
      <c r="C613" s="61"/>
      <c r="D613" s="61"/>
      <c r="E613" s="61"/>
      <c r="F613" s="61"/>
      <c r="G613" s="61"/>
      <c r="H613" s="52"/>
      <c r="I613" s="17"/>
      <c r="J613" s="17"/>
      <c r="K613" s="52"/>
      <c r="L613" s="52"/>
      <c r="M613" s="52"/>
      <c r="N613" s="52"/>
      <c r="O613" s="52"/>
      <c r="P613" s="52"/>
      <c r="Q613" s="52"/>
      <c r="R613" s="52"/>
      <c r="S613" s="52"/>
      <c r="T613" s="52"/>
      <c r="U613" s="52"/>
      <c r="V613" s="52"/>
      <c r="W613" s="52"/>
      <c r="X613" s="52"/>
      <c r="Y613" s="52"/>
      <c r="Z613" s="52"/>
      <c r="AA613" s="52"/>
      <c r="AB613" s="52"/>
      <c r="AC613" s="52"/>
      <c r="AD613" s="52"/>
      <c r="AE613" s="52"/>
      <c r="AF613" s="52"/>
      <c r="AG613" s="52"/>
      <c r="AH613" s="52"/>
      <c r="AI613" s="52"/>
      <c r="AJ613" s="52"/>
    </row>
    <row r="614">
      <c r="A614" s="60"/>
      <c r="B614" s="61"/>
      <c r="C614" s="61"/>
      <c r="D614" s="61"/>
      <c r="E614" s="61"/>
      <c r="F614" s="61"/>
      <c r="G614" s="61"/>
      <c r="H614" s="52"/>
      <c r="I614" s="17"/>
      <c r="J614" s="17"/>
      <c r="K614" s="52"/>
      <c r="L614" s="52"/>
      <c r="M614" s="52"/>
      <c r="N614" s="52"/>
      <c r="O614" s="52"/>
      <c r="P614" s="52"/>
      <c r="Q614" s="52"/>
      <c r="R614" s="52"/>
      <c r="S614" s="52"/>
      <c r="T614" s="52"/>
      <c r="U614" s="52"/>
      <c r="V614" s="52"/>
      <c r="W614" s="52"/>
      <c r="X614" s="52"/>
      <c r="Y614" s="52"/>
      <c r="Z614" s="52"/>
      <c r="AA614" s="52"/>
      <c r="AB614" s="52"/>
      <c r="AC614" s="52"/>
      <c r="AD614" s="52"/>
      <c r="AE614" s="52"/>
      <c r="AF614" s="52"/>
      <c r="AG614" s="52"/>
      <c r="AH614" s="52"/>
      <c r="AI614" s="52"/>
      <c r="AJ614" s="52"/>
    </row>
    <row r="615">
      <c r="A615" s="60"/>
      <c r="B615" s="61"/>
      <c r="C615" s="61"/>
      <c r="D615" s="61"/>
      <c r="E615" s="61"/>
      <c r="F615" s="61"/>
      <c r="G615" s="61"/>
      <c r="H615" s="52"/>
      <c r="I615" s="17"/>
      <c r="J615" s="17"/>
      <c r="K615" s="52"/>
      <c r="L615" s="52"/>
      <c r="M615" s="52"/>
      <c r="N615" s="52"/>
      <c r="O615" s="52"/>
      <c r="P615" s="52"/>
      <c r="Q615" s="52"/>
      <c r="R615" s="52"/>
      <c r="S615" s="52"/>
      <c r="T615" s="52"/>
      <c r="U615" s="52"/>
      <c r="V615" s="52"/>
      <c r="W615" s="52"/>
      <c r="X615" s="52"/>
      <c r="Y615" s="52"/>
      <c r="Z615" s="52"/>
      <c r="AA615" s="52"/>
      <c r="AB615" s="52"/>
      <c r="AC615" s="52"/>
      <c r="AD615" s="52"/>
      <c r="AE615" s="52"/>
      <c r="AF615" s="52"/>
      <c r="AG615" s="52"/>
      <c r="AH615" s="52"/>
      <c r="AI615" s="52"/>
      <c r="AJ615" s="52"/>
    </row>
    <row r="616">
      <c r="A616" s="60"/>
      <c r="B616" s="61"/>
      <c r="C616" s="61"/>
      <c r="D616" s="61"/>
      <c r="E616" s="61"/>
      <c r="F616" s="61"/>
      <c r="G616" s="61"/>
      <c r="H616" s="52"/>
      <c r="I616" s="17"/>
      <c r="J616" s="17"/>
      <c r="K616" s="52"/>
      <c r="L616" s="52"/>
      <c r="M616" s="52"/>
      <c r="N616" s="52"/>
      <c r="O616" s="52"/>
      <c r="P616" s="52"/>
      <c r="Q616" s="52"/>
      <c r="R616" s="52"/>
      <c r="S616" s="52"/>
      <c r="T616" s="52"/>
      <c r="U616" s="52"/>
      <c r="V616" s="52"/>
      <c r="W616" s="52"/>
      <c r="X616" s="52"/>
      <c r="Y616" s="52"/>
      <c r="Z616" s="52"/>
      <c r="AA616" s="52"/>
      <c r="AB616" s="52"/>
      <c r="AC616" s="52"/>
      <c r="AD616" s="52"/>
      <c r="AE616" s="52"/>
      <c r="AF616" s="52"/>
      <c r="AG616" s="52"/>
      <c r="AH616" s="52"/>
      <c r="AI616" s="52"/>
      <c r="AJ616" s="52"/>
    </row>
    <row r="617">
      <c r="A617" s="60"/>
      <c r="B617" s="61"/>
      <c r="C617" s="61"/>
      <c r="D617" s="61"/>
      <c r="E617" s="61"/>
      <c r="F617" s="61"/>
      <c r="G617" s="61"/>
      <c r="H617" s="52"/>
      <c r="I617" s="17"/>
      <c r="J617" s="17"/>
      <c r="K617" s="52"/>
      <c r="L617" s="52"/>
      <c r="M617" s="52"/>
      <c r="N617" s="52"/>
      <c r="O617" s="52"/>
      <c r="P617" s="52"/>
      <c r="Q617" s="52"/>
      <c r="R617" s="52"/>
      <c r="S617" s="52"/>
      <c r="T617" s="52"/>
      <c r="U617" s="52"/>
      <c r="V617" s="52"/>
      <c r="W617" s="52"/>
      <c r="X617" s="52"/>
      <c r="Y617" s="52"/>
      <c r="Z617" s="52"/>
      <c r="AA617" s="52"/>
      <c r="AB617" s="52"/>
      <c r="AC617" s="52"/>
      <c r="AD617" s="52"/>
      <c r="AE617" s="52"/>
      <c r="AF617" s="52"/>
      <c r="AG617" s="52"/>
      <c r="AH617" s="52"/>
      <c r="AI617" s="52"/>
      <c r="AJ617" s="52"/>
    </row>
    <row r="618">
      <c r="A618" s="60"/>
      <c r="B618" s="61"/>
      <c r="C618" s="61"/>
      <c r="D618" s="61"/>
      <c r="E618" s="61"/>
      <c r="F618" s="61"/>
      <c r="G618" s="61"/>
      <c r="H618" s="52"/>
      <c r="I618" s="17"/>
      <c r="J618" s="17"/>
      <c r="K618" s="52"/>
      <c r="L618" s="52"/>
      <c r="M618" s="52"/>
      <c r="N618" s="52"/>
      <c r="O618" s="52"/>
      <c r="P618" s="52"/>
      <c r="Q618" s="52"/>
      <c r="R618" s="52"/>
      <c r="S618" s="52"/>
      <c r="T618" s="52"/>
      <c r="U618" s="52"/>
      <c r="V618" s="52"/>
      <c r="W618" s="52"/>
      <c r="X618" s="52"/>
      <c r="Y618" s="52"/>
      <c r="Z618" s="52"/>
      <c r="AA618" s="52"/>
      <c r="AB618" s="52"/>
      <c r="AC618" s="52"/>
      <c r="AD618" s="52"/>
      <c r="AE618" s="52"/>
      <c r="AF618" s="52"/>
      <c r="AG618" s="52"/>
      <c r="AH618" s="52"/>
      <c r="AI618" s="52"/>
      <c r="AJ618" s="52"/>
    </row>
    <row r="619">
      <c r="A619" s="60"/>
      <c r="B619" s="61"/>
      <c r="C619" s="61"/>
      <c r="D619" s="61"/>
      <c r="E619" s="61"/>
      <c r="F619" s="61"/>
      <c r="G619" s="61"/>
      <c r="H619" s="52"/>
      <c r="I619" s="17"/>
      <c r="J619" s="17"/>
      <c r="K619" s="52"/>
      <c r="L619" s="52"/>
      <c r="M619" s="52"/>
      <c r="N619" s="52"/>
      <c r="O619" s="52"/>
      <c r="P619" s="52"/>
      <c r="Q619" s="52"/>
      <c r="R619" s="52"/>
      <c r="S619" s="52"/>
      <c r="T619" s="52"/>
      <c r="U619" s="52"/>
      <c r="V619" s="52"/>
      <c r="W619" s="52"/>
      <c r="X619" s="52"/>
      <c r="Y619" s="52"/>
      <c r="Z619" s="52"/>
      <c r="AA619" s="52"/>
      <c r="AB619" s="52"/>
      <c r="AC619" s="52"/>
      <c r="AD619" s="52"/>
      <c r="AE619" s="52"/>
      <c r="AF619" s="52"/>
      <c r="AG619" s="52"/>
      <c r="AH619" s="52"/>
      <c r="AI619" s="52"/>
      <c r="AJ619" s="52"/>
    </row>
    <row r="620">
      <c r="A620" s="60"/>
      <c r="B620" s="61"/>
      <c r="C620" s="61"/>
      <c r="D620" s="61"/>
      <c r="E620" s="61"/>
      <c r="F620" s="61"/>
      <c r="G620" s="61"/>
      <c r="H620" s="52"/>
      <c r="I620" s="17"/>
      <c r="J620" s="17"/>
      <c r="K620" s="52"/>
      <c r="L620" s="52"/>
      <c r="M620" s="52"/>
      <c r="N620" s="52"/>
      <c r="O620" s="52"/>
      <c r="P620" s="52"/>
      <c r="Q620" s="52"/>
      <c r="R620" s="52"/>
      <c r="S620" s="52"/>
      <c r="T620" s="52"/>
      <c r="U620" s="52"/>
      <c r="V620" s="52"/>
      <c r="W620" s="52"/>
      <c r="X620" s="52"/>
      <c r="Y620" s="52"/>
      <c r="Z620" s="52"/>
      <c r="AA620" s="52"/>
      <c r="AB620" s="52"/>
      <c r="AC620" s="52"/>
      <c r="AD620" s="52"/>
      <c r="AE620" s="52"/>
      <c r="AF620" s="52"/>
      <c r="AG620" s="52"/>
      <c r="AH620" s="52"/>
      <c r="AI620" s="52"/>
      <c r="AJ620" s="52"/>
    </row>
    <row r="621">
      <c r="A621" s="60"/>
      <c r="B621" s="61"/>
      <c r="C621" s="61"/>
      <c r="D621" s="61"/>
      <c r="E621" s="61"/>
      <c r="F621" s="61"/>
      <c r="G621" s="61"/>
      <c r="H621" s="52"/>
      <c r="I621" s="17"/>
      <c r="J621" s="17"/>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row>
    <row r="622">
      <c r="A622" s="60"/>
      <c r="B622" s="61"/>
      <c r="C622" s="61"/>
      <c r="D622" s="61"/>
      <c r="E622" s="61"/>
      <c r="F622" s="61"/>
      <c r="G622" s="61"/>
      <c r="H622" s="52"/>
      <c r="I622" s="17"/>
      <c r="J622" s="17"/>
      <c r="K622" s="52"/>
      <c r="L622" s="52"/>
      <c r="M622" s="52"/>
      <c r="N622" s="52"/>
      <c r="O622" s="52"/>
      <c r="P622" s="52"/>
      <c r="Q622" s="52"/>
      <c r="R622" s="52"/>
      <c r="S622" s="52"/>
      <c r="T622" s="52"/>
      <c r="U622" s="52"/>
      <c r="V622" s="52"/>
      <c r="W622" s="52"/>
      <c r="X622" s="52"/>
      <c r="Y622" s="52"/>
      <c r="Z622" s="52"/>
      <c r="AA622" s="52"/>
      <c r="AB622" s="52"/>
      <c r="AC622" s="52"/>
      <c r="AD622" s="52"/>
      <c r="AE622" s="52"/>
      <c r="AF622" s="52"/>
      <c r="AG622" s="52"/>
      <c r="AH622" s="52"/>
      <c r="AI622" s="52"/>
      <c r="AJ622" s="52"/>
    </row>
    <row r="623">
      <c r="A623" s="60"/>
      <c r="B623" s="61"/>
      <c r="C623" s="61"/>
      <c r="D623" s="61"/>
      <c r="E623" s="61"/>
      <c r="F623" s="61"/>
      <c r="G623" s="61"/>
      <c r="H623" s="52"/>
      <c r="I623" s="17"/>
      <c r="J623" s="17"/>
      <c r="K623" s="52"/>
      <c r="L623" s="52"/>
      <c r="M623" s="52"/>
      <c r="N623" s="52"/>
      <c r="O623" s="52"/>
      <c r="P623" s="52"/>
      <c r="Q623" s="52"/>
      <c r="R623" s="52"/>
      <c r="S623" s="52"/>
      <c r="T623" s="52"/>
      <c r="U623" s="52"/>
      <c r="V623" s="52"/>
      <c r="W623" s="52"/>
      <c r="X623" s="52"/>
      <c r="Y623" s="52"/>
      <c r="Z623" s="52"/>
      <c r="AA623" s="52"/>
      <c r="AB623" s="52"/>
      <c r="AC623" s="52"/>
      <c r="AD623" s="52"/>
      <c r="AE623" s="52"/>
      <c r="AF623" s="52"/>
      <c r="AG623" s="52"/>
      <c r="AH623" s="52"/>
      <c r="AI623" s="52"/>
      <c r="AJ623" s="52"/>
    </row>
    <row r="624">
      <c r="A624" s="60"/>
      <c r="B624" s="61"/>
      <c r="C624" s="61"/>
      <c r="D624" s="61"/>
      <c r="E624" s="61"/>
      <c r="F624" s="61"/>
      <c r="G624" s="61"/>
      <c r="H624" s="52"/>
      <c r="I624" s="17"/>
      <c r="J624" s="17"/>
      <c r="K624" s="52"/>
      <c r="L624" s="52"/>
      <c r="M624" s="52"/>
      <c r="N624" s="52"/>
      <c r="O624" s="52"/>
      <c r="P624" s="52"/>
      <c r="Q624" s="52"/>
      <c r="R624" s="52"/>
      <c r="S624" s="52"/>
      <c r="T624" s="52"/>
      <c r="U624" s="52"/>
      <c r="V624" s="52"/>
      <c r="W624" s="52"/>
      <c r="X624" s="52"/>
      <c r="Y624" s="52"/>
      <c r="Z624" s="52"/>
      <c r="AA624" s="52"/>
      <c r="AB624" s="52"/>
      <c r="AC624" s="52"/>
      <c r="AD624" s="52"/>
      <c r="AE624" s="52"/>
      <c r="AF624" s="52"/>
      <c r="AG624" s="52"/>
      <c r="AH624" s="52"/>
      <c r="AI624" s="52"/>
      <c r="AJ624" s="52"/>
    </row>
    <row r="625">
      <c r="A625" s="60"/>
      <c r="B625" s="61"/>
      <c r="C625" s="61"/>
      <c r="D625" s="61"/>
      <c r="E625" s="61"/>
      <c r="F625" s="61"/>
      <c r="G625" s="61"/>
      <c r="H625" s="52"/>
      <c r="I625" s="17"/>
      <c r="J625" s="17"/>
      <c r="K625" s="52"/>
      <c r="L625" s="52"/>
      <c r="M625" s="52"/>
      <c r="N625" s="52"/>
      <c r="O625" s="52"/>
      <c r="P625" s="52"/>
      <c r="Q625" s="52"/>
      <c r="R625" s="52"/>
      <c r="S625" s="52"/>
      <c r="T625" s="52"/>
      <c r="U625" s="52"/>
      <c r="V625" s="52"/>
      <c r="W625" s="52"/>
      <c r="X625" s="52"/>
      <c r="Y625" s="52"/>
      <c r="Z625" s="52"/>
      <c r="AA625" s="52"/>
      <c r="AB625" s="52"/>
      <c r="AC625" s="52"/>
      <c r="AD625" s="52"/>
      <c r="AE625" s="52"/>
      <c r="AF625" s="52"/>
      <c r="AG625" s="52"/>
      <c r="AH625" s="52"/>
      <c r="AI625" s="52"/>
      <c r="AJ625" s="52"/>
    </row>
    <row r="626">
      <c r="A626" s="60"/>
      <c r="B626" s="61"/>
      <c r="C626" s="61"/>
      <c r="D626" s="61"/>
      <c r="E626" s="61"/>
      <c r="F626" s="61"/>
      <c r="G626" s="61"/>
      <c r="H626" s="52"/>
      <c r="I626" s="17"/>
      <c r="J626" s="17"/>
      <c r="K626" s="52"/>
      <c r="L626" s="52"/>
      <c r="M626" s="52"/>
      <c r="N626" s="52"/>
      <c r="O626" s="52"/>
      <c r="P626" s="52"/>
      <c r="Q626" s="52"/>
      <c r="R626" s="52"/>
      <c r="S626" s="52"/>
      <c r="T626" s="52"/>
      <c r="U626" s="52"/>
      <c r="V626" s="52"/>
      <c r="W626" s="52"/>
      <c r="X626" s="52"/>
      <c r="Y626" s="52"/>
      <c r="Z626" s="52"/>
      <c r="AA626" s="52"/>
      <c r="AB626" s="52"/>
      <c r="AC626" s="52"/>
      <c r="AD626" s="52"/>
      <c r="AE626" s="52"/>
      <c r="AF626" s="52"/>
      <c r="AG626" s="52"/>
      <c r="AH626" s="52"/>
      <c r="AI626" s="52"/>
      <c r="AJ626" s="52"/>
    </row>
    <row r="627">
      <c r="A627" s="60"/>
      <c r="B627" s="61"/>
      <c r="C627" s="61"/>
      <c r="D627" s="61"/>
      <c r="E627" s="61"/>
      <c r="F627" s="61"/>
      <c r="G627" s="61"/>
      <c r="H627" s="52"/>
      <c r="I627" s="17"/>
      <c r="J627" s="17"/>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row>
    <row r="628">
      <c r="A628" s="60"/>
      <c r="B628" s="61"/>
      <c r="C628" s="61"/>
      <c r="D628" s="61"/>
      <c r="E628" s="61"/>
      <c r="F628" s="61"/>
      <c r="G628" s="61"/>
      <c r="H628" s="52"/>
      <c r="I628" s="17"/>
      <c r="J628" s="17"/>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row>
    <row r="629">
      <c r="A629" s="60"/>
      <c r="B629" s="61"/>
      <c r="C629" s="61"/>
      <c r="D629" s="61"/>
      <c r="E629" s="61"/>
      <c r="F629" s="61"/>
      <c r="G629" s="61"/>
      <c r="H629" s="52"/>
      <c r="I629" s="17"/>
      <c r="J629" s="17"/>
      <c r="K629" s="52"/>
      <c r="L629" s="52"/>
      <c r="M629" s="52"/>
      <c r="N629" s="52"/>
      <c r="O629" s="52"/>
      <c r="P629" s="52"/>
      <c r="Q629" s="52"/>
      <c r="R629" s="52"/>
      <c r="S629" s="52"/>
      <c r="T629" s="52"/>
      <c r="U629" s="52"/>
      <c r="V629" s="52"/>
      <c r="W629" s="52"/>
      <c r="X629" s="52"/>
      <c r="Y629" s="52"/>
      <c r="Z629" s="52"/>
      <c r="AA629" s="52"/>
      <c r="AB629" s="52"/>
      <c r="AC629" s="52"/>
      <c r="AD629" s="52"/>
      <c r="AE629" s="52"/>
      <c r="AF629" s="52"/>
      <c r="AG629" s="52"/>
      <c r="AH629" s="52"/>
      <c r="AI629" s="52"/>
      <c r="AJ629" s="52"/>
    </row>
    <row r="630">
      <c r="A630" s="60"/>
      <c r="B630" s="61"/>
      <c r="C630" s="61"/>
      <c r="D630" s="61"/>
      <c r="E630" s="61"/>
      <c r="F630" s="61"/>
      <c r="G630" s="61"/>
      <c r="H630" s="52"/>
      <c r="I630" s="17"/>
      <c r="J630" s="17"/>
      <c r="K630" s="52"/>
      <c r="L630" s="52"/>
      <c r="M630" s="52"/>
      <c r="N630" s="52"/>
      <c r="O630" s="52"/>
      <c r="P630" s="52"/>
      <c r="Q630" s="52"/>
      <c r="R630" s="52"/>
      <c r="S630" s="52"/>
      <c r="T630" s="52"/>
      <c r="U630" s="52"/>
      <c r="V630" s="52"/>
      <c r="W630" s="52"/>
      <c r="X630" s="52"/>
      <c r="Y630" s="52"/>
      <c r="Z630" s="52"/>
      <c r="AA630" s="52"/>
      <c r="AB630" s="52"/>
      <c r="AC630" s="52"/>
      <c r="AD630" s="52"/>
      <c r="AE630" s="52"/>
      <c r="AF630" s="52"/>
      <c r="AG630" s="52"/>
      <c r="AH630" s="52"/>
      <c r="AI630" s="52"/>
      <c r="AJ630" s="52"/>
    </row>
    <row r="631">
      <c r="A631" s="60"/>
      <c r="B631" s="61"/>
      <c r="C631" s="61"/>
      <c r="D631" s="61"/>
      <c r="E631" s="61"/>
      <c r="F631" s="61"/>
      <c r="G631" s="61"/>
      <c r="H631" s="52"/>
      <c r="I631" s="17"/>
      <c r="J631" s="17"/>
      <c r="K631" s="52"/>
      <c r="L631" s="52"/>
      <c r="M631" s="52"/>
      <c r="N631" s="52"/>
      <c r="O631" s="52"/>
      <c r="P631" s="52"/>
      <c r="Q631" s="52"/>
      <c r="R631" s="52"/>
      <c r="S631" s="52"/>
      <c r="T631" s="52"/>
      <c r="U631" s="52"/>
      <c r="V631" s="52"/>
      <c r="W631" s="52"/>
      <c r="X631" s="52"/>
      <c r="Y631" s="52"/>
      <c r="Z631" s="52"/>
      <c r="AA631" s="52"/>
      <c r="AB631" s="52"/>
      <c r="AC631" s="52"/>
      <c r="AD631" s="52"/>
      <c r="AE631" s="52"/>
      <c r="AF631" s="52"/>
      <c r="AG631" s="52"/>
      <c r="AH631" s="52"/>
      <c r="AI631" s="52"/>
      <c r="AJ631" s="52"/>
    </row>
    <row r="632">
      <c r="A632" s="60"/>
      <c r="B632" s="61"/>
      <c r="C632" s="61"/>
      <c r="D632" s="61"/>
      <c r="E632" s="61"/>
      <c r="F632" s="61"/>
      <c r="G632" s="61"/>
      <c r="H632" s="52"/>
      <c r="I632" s="17"/>
      <c r="J632" s="17"/>
      <c r="K632" s="52"/>
      <c r="L632" s="52"/>
      <c r="M632" s="52"/>
      <c r="N632" s="52"/>
      <c r="O632" s="52"/>
      <c r="P632" s="52"/>
      <c r="Q632" s="52"/>
      <c r="R632" s="52"/>
      <c r="S632" s="52"/>
      <c r="T632" s="52"/>
      <c r="U632" s="52"/>
      <c r="V632" s="52"/>
      <c r="W632" s="52"/>
      <c r="X632" s="52"/>
      <c r="Y632" s="52"/>
      <c r="Z632" s="52"/>
      <c r="AA632" s="52"/>
      <c r="AB632" s="52"/>
      <c r="AC632" s="52"/>
      <c r="AD632" s="52"/>
      <c r="AE632" s="52"/>
      <c r="AF632" s="52"/>
      <c r="AG632" s="52"/>
      <c r="AH632" s="52"/>
      <c r="AI632" s="52"/>
      <c r="AJ632" s="52"/>
    </row>
    <row r="633">
      <c r="A633" s="60"/>
      <c r="B633" s="61"/>
      <c r="C633" s="61"/>
      <c r="D633" s="61"/>
      <c r="E633" s="61"/>
      <c r="F633" s="61"/>
      <c r="G633" s="61"/>
      <c r="H633" s="52"/>
      <c r="I633" s="17"/>
      <c r="J633" s="17"/>
      <c r="K633" s="52"/>
      <c r="L633" s="52"/>
      <c r="M633" s="52"/>
      <c r="N633" s="52"/>
      <c r="O633" s="52"/>
      <c r="P633" s="52"/>
      <c r="Q633" s="52"/>
      <c r="R633" s="52"/>
      <c r="S633" s="52"/>
      <c r="T633" s="52"/>
      <c r="U633" s="52"/>
      <c r="V633" s="52"/>
      <c r="W633" s="52"/>
      <c r="X633" s="52"/>
      <c r="Y633" s="52"/>
      <c r="Z633" s="52"/>
      <c r="AA633" s="52"/>
      <c r="AB633" s="52"/>
      <c r="AC633" s="52"/>
      <c r="AD633" s="52"/>
      <c r="AE633" s="52"/>
      <c r="AF633" s="52"/>
      <c r="AG633" s="52"/>
      <c r="AH633" s="52"/>
      <c r="AI633" s="52"/>
      <c r="AJ633" s="52"/>
    </row>
    <row r="634">
      <c r="A634" s="60"/>
      <c r="B634" s="61"/>
      <c r="C634" s="61"/>
      <c r="D634" s="61"/>
      <c r="E634" s="61"/>
      <c r="F634" s="61"/>
      <c r="G634" s="61"/>
      <c r="H634" s="52"/>
      <c r="I634" s="17"/>
      <c r="J634" s="17"/>
      <c r="K634" s="52"/>
      <c r="L634" s="52"/>
      <c r="M634" s="52"/>
      <c r="N634" s="52"/>
      <c r="O634" s="52"/>
      <c r="P634" s="52"/>
      <c r="Q634" s="52"/>
      <c r="R634" s="52"/>
      <c r="S634" s="52"/>
      <c r="T634" s="52"/>
      <c r="U634" s="52"/>
      <c r="V634" s="52"/>
      <c r="W634" s="52"/>
      <c r="X634" s="52"/>
      <c r="Y634" s="52"/>
      <c r="Z634" s="52"/>
      <c r="AA634" s="52"/>
      <c r="AB634" s="52"/>
      <c r="AC634" s="52"/>
      <c r="AD634" s="52"/>
      <c r="AE634" s="52"/>
      <c r="AF634" s="52"/>
      <c r="AG634" s="52"/>
      <c r="AH634" s="52"/>
      <c r="AI634" s="52"/>
      <c r="AJ634" s="52"/>
    </row>
    <row r="635">
      <c r="A635" s="60"/>
      <c r="B635" s="61"/>
      <c r="C635" s="61"/>
      <c r="D635" s="61"/>
      <c r="E635" s="61"/>
      <c r="F635" s="61"/>
      <c r="G635" s="61"/>
      <c r="H635" s="52"/>
      <c r="I635" s="17"/>
      <c r="J635" s="17"/>
      <c r="K635" s="52"/>
      <c r="L635" s="52"/>
      <c r="M635" s="52"/>
      <c r="N635" s="52"/>
      <c r="O635" s="52"/>
      <c r="P635" s="52"/>
      <c r="Q635" s="52"/>
      <c r="R635" s="52"/>
      <c r="S635" s="52"/>
      <c r="T635" s="52"/>
      <c r="U635" s="52"/>
      <c r="V635" s="52"/>
      <c r="W635" s="52"/>
      <c r="X635" s="52"/>
      <c r="Y635" s="52"/>
      <c r="Z635" s="52"/>
      <c r="AA635" s="52"/>
      <c r="AB635" s="52"/>
      <c r="AC635" s="52"/>
      <c r="AD635" s="52"/>
      <c r="AE635" s="52"/>
      <c r="AF635" s="52"/>
      <c r="AG635" s="52"/>
      <c r="AH635" s="52"/>
      <c r="AI635" s="52"/>
      <c r="AJ635" s="52"/>
    </row>
    <row r="636">
      <c r="A636" s="60"/>
      <c r="B636" s="61"/>
      <c r="C636" s="61"/>
      <c r="D636" s="61"/>
      <c r="E636" s="61"/>
      <c r="F636" s="61"/>
      <c r="G636" s="61"/>
      <c r="H636" s="52"/>
      <c r="I636" s="17"/>
      <c r="J636" s="17"/>
      <c r="K636" s="52"/>
      <c r="L636" s="52"/>
      <c r="M636" s="52"/>
      <c r="N636" s="52"/>
      <c r="O636" s="52"/>
      <c r="P636" s="52"/>
      <c r="Q636" s="52"/>
      <c r="R636" s="52"/>
      <c r="S636" s="52"/>
      <c r="T636" s="52"/>
      <c r="U636" s="52"/>
      <c r="V636" s="52"/>
      <c r="W636" s="52"/>
      <c r="X636" s="52"/>
      <c r="Y636" s="52"/>
      <c r="Z636" s="52"/>
      <c r="AA636" s="52"/>
      <c r="AB636" s="52"/>
      <c r="AC636" s="52"/>
      <c r="AD636" s="52"/>
      <c r="AE636" s="52"/>
      <c r="AF636" s="52"/>
      <c r="AG636" s="52"/>
      <c r="AH636" s="52"/>
      <c r="AI636" s="52"/>
      <c r="AJ636" s="52"/>
    </row>
    <row r="637">
      <c r="A637" s="60"/>
      <c r="B637" s="61"/>
      <c r="C637" s="61"/>
      <c r="D637" s="61"/>
      <c r="E637" s="61"/>
      <c r="F637" s="61"/>
      <c r="G637" s="61"/>
      <c r="H637" s="52"/>
      <c r="I637" s="17"/>
      <c r="J637" s="17"/>
      <c r="K637" s="52"/>
      <c r="L637" s="52"/>
      <c r="M637" s="52"/>
      <c r="N637" s="52"/>
      <c r="O637" s="52"/>
      <c r="P637" s="52"/>
      <c r="Q637" s="52"/>
      <c r="R637" s="52"/>
      <c r="S637" s="52"/>
      <c r="T637" s="52"/>
      <c r="U637" s="52"/>
      <c r="V637" s="52"/>
      <c r="W637" s="52"/>
      <c r="X637" s="52"/>
      <c r="Y637" s="52"/>
      <c r="Z637" s="52"/>
      <c r="AA637" s="52"/>
      <c r="AB637" s="52"/>
      <c r="AC637" s="52"/>
      <c r="AD637" s="52"/>
      <c r="AE637" s="52"/>
      <c r="AF637" s="52"/>
      <c r="AG637" s="52"/>
      <c r="AH637" s="52"/>
      <c r="AI637" s="52"/>
      <c r="AJ637" s="52"/>
    </row>
    <row r="638">
      <c r="A638" s="60"/>
      <c r="B638" s="61"/>
      <c r="C638" s="61"/>
      <c r="D638" s="61"/>
      <c r="E638" s="61"/>
      <c r="F638" s="61"/>
      <c r="G638" s="61"/>
      <c r="H638" s="52"/>
      <c r="I638" s="17"/>
      <c r="J638" s="17"/>
      <c r="K638" s="52"/>
      <c r="L638" s="52"/>
      <c r="M638" s="52"/>
      <c r="N638" s="52"/>
      <c r="O638" s="52"/>
      <c r="P638" s="52"/>
      <c r="Q638" s="52"/>
      <c r="R638" s="52"/>
      <c r="S638" s="52"/>
      <c r="T638" s="52"/>
      <c r="U638" s="52"/>
      <c r="V638" s="52"/>
      <c r="W638" s="52"/>
      <c r="X638" s="52"/>
      <c r="Y638" s="52"/>
      <c r="Z638" s="52"/>
      <c r="AA638" s="52"/>
      <c r="AB638" s="52"/>
      <c r="AC638" s="52"/>
      <c r="AD638" s="52"/>
      <c r="AE638" s="52"/>
      <c r="AF638" s="52"/>
      <c r="AG638" s="52"/>
      <c r="AH638" s="52"/>
      <c r="AI638" s="52"/>
      <c r="AJ638" s="52"/>
    </row>
    <row r="639">
      <c r="A639" s="60"/>
      <c r="B639" s="61"/>
      <c r="C639" s="61"/>
      <c r="D639" s="61"/>
      <c r="E639" s="61"/>
      <c r="F639" s="61"/>
      <c r="G639" s="61"/>
      <c r="H639" s="52"/>
      <c r="I639" s="17"/>
      <c r="J639" s="17"/>
      <c r="K639" s="52"/>
      <c r="L639" s="52"/>
      <c r="M639" s="52"/>
      <c r="N639" s="52"/>
      <c r="O639" s="52"/>
      <c r="P639" s="52"/>
      <c r="Q639" s="52"/>
      <c r="R639" s="52"/>
      <c r="S639" s="52"/>
      <c r="T639" s="52"/>
      <c r="U639" s="52"/>
      <c r="V639" s="52"/>
      <c r="W639" s="52"/>
      <c r="X639" s="52"/>
      <c r="Y639" s="52"/>
      <c r="Z639" s="52"/>
      <c r="AA639" s="52"/>
      <c r="AB639" s="52"/>
      <c r="AC639" s="52"/>
      <c r="AD639" s="52"/>
      <c r="AE639" s="52"/>
      <c r="AF639" s="52"/>
      <c r="AG639" s="52"/>
      <c r="AH639" s="52"/>
      <c r="AI639" s="52"/>
      <c r="AJ639" s="52"/>
    </row>
    <row r="640">
      <c r="A640" s="60"/>
      <c r="B640" s="61"/>
      <c r="C640" s="61"/>
      <c r="D640" s="61"/>
      <c r="E640" s="61"/>
      <c r="F640" s="61"/>
      <c r="G640" s="61"/>
      <c r="H640" s="52"/>
      <c r="I640" s="17"/>
      <c r="J640" s="17"/>
      <c r="K640" s="52"/>
      <c r="L640" s="52"/>
      <c r="M640" s="52"/>
      <c r="N640" s="52"/>
      <c r="O640" s="52"/>
      <c r="P640" s="52"/>
      <c r="Q640" s="52"/>
      <c r="R640" s="52"/>
      <c r="S640" s="52"/>
      <c r="T640" s="52"/>
      <c r="U640" s="52"/>
      <c r="V640" s="52"/>
      <c r="W640" s="52"/>
      <c r="X640" s="52"/>
      <c r="Y640" s="52"/>
      <c r="Z640" s="52"/>
      <c r="AA640" s="52"/>
      <c r="AB640" s="52"/>
      <c r="AC640" s="52"/>
      <c r="AD640" s="52"/>
      <c r="AE640" s="52"/>
      <c r="AF640" s="52"/>
      <c r="AG640" s="52"/>
      <c r="AH640" s="52"/>
      <c r="AI640" s="52"/>
      <c r="AJ640" s="52"/>
    </row>
    <row r="641">
      <c r="A641" s="60"/>
      <c r="B641" s="61"/>
      <c r="C641" s="61"/>
      <c r="D641" s="61"/>
      <c r="E641" s="61"/>
      <c r="F641" s="61"/>
      <c r="G641" s="61"/>
      <c r="H641" s="52"/>
      <c r="I641" s="17"/>
      <c r="J641" s="17"/>
      <c r="K641" s="52"/>
      <c r="L641" s="52"/>
      <c r="M641" s="52"/>
      <c r="N641" s="52"/>
      <c r="O641" s="52"/>
      <c r="P641" s="52"/>
      <c r="Q641" s="52"/>
      <c r="R641" s="52"/>
      <c r="S641" s="52"/>
      <c r="T641" s="52"/>
      <c r="U641" s="52"/>
      <c r="V641" s="52"/>
      <c r="W641" s="52"/>
      <c r="X641" s="52"/>
      <c r="Y641" s="52"/>
      <c r="Z641" s="52"/>
      <c r="AA641" s="52"/>
      <c r="AB641" s="52"/>
      <c r="AC641" s="52"/>
      <c r="AD641" s="52"/>
      <c r="AE641" s="52"/>
      <c r="AF641" s="52"/>
      <c r="AG641" s="52"/>
      <c r="AH641" s="52"/>
      <c r="AI641" s="52"/>
      <c r="AJ641" s="52"/>
    </row>
    <row r="642">
      <c r="A642" s="60"/>
      <c r="B642" s="61"/>
      <c r="C642" s="61"/>
      <c r="D642" s="61"/>
      <c r="E642" s="61"/>
      <c r="F642" s="61"/>
      <c r="G642" s="61"/>
      <c r="H642" s="52"/>
      <c r="I642" s="17"/>
      <c r="J642" s="17"/>
      <c r="K642" s="52"/>
      <c r="L642" s="52"/>
      <c r="M642" s="52"/>
      <c r="N642" s="52"/>
      <c r="O642" s="52"/>
      <c r="P642" s="52"/>
      <c r="Q642" s="52"/>
      <c r="R642" s="52"/>
      <c r="S642" s="52"/>
      <c r="T642" s="52"/>
      <c r="U642" s="52"/>
      <c r="V642" s="52"/>
      <c r="W642" s="52"/>
      <c r="X642" s="52"/>
      <c r="Y642" s="52"/>
      <c r="Z642" s="52"/>
      <c r="AA642" s="52"/>
      <c r="AB642" s="52"/>
      <c r="AC642" s="52"/>
      <c r="AD642" s="52"/>
      <c r="AE642" s="52"/>
      <c r="AF642" s="52"/>
      <c r="AG642" s="52"/>
      <c r="AH642" s="52"/>
      <c r="AI642" s="52"/>
      <c r="AJ642" s="52"/>
    </row>
    <row r="643">
      <c r="A643" s="60"/>
      <c r="B643" s="61"/>
      <c r="C643" s="61"/>
      <c r="D643" s="61"/>
      <c r="E643" s="61"/>
      <c r="F643" s="61"/>
      <c r="G643" s="61"/>
      <c r="H643" s="52"/>
      <c r="I643" s="17"/>
      <c r="J643" s="17"/>
      <c r="K643" s="52"/>
      <c r="L643" s="52"/>
      <c r="M643" s="52"/>
      <c r="N643" s="52"/>
      <c r="O643" s="52"/>
      <c r="P643" s="52"/>
      <c r="Q643" s="52"/>
      <c r="R643" s="52"/>
      <c r="S643" s="52"/>
      <c r="T643" s="52"/>
      <c r="U643" s="52"/>
      <c r="V643" s="52"/>
      <c r="W643" s="52"/>
      <c r="X643" s="52"/>
      <c r="Y643" s="52"/>
      <c r="Z643" s="52"/>
      <c r="AA643" s="52"/>
      <c r="AB643" s="52"/>
      <c r="AC643" s="52"/>
      <c r="AD643" s="52"/>
      <c r="AE643" s="52"/>
      <c r="AF643" s="52"/>
      <c r="AG643" s="52"/>
      <c r="AH643" s="52"/>
      <c r="AI643" s="52"/>
      <c r="AJ643" s="52"/>
    </row>
    <row r="644">
      <c r="A644" s="60"/>
      <c r="B644" s="61"/>
      <c r="C644" s="61"/>
      <c r="D644" s="61"/>
      <c r="E644" s="61"/>
      <c r="F644" s="61"/>
      <c r="G644" s="61"/>
      <c r="H644" s="52"/>
      <c r="I644" s="17"/>
      <c r="J644" s="17"/>
      <c r="K644" s="52"/>
      <c r="L644" s="52"/>
      <c r="M644" s="52"/>
      <c r="N644" s="52"/>
      <c r="O644" s="52"/>
      <c r="P644" s="52"/>
      <c r="Q644" s="52"/>
      <c r="R644" s="52"/>
      <c r="S644" s="52"/>
      <c r="T644" s="52"/>
      <c r="U644" s="52"/>
      <c r="V644" s="52"/>
      <c r="W644" s="52"/>
      <c r="X644" s="52"/>
      <c r="Y644" s="52"/>
      <c r="Z644" s="52"/>
      <c r="AA644" s="52"/>
      <c r="AB644" s="52"/>
      <c r="AC644" s="52"/>
      <c r="AD644" s="52"/>
      <c r="AE644" s="52"/>
      <c r="AF644" s="52"/>
      <c r="AG644" s="52"/>
      <c r="AH644" s="52"/>
      <c r="AI644" s="52"/>
      <c r="AJ644" s="52"/>
    </row>
    <row r="645">
      <c r="A645" s="60"/>
      <c r="B645" s="61"/>
      <c r="C645" s="61"/>
      <c r="D645" s="61"/>
      <c r="E645" s="61"/>
      <c r="F645" s="61"/>
      <c r="G645" s="61"/>
      <c r="H645" s="52"/>
      <c r="I645" s="17"/>
      <c r="J645" s="17"/>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52"/>
      <c r="AJ645" s="52"/>
    </row>
    <row r="646">
      <c r="A646" s="60"/>
      <c r="B646" s="61"/>
      <c r="C646" s="61"/>
      <c r="D646" s="61"/>
      <c r="E646" s="61"/>
      <c r="F646" s="61"/>
      <c r="G646" s="61"/>
      <c r="H646" s="52"/>
      <c r="I646" s="17"/>
      <c r="J646" s="17"/>
      <c r="K646" s="52"/>
      <c r="L646" s="52"/>
      <c r="M646" s="52"/>
      <c r="N646" s="52"/>
      <c r="O646" s="52"/>
      <c r="P646" s="52"/>
      <c r="Q646" s="52"/>
      <c r="R646" s="52"/>
      <c r="S646" s="52"/>
      <c r="T646" s="52"/>
      <c r="U646" s="52"/>
      <c r="V646" s="52"/>
      <c r="W646" s="52"/>
      <c r="X646" s="52"/>
      <c r="Y646" s="52"/>
      <c r="Z646" s="52"/>
      <c r="AA646" s="52"/>
      <c r="AB646" s="52"/>
      <c r="AC646" s="52"/>
      <c r="AD646" s="52"/>
      <c r="AE646" s="52"/>
      <c r="AF646" s="52"/>
      <c r="AG646" s="52"/>
      <c r="AH646" s="52"/>
      <c r="AI646" s="52"/>
      <c r="AJ646" s="52"/>
    </row>
    <row r="647">
      <c r="A647" s="60"/>
      <c r="B647" s="61"/>
      <c r="C647" s="61"/>
      <c r="D647" s="61"/>
      <c r="E647" s="61"/>
      <c r="F647" s="61"/>
      <c r="G647" s="61"/>
      <c r="H647" s="52"/>
      <c r="I647" s="17"/>
      <c r="J647" s="17"/>
      <c r="K647" s="52"/>
      <c r="L647" s="52"/>
      <c r="M647" s="52"/>
      <c r="N647" s="52"/>
      <c r="O647" s="52"/>
      <c r="P647" s="52"/>
      <c r="Q647" s="52"/>
      <c r="R647" s="52"/>
      <c r="S647" s="52"/>
      <c r="T647" s="52"/>
      <c r="U647" s="52"/>
      <c r="V647" s="52"/>
      <c r="W647" s="52"/>
      <c r="X647" s="52"/>
      <c r="Y647" s="52"/>
      <c r="Z647" s="52"/>
      <c r="AA647" s="52"/>
      <c r="AB647" s="52"/>
      <c r="AC647" s="52"/>
      <c r="AD647" s="52"/>
      <c r="AE647" s="52"/>
      <c r="AF647" s="52"/>
      <c r="AG647" s="52"/>
      <c r="AH647" s="52"/>
      <c r="AI647" s="52"/>
      <c r="AJ647" s="52"/>
    </row>
    <row r="648">
      <c r="A648" s="60"/>
      <c r="B648" s="61"/>
      <c r="C648" s="61"/>
      <c r="D648" s="61"/>
      <c r="E648" s="61"/>
      <c r="F648" s="61"/>
      <c r="G648" s="61"/>
      <c r="H648" s="52"/>
      <c r="I648" s="17"/>
      <c r="J648" s="17"/>
      <c r="K648" s="52"/>
      <c r="L648" s="52"/>
      <c r="M648" s="52"/>
      <c r="N648" s="52"/>
      <c r="O648" s="52"/>
      <c r="P648" s="52"/>
      <c r="Q648" s="52"/>
      <c r="R648" s="52"/>
      <c r="S648" s="52"/>
      <c r="T648" s="52"/>
      <c r="U648" s="52"/>
      <c r="V648" s="52"/>
      <c r="W648" s="52"/>
      <c r="X648" s="52"/>
      <c r="Y648" s="52"/>
      <c r="Z648" s="52"/>
      <c r="AA648" s="52"/>
      <c r="AB648" s="52"/>
      <c r="AC648" s="52"/>
      <c r="AD648" s="52"/>
      <c r="AE648" s="52"/>
      <c r="AF648" s="52"/>
      <c r="AG648" s="52"/>
      <c r="AH648" s="52"/>
      <c r="AI648" s="52"/>
      <c r="AJ648" s="52"/>
    </row>
    <row r="649">
      <c r="A649" s="60"/>
      <c r="B649" s="61"/>
      <c r="C649" s="61"/>
      <c r="D649" s="61"/>
      <c r="E649" s="61"/>
      <c r="F649" s="61"/>
      <c r="G649" s="61"/>
      <c r="H649" s="52"/>
      <c r="I649" s="17"/>
      <c r="J649" s="17"/>
      <c r="K649" s="52"/>
      <c r="L649" s="52"/>
      <c r="M649" s="52"/>
      <c r="N649" s="52"/>
      <c r="O649" s="52"/>
      <c r="P649" s="52"/>
      <c r="Q649" s="52"/>
      <c r="R649" s="52"/>
      <c r="S649" s="52"/>
      <c r="T649" s="52"/>
      <c r="U649" s="52"/>
      <c r="V649" s="52"/>
      <c r="W649" s="52"/>
      <c r="X649" s="52"/>
      <c r="Y649" s="52"/>
      <c r="Z649" s="52"/>
      <c r="AA649" s="52"/>
      <c r="AB649" s="52"/>
      <c r="AC649" s="52"/>
      <c r="AD649" s="52"/>
      <c r="AE649" s="52"/>
      <c r="AF649" s="52"/>
      <c r="AG649" s="52"/>
      <c r="AH649" s="52"/>
      <c r="AI649" s="52"/>
      <c r="AJ649" s="52"/>
    </row>
    <row r="650">
      <c r="A650" s="60"/>
      <c r="B650" s="61"/>
      <c r="C650" s="61"/>
      <c r="D650" s="61"/>
      <c r="E650" s="61"/>
      <c r="F650" s="61"/>
      <c r="G650" s="61"/>
      <c r="H650" s="52"/>
      <c r="I650" s="17"/>
      <c r="J650" s="17"/>
      <c r="K650" s="52"/>
      <c r="L650" s="52"/>
      <c r="M650" s="52"/>
      <c r="N650" s="52"/>
      <c r="O650" s="52"/>
      <c r="P650" s="52"/>
      <c r="Q650" s="52"/>
      <c r="R650" s="52"/>
      <c r="S650" s="52"/>
      <c r="T650" s="52"/>
      <c r="U650" s="52"/>
      <c r="V650" s="52"/>
      <c r="W650" s="52"/>
      <c r="X650" s="52"/>
      <c r="Y650" s="52"/>
      <c r="Z650" s="52"/>
      <c r="AA650" s="52"/>
      <c r="AB650" s="52"/>
      <c r="AC650" s="52"/>
      <c r="AD650" s="52"/>
      <c r="AE650" s="52"/>
      <c r="AF650" s="52"/>
      <c r="AG650" s="52"/>
      <c r="AH650" s="52"/>
      <c r="AI650" s="52"/>
      <c r="AJ650" s="52"/>
    </row>
    <row r="651">
      <c r="A651" s="60"/>
      <c r="B651" s="61"/>
      <c r="C651" s="61"/>
      <c r="D651" s="61"/>
      <c r="E651" s="61"/>
      <c r="F651" s="61"/>
      <c r="G651" s="61"/>
      <c r="H651" s="52"/>
      <c r="I651" s="17"/>
      <c r="J651" s="17"/>
      <c r="K651" s="52"/>
      <c r="L651" s="52"/>
      <c r="M651" s="52"/>
      <c r="N651" s="52"/>
      <c r="O651" s="52"/>
      <c r="P651" s="52"/>
      <c r="Q651" s="52"/>
      <c r="R651" s="52"/>
      <c r="S651" s="52"/>
      <c r="T651" s="52"/>
      <c r="U651" s="52"/>
      <c r="V651" s="52"/>
      <c r="W651" s="52"/>
      <c r="X651" s="52"/>
      <c r="Y651" s="52"/>
      <c r="Z651" s="52"/>
      <c r="AA651" s="52"/>
      <c r="AB651" s="52"/>
      <c r="AC651" s="52"/>
      <c r="AD651" s="52"/>
      <c r="AE651" s="52"/>
      <c r="AF651" s="52"/>
      <c r="AG651" s="52"/>
      <c r="AH651" s="52"/>
      <c r="AI651" s="52"/>
      <c r="AJ651" s="52"/>
    </row>
    <row r="652">
      <c r="A652" s="60"/>
      <c r="B652" s="61"/>
      <c r="C652" s="61"/>
      <c r="D652" s="61"/>
      <c r="E652" s="61"/>
      <c r="F652" s="61"/>
      <c r="G652" s="61"/>
      <c r="H652" s="52"/>
      <c r="I652" s="17"/>
      <c r="J652" s="17"/>
      <c r="K652" s="52"/>
      <c r="L652" s="52"/>
      <c r="M652" s="52"/>
      <c r="N652" s="52"/>
      <c r="O652" s="52"/>
      <c r="P652" s="52"/>
      <c r="Q652" s="52"/>
      <c r="R652" s="52"/>
      <c r="S652" s="52"/>
      <c r="T652" s="52"/>
      <c r="U652" s="52"/>
      <c r="V652" s="52"/>
      <c r="W652" s="52"/>
      <c r="X652" s="52"/>
      <c r="Y652" s="52"/>
      <c r="Z652" s="52"/>
      <c r="AA652" s="52"/>
      <c r="AB652" s="52"/>
      <c r="AC652" s="52"/>
      <c r="AD652" s="52"/>
      <c r="AE652" s="52"/>
      <c r="AF652" s="52"/>
      <c r="AG652" s="52"/>
      <c r="AH652" s="52"/>
      <c r="AI652" s="52"/>
      <c r="AJ652" s="52"/>
    </row>
    <row r="653">
      <c r="A653" s="60"/>
      <c r="B653" s="61"/>
      <c r="C653" s="61"/>
      <c r="D653" s="61"/>
      <c r="E653" s="61"/>
      <c r="F653" s="61"/>
      <c r="G653" s="61"/>
      <c r="H653" s="52"/>
      <c r="I653" s="17"/>
      <c r="J653" s="17"/>
      <c r="K653" s="52"/>
      <c r="L653" s="52"/>
      <c r="M653" s="52"/>
      <c r="N653" s="52"/>
      <c r="O653" s="52"/>
      <c r="P653" s="52"/>
      <c r="Q653" s="52"/>
      <c r="R653" s="52"/>
      <c r="S653" s="52"/>
      <c r="T653" s="52"/>
      <c r="U653" s="52"/>
      <c r="V653" s="52"/>
      <c r="W653" s="52"/>
      <c r="X653" s="52"/>
      <c r="Y653" s="52"/>
      <c r="Z653" s="52"/>
      <c r="AA653" s="52"/>
      <c r="AB653" s="52"/>
      <c r="AC653" s="52"/>
      <c r="AD653" s="52"/>
      <c r="AE653" s="52"/>
      <c r="AF653" s="52"/>
      <c r="AG653" s="52"/>
      <c r="AH653" s="52"/>
      <c r="AI653" s="52"/>
      <c r="AJ653" s="52"/>
    </row>
    <row r="654">
      <c r="A654" s="60"/>
      <c r="B654" s="61"/>
      <c r="C654" s="61"/>
      <c r="D654" s="61"/>
      <c r="E654" s="61"/>
      <c r="F654" s="61"/>
      <c r="G654" s="61"/>
      <c r="H654" s="52"/>
      <c r="I654" s="17"/>
      <c r="J654" s="17"/>
      <c r="K654" s="52"/>
      <c r="L654" s="52"/>
      <c r="M654" s="52"/>
      <c r="N654" s="52"/>
      <c r="O654" s="52"/>
      <c r="P654" s="52"/>
      <c r="Q654" s="52"/>
      <c r="R654" s="52"/>
      <c r="S654" s="52"/>
      <c r="T654" s="52"/>
      <c r="U654" s="52"/>
      <c r="V654" s="52"/>
      <c r="W654" s="52"/>
      <c r="X654" s="52"/>
      <c r="Y654" s="52"/>
      <c r="Z654" s="52"/>
      <c r="AA654" s="52"/>
      <c r="AB654" s="52"/>
      <c r="AC654" s="52"/>
      <c r="AD654" s="52"/>
      <c r="AE654" s="52"/>
      <c r="AF654" s="52"/>
      <c r="AG654" s="52"/>
      <c r="AH654" s="52"/>
      <c r="AI654" s="52"/>
      <c r="AJ654" s="52"/>
    </row>
    <row r="655">
      <c r="A655" s="60"/>
      <c r="B655" s="61"/>
      <c r="C655" s="61"/>
      <c r="D655" s="61"/>
      <c r="E655" s="61"/>
      <c r="F655" s="61"/>
      <c r="G655" s="61"/>
      <c r="H655" s="52"/>
      <c r="I655" s="17"/>
      <c r="J655" s="17"/>
      <c r="K655" s="52"/>
      <c r="L655" s="52"/>
      <c r="M655" s="52"/>
      <c r="N655" s="52"/>
      <c r="O655" s="52"/>
      <c r="P655" s="52"/>
      <c r="Q655" s="52"/>
      <c r="R655" s="52"/>
      <c r="S655" s="52"/>
      <c r="T655" s="52"/>
      <c r="U655" s="52"/>
      <c r="V655" s="52"/>
      <c r="W655" s="52"/>
      <c r="X655" s="52"/>
      <c r="Y655" s="52"/>
      <c r="Z655" s="52"/>
      <c r="AA655" s="52"/>
      <c r="AB655" s="52"/>
      <c r="AC655" s="52"/>
      <c r="AD655" s="52"/>
      <c r="AE655" s="52"/>
      <c r="AF655" s="52"/>
      <c r="AG655" s="52"/>
      <c r="AH655" s="52"/>
      <c r="AI655" s="52"/>
      <c r="AJ655" s="52"/>
    </row>
    <row r="656">
      <c r="A656" s="60"/>
      <c r="B656" s="61"/>
      <c r="C656" s="61"/>
      <c r="D656" s="61"/>
      <c r="E656" s="61"/>
      <c r="F656" s="61"/>
      <c r="G656" s="61"/>
      <c r="H656" s="52"/>
      <c r="I656" s="17"/>
      <c r="J656" s="17"/>
      <c r="K656" s="52"/>
      <c r="L656" s="52"/>
      <c r="M656" s="52"/>
      <c r="N656" s="52"/>
      <c r="O656" s="52"/>
      <c r="P656" s="52"/>
      <c r="Q656" s="52"/>
      <c r="R656" s="52"/>
      <c r="S656" s="52"/>
      <c r="T656" s="52"/>
      <c r="U656" s="52"/>
      <c r="V656" s="52"/>
      <c r="W656" s="52"/>
      <c r="X656" s="52"/>
      <c r="Y656" s="52"/>
      <c r="Z656" s="52"/>
      <c r="AA656" s="52"/>
      <c r="AB656" s="52"/>
      <c r="AC656" s="52"/>
      <c r="AD656" s="52"/>
      <c r="AE656" s="52"/>
      <c r="AF656" s="52"/>
      <c r="AG656" s="52"/>
      <c r="AH656" s="52"/>
      <c r="AI656" s="52"/>
      <c r="AJ656" s="52"/>
    </row>
    <row r="657">
      <c r="A657" s="60"/>
      <c r="B657" s="61"/>
      <c r="C657" s="61"/>
      <c r="D657" s="61"/>
      <c r="E657" s="61"/>
      <c r="F657" s="61"/>
      <c r="G657" s="61"/>
      <c r="H657" s="52"/>
      <c r="I657" s="17"/>
      <c r="J657" s="17"/>
      <c r="K657" s="52"/>
      <c r="L657" s="52"/>
      <c r="M657" s="52"/>
      <c r="N657" s="52"/>
      <c r="O657" s="52"/>
      <c r="P657" s="52"/>
      <c r="Q657" s="52"/>
      <c r="R657" s="52"/>
      <c r="S657" s="52"/>
      <c r="T657" s="52"/>
      <c r="U657" s="52"/>
      <c r="V657" s="52"/>
      <c r="W657" s="52"/>
      <c r="X657" s="52"/>
      <c r="Y657" s="52"/>
      <c r="Z657" s="52"/>
      <c r="AA657" s="52"/>
      <c r="AB657" s="52"/>
      <c r="AC657" s="52"/>
      <c r="AD657" s="52"/>
      <c r="AE657" s="52"/>
      <c r="AF657" s="52"/>
      <c r="AG657" s="52"/>
      <c r="AH657" s="52"/>
      <c r="AI657" s="52"/>
      <c r="AJ657" s="52"/>
    </row>
    <row r="658">
      <c r="A658" s="60"/>
      <c r="B658" s="61"/>
      <c r="C658" s="61"/>
      <c r="D658" s="61"/>
      <c r="E658" s="61"/>
      <c r="F658" s="61"/>
      <c r="G658" s="61"/>
      <c r="H658" s="52"/>
      <c r="I658" s="17"/>
      <c r="J658" s="17"/>
      <c r="K658" s="52"/>
      <c r="L658" s="52"/>
      <c r="M658" s="52"/>
      <c r="N658" s="52"/>
      <c r="O658" s="52"/>
      <c r="P658" s="52"/>
      <c r="Q658" s="52"/>
      <c r="R658" s="52"/>
      <c r="S658" s="52"/>
      <c r="T658" s="52"/>
      <c r="U658" s="52"/>
      <c r="V658" s="52"/>
      <c r="W658" s="52"/>
      <c r="X658" s="52"/>
      <c r="Y658" s="52"/>
      <c r="Z658" s="52"/>
      <c r="AA658" s="52"/>
      <c r="AB658" s="52"/>
      <c r="AC658" s="52"/>
      <c r="AD658" s="52"/>
      <c r="AE658" s="52"/>
      <c r="AF658" s="52"/>
      <c r="AG658" s="52"/>
      <c r="AH658" s="52"/>
      <c r="AI658" s="52"/>
      <c r="AJ658" s="52"/>
    </row>
    <row r="659">
      <c r="A659" s="60"/>
      <c r="B659" s="61"/>
      <c r="C659" s="61"/>
      <c r="D659" s="61"/>
      <c r="E659" s="61"/>
      <c r="F659" s="61"/>
      <c r="G659" s="61"/>
      <c r="H659" s="52"/>
      <c r="I659" s="17"/>
      <c r="J659" s="17"/>
      <c r="K659" s="52"/>
      <c r="L659" s="52"/>
      <c r="M659" s="52"/>
      <c r="N659" s="52"/>
      <c r="O659" s="52"/>
      <c r="P659" s="52"/>
      <c r="Q659" s="52"/>
      <c r="R659" s="52"/>
      <c r="S659" s="52"/>
      <c r="T659" s="52"/>
      <c r="U659" s="52"/>
      <c r="V659" s="52"/>
      <c r="W659" s="52"/>
      <c r="X659" s="52"/>
      <c r="Y659" s="52"/>
      <c r="Z659" s="52"/>
      <c r="AA659" s="52"/>
      <c r="AB659" s="52"/>
      <c r="AC659" s="52"/>
      <c r="AD659" s="52"/>
      <c r="AE659" s="52"/>
      <c r="AF659" s="52"/>
      <c r="AG659" s="52"/>
      <c r="AH659" s="52"/>
      <c r="AI659" s="52"/>
      <c r="AJ659" s="52"/>
    </row>
    <row r="660">
      <c r="A660" s="60"/>
      <c r="B660" s="61"/>
      <c r="C660" s="61"/>
      <c r="D660" s="61"/>
      <c r="E660" s="61"/>
      <c r="F660" s="61"/>
      <c r="G660" s="61"/>
      <c r="H660" s="52"/>
      <c r="I660" s="17"/>
      <c r="J660" s="17"/>
      <c r="K660" s="52"/>
      <c r="L660" s="52"/>
      <c r="M660" s="52"/>
      <c r="N660" s="52"/>
      <c r="O660" s="52"/>
      <c r="P660" s="52"/>
      <c r="Q660" s="52"/>
      <c r="R660" s="52"/>
      <c r="S660" s="52"/>
      <c r="T660" s="52"/>
      <c r="U660" s="52"/>
      <c r="V660" s="52"/>
      <c r="W660" s="52"/>
      <c r="X660" s="52"/>
      <c r="Y660" s="52"/>
      <c r="Z660" s="52"/>
      <c r="AA660" s="52"/>
      <c r="AB660" s="52"/>
      <c r="AC660" s="52"/>
      <c r="AD660" s="52"/>
      <c r="AE660" s="52"/>
      <c r="AF660" s="52"/>
      <c r="AG660" s="52"/>
      <c r="AH660" s="52"/>
      <c r="AI660" s="52"/>
      <c r="AJ660" s="52"/>
    </row>
    <row r="661">
      <c r="A661" s="60"/>
      <c r="B661" s="61"/>
      <c r="C661" s="61"/>
      <c r="D661" s="61"/>
      <c r="E661" s="61"/>
      <c r="F661" s="61"/>
      <c r="G661" s="61"/>
      <c r="H661" s="52"/>
      <c r="I661" s="17"/>
      <c r="J661" s="17"/>
      <c r="K661" s="52"/>
      <c r="L661" s="52"/>
      <c r="M661" s="52"/>
      <c r="N661" s="52"/>
      <c r="O661" s="52"/>
      <c r="P661" s="52"/>
      <c r="Q661" s="52"/>
      <c r="R661" s="52"/>
      <c r="S661" s="52"/>
      <c r="T661" s="52"/>
      <c r="U661" s="52"/>
      <c r="V661" s="52"/>
      <c r="W661" s="52"/>
      <c r="X661" s="52"/>
      <c r="Y661" s="52"/>
      <c r="Z661" s="52"/>
      <c r="AA661" s="52"/>
      <c r="AB661" s="52"/>
      <c r="AC661" s="52"/>
      <c r="AD661" s="52"/>
      <c r="AE661" s="52"/>
      <c r="AF661" s="52"/>
      <c r="AG661" s="52"/>
      <c r="AH661" s="52"/>
      <c r="AI661" s="52"/>
      <c r="AJ661" s="52"/>
    </row>
    <row r="662">
      <c r="A662" s="60"/>
      <c r="B662" s="61"/>
      <c r="C662" s="61"/>
      <c r="D662" s="61"/>
      <c r="E662" s="61"/>
      <c r="F662" s="61"/>
      <c r="G662" s="61"/>
      <c r="H662" s="52"/>
      <c r="I662" s="17"/>
      <c r="J662" s="17"/>
      <c r="K662" s="52"/>
      <c r="L662" s="52"/>
      <c r="M662" s="52"/>
      <c r="N662" s="52"/>
      <c r="O662" s="52"/>
      <c r="P662" s="52"/>
      <c r="Q662" s="52"/>
      <c r="R662" s="52"/>
      <c r="S662" s="52"/>
      <c r="T662" s="52"/>
      <c r="U662" s="52"/>
      <c r="V662" s="52"/>
      <c r="W662" s="52"/>
      <c r="X662" s="52"/>
      <c r="Y662" s="52"/>
      <c r="Z662" s="52"/>
      <c r="AA662" s="52"/>
      <c r="AB662" s="52"/>
      <c r="AC662" s="52"/>
      <c r="AD662" s="52"/>
      <c r="AE662" s="52"/>
      <c r="AF662" s="52"/>
      <c r="AG662" s="52"/>
      <c r="AH662" s="52"/>
      <c r="AI662" s="52"/>
      <c r="AJ662" s="52"/>
    </row>
    <row r="663">
      <c r="A663" s="60"/>
      <c r="B663" s="61"/>
      <c r="C663" s="61"/>
      <c r="D663" s="61"/>
      <c r="E663" s="61"/>
      <c r="F663" s="61"/>
      <c r="G663" s="61"/>
      <c r="H663" s="52"/>
      <c r="I663" s="17"/>
      <c r="J663" s="17"/>
      <c r="K663" s="52"/>
      <c r="L663" s="52"/>
      <c r="M663" s="52"/>
      <c r="N663" s="52"/>
      <c r="O663" s="52"/>
      <c r="P663" s="52"/>
      <c r="Q663" s="52"/>
      <c r="R663" s="52"/>
      <c r="S663" s="52"/>
      <c r="T663" s="52"/>
      <c r="U663" s="52"/>
      <c r="V663" s="52"/>
      <c r="W663" s="52"/>
      <c r="X663" s="52"/>
      <c r="Y663" s="52"/>
      <c r="Z663" s="52"/>
      <c r="AA663" s="52"/>
      <c r="AB663" s="52"/>
      <c r="AC663" s="52"/>
      <c r="AD663" s="52"/>
      <c r="AE663" s="52"/>
      <c r="AF663" s="52"/>
      <c r="AG663" s="52"/>
      <c r="AH663" s="52"/>
      <c r="AI663" s="52"/>
      <c r="AJ663" s="52"/>
    </row>
    <row r="664">
      <c r="A664" s="60"/>
      <c r="B664" s="61"/>
      <c r="C664" s="61"/>
      <c r="D664" s="61"/>
      <c r="E664" s="61"/>
      <c r="F664" s="61"/>
      <c r="G664" s="61"/>
      <c r="H664" s="52"/>
      <c r="I664" s="17"/>
      <c r="J664" s="17"/>
      <c r="K664" s="52"/>
      <c r="L664" s="52"/>
      <c r="M664" s="52"/>
      <c r="N664" s="52"/>
      <c r="O664" s="52"/>
      <c r="P664" s="52"/>
      <c r="Q664" s="52"/>
      <c r="R664" s="52"/>
      <c r="S664" s="52"/>
      <c r="T664" s="52"/>
      <c r="U664" s="52"/>
      <c r="V664" s="52"/>
      <c r="W664" s="52"/>
      <c r="X664" s="52"/>
      <c r="Y664" s="52"/>
      <c r="Z664" s="52"/>
      <c r="AA664" s="52"/>
      <c r="AB664" s="52"/>
      <c r="AC664" s="52"/>
      <c r="AD664" s="52"/>
      <c r="AE664" s="52"/>
      <c r="AF664" s="52"/>
      <c r="AG664" s="52"/>
      <c r="AH664" s="52"/>
      <c r="AI664" s="52"/>
      <c r="AJ664" s="52"/>
    </row>
    <row r="665">
      <c r="A665" s="60"/>
      <c r="B665" s="61"/>
      <c r="C665" s="61"/>
      <c r="D665" s="61"/>
      <c r="E665" s="61"/>
      <c r="F665" s="61"/>
      <c r="G665" s="61"/>
      <c r="H665" s="52"/>
      <c r="I665" s="17"/>
      <c r="J665" s="17"/>
      <c r="K665" s="52"/>
      <c r="L665" s="52"/>
      <c r="M665" s="52"/>
      <c r="N665" s="52"/>
      <c r="O665" s="52"/>
      <c r="P665" s="52"/>
      <c r="Q665" s="52"/>
      <c r="R665" s="52"/>
      <c r="S665" s="52"/>
      <c r="T665" s="52"/>
      <c r="U665" s="52"/>
      <c r="V665" s="52"/>
      <c r="W665" s="52"/>
      <c r="X665" s="52"/>
      <c r="Y665" s="52"/>
      <c r="Z665" s="52"/>
      <c r="AA665" s="52"/>
      <c r="AB665" s="52"/>
      <c r="AC665" s="52"/>
      <c r="AD665" s="52"/>
      <c r="AE665" s="52"/>
      <c r="AF665" s="52"/>
      <c r="AG665" s="52"/>
      <c r="AH665" s="52"/>
      <c r="AI665" s="52"/>
      <c r="AJ665" s="52"/>
    </row>
    <row r="666">
      <c r="A666" s="60"/>
      <c r="B666" s="61"/>
      <c r="C666" s="61"/>
      <c r="D666" s="61"/>
      <c r="E666" s="61"/>
      <c r="F666" s="61"/>
      <c r="G666" s="61"/>
      <c r="H666" s="52"/>
      <c r="I666" s="17"/>
      <c r="J666" s="17"/>
      <c r="K666" s="52"/>
      <c r="L666" s="52"/>
      <c r="M666" s="52"/>
      <c r="N666" s="52"/>
      <c r="O666" s="52"/>
      <c r="P666" s="52"/>
      <c r="Q666" s="52"/>
      <c r="R666" s="52"/>
      <c r="S666" s="52"/>
      <c r="T666" s="52"/>
      <c r="U666" s="52"/>
      <c r="V666" s="52"/>
      <c r="W666" s="52"/>
      <c r="X666" s="52"/>
      <c r="Y666" s="52"/>
      <c r="Z666" s="52"/>
      <c r="AA666" s="52"/>
      <c r="AB666" s="52"/>
      <c r="AC666" s="52"/>
      <c r="AD666" s="52"/>
      <c r="AE666" s="52"/>
      <c r="AF666" s="52"/>
      <c r="AG666" s="52"/>
      <c r="AH666" s="52"/>
      <c r="AI666" s="52"/>
      <c r="AJ666" s="52"/>
    </row>
    <row r="667">
      <c r="A667" s="60"/>
      <c r="B667" s="61"/>
      <c r="C667" s="61"/>
      <c r="D667" s="61"/>
      <c r="E667" s="61"/>
      <c r="F667" s="61"/>
      <c r="G667" s="61"/>
      <c r="H667" s="52"/>
      <c r="I667" s="17"/>
      <c r="J667" s="17"/>
      <c r="K667" s="52"/>
      <c r="L667" s="52"/>
      <c r="M667" s="52"/>
      <c r="N667" s="52"/>
      <c r="O667" s="52"/>
      <c r="P667" s="52"/>
      <c r="Q667" s="52"/>
      <c r="R667" s="52"/>
      <c r="S667" s="52"/>
      <c r="T667" s="52"/>
      <c r="U667" s="52"/>
      <c r="V667" s="52"/>
      <c r="W667" s="52"/>
      <c r="X667" s="52"/>
      <c r="Y667" s="52"/>
      <c r="Z667" s="52"/>
      <c r="AA667" s="52"/>
      <c r="AB667" s="52"/>
      <c r="AC667" s="52"/>
      <c r="AD667" s="52"/>
      <c r="AE667" s="52"/>
      <c r="AF667" s="52"/>
      <c r="AG667" s="52"/>
      <c r="AH667" s="52"/>
      <c r="AI667" s="52"/>
      <c r="AJ667" s="52"/>
    </row>
    <row r="668">
      <c r="A668" s="60"/>
      <c r="B668" s="61"/>
      <c r="C668" s="61"/>
      <c r="D668" s="61"/>
      <c r="E668" s="61"/>
      <c r="F668" s="61"/>
      <c r="G668" s="61"/>
      <c r="H668" s="52"/>
      <c r="I668" s="17"/>
      <c r="J668" s="17"/>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row>
    <row r="669">
      <c r="A669" s="60"/>
      <c r="B669" s="61"/>
      <c r="C669" s="61"/>
      <c r="D669" s="61"/>
      <c r="E669" s="61"/>
      <c r="F669" s="61"/>
      <c r="G669" s="61"/>
      <c r="H669" s="52"/>
      <c r="I669" s="17"/>
      <c r="J669" s="17"/>
      <c r="K669" s="52"/>
      <c r="L669" s="52"/>
      <c r="M669" s="52"/>
      <c r="N669" s="52"/>
      <c r="O669" s="52"/>
      <c r="P669" s="52"/>
      <c r="Q669" s="52"/>
      <c r="R669" s="52"/>
      <c r="S669" s="52"/>
      <c r="T669" s="52"/>
      <c r="U669" s="52"/>
      <c r="V669" s="52"/>
      <c r="W669" s="52"/>
      <c r="X669" s="52"/>
      <c r="Y669" s="52"/>
      <c r="Z669" s="52"/>
      <c r="AA669" s="52"/>
      <c r="AB669" s="52"/>
      <c r="AC669" s="52"/>
      <c r="AD669" s="52"/>
      <c r="AE669" s="52"/>
      <c r="AF669" s="52"/>
      <c r="AG669" s="52"/>
      <c r="AH669" s="52"/>
      <c r="AI669" s="52"/>
      <c r="AJ669" s="52"/>
    </row>
    <row r="670">
      <c r="A670" s="60"/>
      <c r="B670" s="61"/>
      <c r="C670" s="61"/>
      <c r="D670" s="61"/>
      <c r="E670" s="61"/>
      <c r="F670" s="61"/>
      <c r="G670" s="61"/>
      <c r="H670" s="52"/>
      <c r="I670" s="17"/>
      <c r="J670" s="17"/>
      <c r="K670" s="52"/>
      <c r="L670" s="52"/>
      <c r="M670" s="52"/>
      <c r="N670" s="52"/>
      <c r="O670" s="52"/>
      <c r="P670" s="52"/>
      <c r="Q670" s="52"/>
      <c r="R670" s="52"/>
      <c r="S670" s="52"/>
      <c r="T670" s="52"/>
      <c r="U670" s="52"/>
      <c r="V670" s="52"/>
      <c r="W670" s="52"/>
      <c r="X670" s="52"/>
      <c r="Y670" s="52"/>
      <c r="Z670" s="52"/>
      <c r="AA670" s="52"/>
      <c r="AB670" s="52"/>
      <c r="AC670" s="52"/>
      <c r="AD670" s="52"/>
      <c r="AE670" s="52"/>
      <c r="AF670" s="52"/>
      <c r="AG670" s="52"/>
      <c r="AH670" s="52"/>
      <c r="AI670" s="52"/>
      <c r="AJ670" s="52"/>
    </row>
    <row r="671">
      <c r="A671" s="60"/>
      <c r="B671" s="61"/>
      <c r="C671" s="61"/>
      <c r="D671" s="61"/>
      <c r="E671" s="61"/>
      <c r="F671" s="61"/>
      <c r="G671" s="61"/>
      <c r="H671" s="52"/>
      <c r="I671" s="17"/>
      <c r="J671" s="17"/>
      <c r="K671" s="52"/>
      <c r="L671" s="52"/>
      <c r="M671" s="52"/>
      <c r="N671" s="52"/>
      <c r="O671" s="52"/>
      <c r="P671" s="52"/>
      <c r="Q671" s="52"/>
      <c r="R671" s="52"/>
      <c r="S671" s="52"/>
      <c r="T671" s="52"/>
      <c r="U671" s="52"/>
      <c r="V671" s="52"/>
      <c r="W671" s="52"/>
      <c r="X671" s="52"/>
      <c r="Y671" s="52"/>
      <c r="Z671" s="52"/>
      <c r="AA671" s="52"/>
      <c r="AB671" s="52"/>
      <c r="AC671" s="52"/>
      <c r="AD671" s="52"/>
      <c r="AE671" s="52"/>
      <c r="AF671" s="52"/>
      <c r="AG671" s="52"/>
      <c r="AH671" s="52"/>
      <c r="AI671" s="52"/>
      <c r="AJ671" s="52"/>
    </row>
    <row r="672">
      <c r="A672" s="60"/>
      <c r="B672" s="61"/>
      <c r="C672" s="61"/>
      <c r="D672" s="61"/>
      <c r="E672" s="61"/>
      <c r="F672" s="61"/>
      <c r="G672" s="61"/>
      <c r="H672" s="52"/>
      <c r="I672" s="17"/>
      <c r="J672" s="17"/>
      <c r="K672" s="52"/>
      <c r="L672" s="52"/>
      <c r="M672" s="52"/>
      <c r="N672" s="52"/>
      <c r="O672" s="52"/>
      <c r="P672" s="52"/>
      <c r="Q672" s="52"/>
      <c r="R672" s="52"/>
      <c r="S672" s="52"/>
      <c r="T672" s="52"/>
      <c r="U672" s="52"/>
      <c r="V672" s="52"/>
      <c r="W672" s="52"/>
      <c r="X672" s="52"/>
      <c r="Y672" s="52"/>
      <c r="Z672" s="52"/>
      <c r="AA672" s="52"/>
      <c r="AB672" s="52"/>
      <c r="AC672" s="52"/>
      <c r="AD672" s="52"/>
      <c r="AE672" s="52"/>
      <c r="AF672" s="52"/>
      <c r="AG672" s="52"/>
      <c r="AH672" s="52"/>
      <c r="AI672" s="52"/>
      <c r="AJ672" s="52"/>
    </row>
    <row r="673">
      <c r="A673" s="60"/>
      <c r="B673" s="61"/>
      <c r="C673" s="61"/>
      <c r="D673" s="61"/>
      <c r="E673" s="61"/>
      <c r="F673" s="61"/>
      <c r="G673" s="61"/>
      <c r="H673" s="52"/>
      <c r="I673" s="17"/>
      <c r="J673" s="17"/>
      <c r="K673" s="52"/>
      <c r="L673" s="52"/>
      <c r="M673" s="52"/>
      <c r="N673" s="52"/>
      <c r="O673" s="52"/>
      <c r="P673" s="52"/>
      <c r="Q673" s="52"/>
      <c r="R673" s="52"/>
      <c r="S673" s="52"/>
      <c r="T673" s="52"/>
      <c r="U673" s="52"/>
      <c r="V673" s="52"/>
      <c r="W673" s="52"/>
      <c r="X673" s="52"/>
      <c r="Y673" s="52"/>
      <c r="Z673" s="52"/>
      <c r="AA673" s="52"/>
      <c r="AB673" s="52"/>
      <c r="AC673" s="52"/>
      <c r="AD673" s="52"/>
      <c r="AE673" s="52"/>
      <c r="AF673" s="52"/>
      <c r="AG673" s="52"/>
      <c r="AH673" s="52"/>
      <c r="AI673" s="52"/>
      <c r="AJ673" s="52"/>
    </row>
    <row r="674">
      <c r="A674" s="60"/>
      <c r="B674" s="61"/>
      <c r="C674" s="61"/>
      <c r="D674" s="61"/>
      <c r="E674" s="61"/>
      <c r="F674" s="61"/>
      <c r="G674" s="61"/>
      <c r="H674" s="52"/>
      <c r="I674" s="17"/>
      <c r="J674" s="17"/>
      <c r="K674" s="52"/>
      <c r="L674" s="52"/>
      <c r="M674" s="52"/>
      <c r="N674" s="52"/>
      <c r="O674" s="52"/>
      <c r="P674" s="52"/>
      <c r="Q674" s="52"/>
      <c r="R674" s="52"/>
      <c r="S674" s="52"/>
      <c r="T674" s="52"/>
      <c r="U674" s="52"/>
      <c r="V674" s="52"/>
      <c r="W674" s="52"/>
      <c r="X674" s="52"/>
      <c r="Y674" s="52"/>
      <c r="Z674" s="52"/>
      <c r="AA674" s="52"/>
      <c r="AB674" s="52"/>
      <c r="AC674" s="52"/>
      <c r="AD674" s="52"/>
      <c r="AE674" s="52"/>
      <c r="AF674" s="52"/>
      <c r="AG674" s="52"/>
      <c r="AH674" s="52"/>
      <c r="AI674" s="52"/>
      <c r="AJ674" s="52"/>
    </row>
    <row r="675">
      <c r="A675" s="60"/>
      <c r="B675" s="61"/>
      <c r="C675" s="61"/>
      <c r="D675" s="61"/>
      <c r="E675" s="61"/>
      <c r="F675" s="61"/>
      <c r="G675" s="61"/>
      <c r="H675" s="52"/>
      <c r="I675" s="17"/>
      <c r="J675" s="17"/>
      <c r="K675" s="52"/>
      <c r="L675" s="52"/>
      <c r="M675" s="52"/>
      <c r="N675" s="52"/>
      <c r="O675" s="52"/>
      <c r="P675" s="52"/>
      <c r="Q675" s="52"/>
      <c r="R675" s="52"/>
      <c r="S675" s="52"/>
      <c r="T675" s="52"/>
      <c r="U675" s="52"/>
      <c r="V675" s="52"/>
      <c r="W675" s="52"/>
      <c r="X675" s="52"/>
      <c r="Y675" s="52"/>
      <c r="Z675" s="52"/>
      <c r="AA675" s="52"/>
      <c r="AB675" s="52"/>
      <c r="AC675" s="52"/>
      <c r="AD675" s="52"/>
      <c r="AE675" s="52"/>
      <c r="AF675" s="52"/>
      <c r="AG675" s="52"/>
      <c r="AH675" s="52"/>
      <c r="AI675" s="52"/>
      <c r="AJ675" s="52"/>
    </row>
    <row r="676">
      <c r="A676" s="60"/>
      <c r="B676" s="61"/>
      <c r="C676" s="61"/>
      <c r="D676" s="61"/>
      <c r="E676" s="61"/>
      <c r="F676" s="61"/>
      <c r="G676" s="61"/>
      <c r="H676" s="52"/>
      <c r="I676" s="17"/>
      <c r="J676" s="17"/>
      <c r="K676" s="52"/>
      <c r="L676" s="52"/>
      <c r="M676" s="52"/>
      <c r="N676" s="52"/>
      <c r="O676" s="52"/>
      <c r="P676" s="52"/>
      <c r="Q676" s="52"/>
      <c r="R676" s="52"/>
      <c r="S676" s="52"/>
      <c r="T676" s="52"/>
      <c r="U676" s="52"/>
      <c r="V676" s="52"/>
      <c r="W676" s="52"/>
      <c r="X676" s="52"/>
      <c r="Y676" s="52"/>
      <c r="Z676" s="52"/>
      <c r="AA676" s="52"/>
      <c r="AB676" s="52"/>
      <c r="AC676" s="52"/>
      <c r="AD676" s="52"/>
      <c r="AE676" s="52"/>
      <c r="AF676" s="52"/>
      <c r="AG676" s="52"/>
      <c r="AH676" s="52"/>
      <c r="AI676" s="52"/>
      <c r="AJ676" s="52"/>
    </row>
    <row r="677">
      <c r="A677" s="60"/>
      <c r="B677" s="61"/>
      <c r="C677" s="61"/>
      <c r="D677" s="61"/>
      <c r="E677" s="61"/>
      <c r="F677" s="61"/>
      <c r="G677" s="61"/>
      <c r="H677" s="52"/>
      <c r="I677" s="17"/>
      <c r="J677" s="17"/>
      <c r="K677" s="52"/>
      <c r="L677" s="52"/>
      <c r="M677" s="52"/>
      <c r="N677" s="52"/>
      <c r="O677" s="52"/>
      <c r="P677" s="52"/>
      <c r="Q677" s="52"/>
      <c r="R677" s="52"/>
      <c r="S677" s="52"/>
      <c r="T677" s="52"/>
      <c r="U677" s="52"/>
      <c r="V677" s="52"/>
      <c r="W677" s="52"/>
      <c r="X677" s="52"/>
      <c r="Y677" s="52"/>
      <c r="Z677" s="52"/>
      <c r="AA677" s="52"/>
      <c r="AB677" s="52"/>
      <c r="AC677" s="52"/>
      <c r="AD677" s="52"/>
      <c r="AE677" s="52"/>
      <c r="AF677" s="52"/>
      <c r="AG677" s="52"/>
      <c r="AH677" s="52"/>
      <c r="AI677" s="52"/>
      <c r="AJ677" s="52"/>
    </row>
    <row r="678">
      <c r="A678" s="60"/>
      <c r="B678" s="61"/>
      <c r="C678" s="61"/>
      <c r="D678" s="61"/>
      <c r="E678" s="61"/>
      <c r="F678" s="61"/>
      <c r="G678" s="61"/>
      <c r="H678" s="52"/>
      <c r="I678" s="17"/>
      <c r="J678" s="17"/>
      <c r="K678" s="52"/>
      <c r="L678" s="52"/>
      <c r="M678" s="52"/>
      <c r="N678" s="52"/>
      <c r="O678" s="52"/>
      <c r="P678" s="52"/>
      <c r="Q678" s="52"/>
      <c r="R678" s="52"/>
      <c r="S678" s="52"/>
      <c r="T678" s="52"/>
      <c r="U678" s="52"/>
      <c r="V678" s="52"/>
      <c r="W678" s="52"/>
      <c r="X678" s="52"/>
      <c r="Y678" s="52"/>
      <c r="Z678" s="52"/>
      <c r="AA678" s="52"/>
      <c r="AB678" s="52"/>
      <c r="AC678" s="52"/>
      <c r="AD678" s="52"/>
      <c r="AE678" s="52"/>
      <c r="AF678" s="52"/>
      <c r="AG678" s="52"/>
      <c r="AH678" s="52"/>
      <c r="AI678" s="52"/>
      <c r="AJ678" s="52"/>
    </row>
    <row r="679">
      <c r="A679" s="60"/>
      <c r="B679" s="61"/>
      <c r="C679" s="61"/>
      <c r="D679" s="61"/>
      <c r="E679" s="61"/>
      <c r="F679" s="61"/>
      <c r="G679" s="61"/>
      <c r="H679" s="52"/>
      <c r="I679" s="17"/>
      <c r="J679" s="17"/>
      <c r="K679" s="52"/>
      <c r="L679" s="52"/>
      <c r="M679" s="52"/>
      <c r="N679" s="52"/>
      <c r="O679" s="52"/>
      <c r="P679" s="52"/>
      <c r="Q679" s="52"/>
      <c r="R679" s="52"/>
      <c r="S679" s="52"/>
      <c r="T679" s="52"/>
      <c r="U679" s="52"/>
      <c r="V679" s="52"/>
      <c r="W679" s="52"/>
      <c r="X679" s="52"/>
      <c r="Y679" s="52"/>
      <c r="Z679" s="52"/>
      <c r="AA679" s="52"/>
      <c r="AB679" s="52"/>
      <c r="AC679" s="52"/>
      <c r="AD679" s="52"/>
      <c r="AE679" s="52"/>
      <c r="AF679" s="52"/>
      <c r="AG679" s="52"/>
      <c r="AH679" s="52"/>
      <c r="AI679" s="52"/>
      <c r="AJ679" s="52"/>
    </row>
    <row r="680">
      <c r="A680" s="60"/>
      <c r="B680" s="61"/>
      <c r="C680" s="61"/>
      <c r="D680" s="61"/>
      <c r="E680" s="61"/>
      <c r="F680" s="61"/>
      <c r="G680" s="61"/>
      <c r="H680" s="52"/>
      <c r="I680" s="17"/>
      <c r="J680" s="17"/>
      <c r="K680" s="52"/>
      <c r="L680" s="52"/>
      <c r="M680" s="52"/>
      <c r="N680" s="52"/>
      <c r="O680" s="52"/>
      <c r="P680" s="52"/>
      <c r="Q680" s="52"/>
      <c r="R680" s="52"/>
      <c r="S680" s="52"/>
      <c r="T680" s="52"/>
      <c r="U680" s="52"/>
      <c r="V680" s="52"/>
      <c r="W680" s="52"/>
      <c r="X680" s="52"/>
      <c r="Y680" s="52"/>
      <c r="Z680" s="52"/>
      <c r="AA680" s="52"/>
      <c r="AB680" s="52"/>
      <c r="AC680" s="52"/>
      <c r="AD680" s="52"/>
      <c r="AE680" s="52"/>
      <c r="AF680" s="52"/>
      <c r="AG680" s="52"/>
      <c r="AH680" s="52"/>
      <c r="AI680" s="52"/>
      <c r="AJ680" s="52"/>
    </row>
    <row r="681">
      <c r="A681" s="60"/>
      <c r="B681" s="61"/>
      <c r="C681" s="61"/>
      <c r="D681" s="61"/>
      <c r="E681" s="61"/>
      <c r="F681" s="61"/>
      <c r="G681" s="61"/>
      <c r="H681" s="52"/>
      <c r="I681" s="17"/>
      <c r="J681" s="17"/>
      <c r="K681" s="52"/>
      <c r="L681" s="52"/>
      <c r="M681" s="52"/>
      <c r="N681" s="52"/>
      <c r="O681" s="52"/>
      <c r="P681" s="52"/>
      <c r="Q681" s="52"/>
      <c r="R681" s="52"/>
      <c r="S681" s="52"/>
      <c r="T681" s="52"/>
      <c r="U681" s="52"/>
      <c r="V681" s="52"/>
      <c r="W681" s="52"/>
      <c r="X681" s="52"/>
      <c r="Y681" s="52"/>
      <c r="Z681" s="52"/>
      <c r="AA681" s="52"/>
      <c r="AB681" s="52"/>
      <c r="AC681" s="52"/>
      <c r="AD681" s="52"/>
      <c r="AE681" s="52"/>
      <c r="AF681" s="52"/>
      <c r="AG681" s="52"/>
      <c r="AH681" s="52"/>
      <c r="AI681" s="52"/>
      <c r="AJ681" s="52"/>
    </row>
    <row r="682">
      <c r="A682" s="60"/>
      <c r="B682" s="61"/>
      <c r="C682" s="61"/>
      <c r="D682" s="61"/>
      <c r="E682" s="61"/>
      <c r="F682" s="61"/>
      <c r="G682" s="61"/>
      <c r="H682" s="52"/>
      <c r="I682" s="17"/>
      <c r="J682" s="17"/>
      <c r="K682" s="52"/>
      <c r="L682" s="52"/>
      <c r="M682" s="52"/>
      <c r="N682" s="52"/>
      <c r="O682" s="52"/>
      <c r="P682" s="52"/>
      <c r="Q682" s="52"/>
      <c r="R682" s="52"/>
      <c r="S682" s="52"/>
      <c r="T682" s="52"/>
      <c r="U682" s="52"/>
      <c r="V682" s="52"/>
      <c r="W682" s="52"/>
      <c r="X682" s="52"/>
      <c r="Y682" s="52"/>
      <c r="Z682" s="52"/>
      <c r="AA682" s="52"/>
      <c r="AB682" s="52"/>
      <c r="AC682" s="52"/>
      <c r="AD682" s="52"/>
      <c r="AE682" s="52"/>
      <c r="AF682" s="52"/>
      <c r="AG682" s="52"/>
      <c r="AH682" s="52"/>
      <c r="AI682" s="52"/>
      <c r="AJ682" s="52"/>
    </row>
    <row r="683">
      <c r="A683" s="60"/>
      <c r="B683" s="61"/>
      <c r="C683" s="61"/>
      <c r="D683" s="61"/>
      <c r="E683" s="61"/>
      <c r="F683" s="61"/>
      <c r="G683" s="61"/>
      <c r="H683" s="52"/>
      <c r="I683" s="17"/>
      <c r="J683" s="17"/>
      <c r="K683" s="52"/>
      <c r="L683" s="52"/>
      <c r="M683" s="52"/>
      <c r="N683" s="52"/>
      <c r="O683" s="52"/>
      <c r="P683" s="52"/>
      <c r="Q683" s="52"/>
      <c r="R683" s="52"/>
      <c r="S683" s="52"/>
      <c r="T683" s="52"/>
      <c r="U683" s="52"/>
      <c r="V683" s="52"/>
      <c r="W683" s="52"/>
      <c r="X683" s="52"/>
      <c r="Y683" s="52"/>
      <c r="Z683" s="52"/>
      <c r="AA683" s="52"/>
      <c r="AB683" s="52"/>
      <c r="AC683" s="52"/>
      <c r="AD683" s="52"/>
      <c r="AE683" s="52"/>
      <c r="AF683" s="52"/>
      <c r="AG683" s="52"/>
      <c r="AH683" s="52"/>
      <c r="AI683" s="52"/>
      <c r="AJ683" s="52"/>
    </row>
    <row r="684">
      <c r="A684" s="60"/>
      <c r="B684" s="61"/>
      <c r="C684" s="61"/>
      <c r="D684" s="61"/>
      <c r="E684" s="61"/>
      <c r="F684" s="61"/>
      <c r="G684" s="61"/>
      <c r="H684" s="52"/>
      <c r="I684" s="17"/>
      <c r="J684" s="17"/>
      <c r="K684" s="52"/>
      <c r="L684" s="52"/>
      <c r="M684" s="52"/>
      <c r="N684" s="52"/>
      <c r="O684" s="52"/>
      <c r="P684" s="52"/>
      <c r="Q684" s="52"/>
      <c r="R684" s="52"/>
      <c r="S684" s="52"/>
      <c r="T684" s="52"/>
      <c r="U684" s="52"/>
      <c r="V684" s="52"/>
      <c r="W684" s="52"/>
      <c r="X684" s="52"/>
      <c r="Y684" s="52"/>
      <c r="Z684" s="52"/>
      <c r="AA684" s="52"/>
      <c r="AB684" s="52"/>
      <c r="AC684" s="52"/>
      <c r="AD684" s="52"/>
      <c r="AE684" s="52"/>
      <c r="AF684" s="52"/>
      <c r="AG684" s="52"/>
      <c r="AH684" s="52"/>
      <c r="AI684" s="52"/>
      <c r="AJ684" s="52"/>
    </row>
    <row r="685">
      <c r="A685" s="60"/>
      <c r="B685" s="61"/>
      <c r="C685" s="61"/>
      <c r="D685" s="61"/>
      <c r="E685" s="61"/>
      <c r="F685" s="61"/>
      <c r="G685" s="61"/>
      <c r="H685" s="52"/>
      <c r="I685" s="17"/>
      <c r="J685" s="17"/>
      <c r="K685" s="52"/>
      <c r="L685" s="52"/>
      <c r="M685" s="52"/>
      <c r="N685" s="52"/>
      <c r="O685" s="52"/>
      <c r="P685" s="52"/>
      <c r="Q685" s="52"/>
      <c r="R685" s="52"/>
      <c r="S685" s="52"/>
      <c r="T685" s="52"/>
      <c r="U685" s="52"/>
      <c r="V685" s="52"/>
      <c r="W685" s="52"/>
      <c r="X685" s="52"/>
      <c r="Y685" s="52"/>
      <c r="Z685" s="52"/>
      <c r="AA685" s="52"/>
      <c r="AB685" s="52"/>
      <c r="AC685" s="52"/>
      <c r="AD685" s="52"/>
      <c r="AE685" s="52"/>
      <c r="AF685" s="52"/>
      <c r="AG685" s="52"/>
      <c r="AH685" s="52"/>
      <c r="AI685" s="52"/>
      <c r="AJ685" s="52"/>
    </row>
    <row r="686">
      <c r="A686" s="60"/>
      <c r="B686" s="61"/>
      <c r="C686" s="61"/>
      <c r="D686" s="61"/>
      <c r="E686" s="61"/>
      <c r="F686" s="61"/>
      <c r="G686" s="61"/>
      <c r="H686" s="52"/>
      <c r="I686" s="17"/>
      <c r="J686" s="17"/>
      <c r="K686" s="52"/>
      <c r="L686" s="52"/>
      <c r="M686" s="52"/>
      <c r="N686" s="52"/>
      <c r="O686" s="52"/>
      <c r="P686" s="52"/>
      <c r="Q686" s="52"/>
      <c r="R686" s="52"/>
      <c r="S686" s="52"/>
      <c r="T686" s="52"/>
      <c r="U686" s="52"/>
      <c r="V686" s="52"/>
      <c r="W686" s="52"/>
      <c r="X686" s="52"/>
      <c r="Y686" s="52"/>
      <c r="Z686" s="52"/>
      <c r="AA686" s="52"/>
      <c r="AB686" s="52"/>
      <c r="AC686" s="52"/>
      <c r="AD686" s="52"/>
      <c r="AE686" s="52"/>
      <c r="AF686" s="52"/>
      <c r="AG686" s="52"/>
      <c r="AH686" s="52"/>
      <c r="AI686" s="52"/>
      <c r="AJ686" s="52"/>
    </row>
    <row r="687">
      <c r="A687" s="60"/>
      <c r="B687" s="61"/>
      <c r="C687" s="61"/>
      <c r="D687" s="61"/>
      <c r="E687" s="61"/>
      <c r="F687" s="61"/>
      <c r="G687" s="61"/>
      <c r="H687" s="52"/>
      <c r="I687" s="17"/>
      <c r="J687" s="17"/>
      <c r="K687" s="52"/>
      <c r="L687" s="52"/>
      <c r="M687" s="52"/>
      <c r="N687" s="52"/>
      <c r="O687" s="52"/>
      <c r="P687" s="52"/>
      <c r="Q687" s="52"/>
      <c r="R687" s="52"/>
      <c r="S687" s="52"/>
      <c r="T687" s="52"/>
      <c r="U687" s="52"/>
      <c r="V687" s="52"/>
      <c r="W687" s="52"/>
      <c r="X687" s="52"/>
      <c r="Y687" s="52"/>
      <c r="Z687" s="52"/>
      <c r="AA687" s="52"/>
      <c r="AB687" s="52"/>
      <c r="AC687" s="52"/>
      <c r="AD687" s="52"/>
      <c r="AE687" s="52"/>
      <c r="AF687" s="52"/>
      <c r="AG687" s="52"/>
      <c r="AH687" s="52"/>
      <c r="AI687" s="52"/>
      <c r="AJ687" s="52"/>
    </row>
    <row r="688">
      <c r="A688" s="60"/>
      <c r="B688" s="61"/>
      <c r="C688" s="61"/>
      <c r="D688" s="61"/>
      <c r="E688" s="61"/>
      <c r="F688" s="61"/>
      <c r="G688" s="61"/>
      <c r="H688" s="52"/>
      <c r="I688" s="17"/>
      <c r="J688" s="17"/>
      <c r="K688" s="52"/>
      <c r="L688" s="52"/>
      <c r="M688" s="52"/>
      <c r="N688" s="52"/>
      <c r="O688" s="52"/>
      <c r="P688" s="52"/>
      <c r="Q688" s="52"/>
      <c r="R688" s="52"/>
      <c r="S688" s="52"/>
      <c r="T688" s="52"/>
      <c r="U688" s="52"/>
      <c r="V688" s="52"/>
      <c r="W688" s="52"/>
      <c r="X688" s="52"/>
      <c r="Y688" s="52"/>
      <c r="Z688" s="52"/>
      <c r="AA688" s="52"/>
      <c r="AB688" s="52"/>
      <c r="AC688" s="52"/>
      <c r="AD688" s="52"/>
      <c r="AE688" s="52"/>
      <c r="AF688" s="52"/>
      <c r="AG688" s="52"/>
      <c r="AH688" s="52"/>
      <c r="AI688" s="52"/>
      <c r="AJ688" s="52"/>
    </row>
    <row r="689">
      <c r="A689" s="60"/>
      <c r="B689" s="61"/>
      <c r="C689" s="61"/>
      <c r="D689" s="61"/>
      <c r="E689" s="61"/>
      <c r="F689" s="61"/>
      <c r="G689" s="61"/>
      <c r="H689" s="52"/>
      <c r="I689" s="17"/>
      <c r="J689" s="17"/>
      <c r="K689" s="52"/>
      <c r="L689" s="52"/>
      <c r="M689" s="52"/>
      <c r="N689" s="52"/>
      <c r="O689" s="52"/>
      <c r="P689" s="52"/>
      <c r="Q689" s="52"/>
      <c r="R689" s="52"/>
      <c r="S689" s="52"/>
      <c r="T689" s="52"/>
      <c r="U689" s="52"/>
      <c r="V689" s="52"/>
      <c r="W689" s="52"/>
      <c r="X689" s="52"/>
      <c r="Y689" s="52"/>
      <c r="Z689" s="52"/>
      <c r="AA689" s="52"/>
      <c r="AB689" s="52"/>
      <c r="AC689" s="52"/>
      <c r="AD689" s="52"/>
      <c r="AE689" s="52"/>
      <c r="AF689" s="52"/>
      <c r="AG689" s="52"/>
      <c r="AH689" s="52"/>
      <c r="AI689" s="52"/>
      <c r="AJ689" s="52"/>
    </row>
    <row r="690">
      <c r="A690" s="60"/>
      <c r="B690" s="61"/>
      <c r="C690" s="61"/>
      <c r="D690" s="61"/>
      <c r="E690" s="61"/>
      <c r="F690" s="61"/>
      <c r="G690" s="61"/>
      <c r="H690" s="52"/>
      <c r="I690" s="17"/>
      <c r="J690" s="17"/>
      <c r="K690" s="52"/>
      <c r="L690" s="52"/>
      <c r="M690" s="52"/>
      <c r="N690" s="52"/>
      <c r="O690" s="52"/>
      <c r="P690" s="52"/>
      <c r="Q690" s="52"/>
      <c r="R690" s="52"/>
      <c r="S690" s="52"/>
      <c r="T690" s="52"/>
      <c r="U690" s="52"/>
      <c r="V690" s="52"/>
      <c r="W690" s="52"/>
      <c r="X690" s="52"/>
      <c r="Y690" s="52"/>
      <c r="Z690" s="52"/>
      <c r="AA690" s="52"/>
      <c r="AB690" s="52"/>
      <c r="AC690" s="52"/>
      <c r="AD690" s="52"/>
      <c r="AE690" s="52"/>
      <c r="AF690" s="52"/>
      <c r="AG690" s="52"/>
      <c r="AH690" s="52"/>
      <c r="AI690" s="52"/>
      <c r="AJ690" s="52"/>
    </row>
    <row r="691">
      <c r="A691" s="60"/>
      <c r="B691" s="61"/>
      <c r="C691" s="61"/>
      <c r="D691" s="61"/>
      <c r="E691" s="61"/>
      <c r="F691" s="61"/>
      <c r="G691" s="61"/>
      <c r="H691" s="52"/>
      <c r="I691" s="17"/>
      <c r="J691" s="17"/>
      <c r="K691" s="52"/>
      <c r="L691" s="52"/>
      <c r="M691" s="52"/>
      <c r="N691" s="52"/>
      <c r="O691" s="52"/>
      <c r="P691" s="52"/>
      <c r="Q691" s="52"/>
      <c r="R691" s="52"/>
      <c r="S691" s="52"/>
      <c r="T691" s="52"/>
      <c r="U691" s="52"/>
      <c r="V691" s="52"/>
      <c r="W691" s="52"/>
      <c r="X691" s="52"/>
      <c r="Y691" s="52"/>
      <c r="Z691" s="52"/>
      <c r="AA691" s="52"/>
      <c r="AB691" s="52"/>
      <c r="AC691" s="52"/>
      <c r="AD691" s="52"/>
      <c r="AE691" s="52"/>
      <c r="AF691" s="52"/>
      <c r="AG691" s="52"/>
      <c r="AH691" s="52"/>
      <c r="AI691" s="52"/>
      <c r="AJ691" s="52"/>
    </row>
    <row r="692">
      <c r="A692" s="60"/>
      <c r="B692" s="61"/>
      <c r="C692" s="61"/>
      <c r="D692" s="61"/>
      <c r="E692" s="61"/>
      <c r="F692" s="61"/>
      <c r="G692" s="61"/>
      <c r="H692" s="52"/>
      <c r="I692" s="17"/>
      <c r="J692" s="17"/>
      <c r="K692" s="52"/>
      <c r="L692" s="52"/>
      <c r="M692" s="52"/>
      <c r="N692" s="52"/>
      <c r="O692" s="52"/>
      <c r="P692" s="52"/>
      <c r="Q692" s="52"/>
      <c r="R692" s="52"/>
      <c r="S692" s="52"/>
      <c r="T692" s="52"/>
      <c r="U692" s="52"/>
      <c r="V692" s="52"/>
      <c r="W692" s="52"/>
      <c r="X692" s="52"/>
      <c r="Y692" s="52"/>
      <c r="Z692" s="52"/>
      <c r="AA692" s="52"/>
      <c r="AB692" s="52"/>
      <c r="AC692" s="52"/>
      <c r="AD692" s="52"/>
      <c r="AE692" s="52"/>
      <c r="AF692" s="52"/>
      <c r="AG692" s="52"/>
      <c r="AH692" s="52"/>
      <c r="AI692" s="52"/>
      <c r="AJ692" s="52"/>
    </row>
    <row r="693">
      <c r="A693" s="60"/>
      <c r="B693" s="61"/>
      <c r="C693" s="61"/>
      <c r="D693" s="61"/>
      <c r="E693" s="61"/>
      <c r="F693" s="61"/>
      <c r="G693" s="61"/>
      <c r="H693" s="52"/>
      <c r="I693" s="17"/>
      <c r="J693" s="17"/>
      <c r="K693" s="52"/>
      <c r="L693" s="52"/>
      <c r="M693" s="52"/>
      <c r="N693" s="52"/>
      <c r="O693" s="52"/>
      <c r="P693" s="52"/>
      <c r="Q693" s="52"/>
      <c r="R693" s="52"/>
      <c r="S693" s="52"/>
      <c r="T693" s="52"/>
      <c r="U693" s="52"/>
      <c r="V693" s="52"/>
      <c r="W693" s="52"/>
      <c r="X693" s="52"/>
      <c r="Y693" s="52"/>
      <c r="Z693" s="52"/>
      <c r="AA693" s="52"/>
      <c r="AB693" s="52"/>
      <c r="AC693" s="52"/>
      <c r="AD693" s="52"/>
      <c r="AE693" s="52"/>
      <c r="AF693" s="52"/>
      <c r="AG693" s="52"/>
      <c r="AH693" s="52"/>
      <c r="AI693" s="52"/>
      <c r="AJ693" s="52"/>
    </row>
    <row r="694">
      <c r="A694" s="60"/>
      <c r="B694" s="61"/>
      <c r="C694" s="61"/>
      <c r="D694" s="61"/>
      <c r="E694" s="61"/>
      <c r="F694" s="61"/>
      <c r="G694" s="61"/>
      <c r="H694" s="52"/>
      <c r="I694" s="17"/>
      <c r="J694" s="17"/>
      <c r="K694" s="52"/>
      <c r="L694" s="52"/>
      <c r="M694" s="52"/>
      <c r="N694" s="52"/>
      <c r="O694" s="52"/>
      <c r="P694" s="52"/>
      <c r="Q694" s="52"/>
      <c r="R694" s="52"/>
      <c r="S694" s="52"/>
      <c r="T694" s="52"/>
      <c r="U694" s="52"/>
      <c r="V694" s="52"/>
      <c r="W694" s="52"/>
      <c r="X694" s="52"/>
      <c r="Y694" s="52"/>
      <c r="Z694" s="52"/>
      <c r="AA694" s="52"/>
      <c r="AB694" s="52"/>
      <c r="AC694" s="52"/>
      <c r="AD694" s="52"/>
      <c r="AE694" s="52"/>
      <c r="AF694" s="52"/>
      <c r="AG694" s="52"/>
      <c r="AH694" s="52"/>
      <c r="AI694" s="52"/>
      <c r="AJ694" s="52"/>
    </row>
    <row r="695">
      <c r="A695" s="60"/>
      <c r="B695" s="61"/>
      <c r="C695" s="61"/>
      <c r="D695" s="61"/>
      <c r="E695" s="61"/>
      <c r="F695" s="61"/>
      <c r="G695" s="61"/>
      <c r="H695" s="52"/>
      <c r="I695" s="17"/>
      <c r="J695" s="17"/>
      <c r="K695" s="52"/>
      <c r="L695" s="52"/>
      <c r="M695" s="52"/>
      <c r="N695" s="52"/>
      <c r="O695" s="52"/>
      <c r="P695" s="52"/>
      <c r="Q695" s="52"/>
      <c r="R695" s="52"/>
      <c r="S695" s="52"/>
      <c r="T695" s="52"/>
      <c r="U695" s="52"/>
      <c r="V695" s="52"/>
      <c r="W695" s="52"/>
      <c r="X695" s="52"/>
      <c r="Y695" s="52"/>
      <c r="Z695" s="52"/>
      <c r="AA695" s="52"/>
      <c r="AB695" s="52"/>
      <c r="AC695" s="52"/>
      <c r="AD695" s="52"/>
      <c r="AE695" s="52"/>
      <c r="AF695" s="52"/>
      <c r="AG695" s="52"/>
      <c r="AH695" s="52"/>
      <c r="AI695" s="52"/>
      <c r="AJ695" s="52"/>
    </row>
    <row r="696">
      <c r="A696" s="60"/>
      <c r="B696" s="61"/>
      <c r="C696" s="61"/>
      <c r="D696" s="61"/>
      <c r="E696" s="61"/>
      <c r="F696" s="61"/>
      <c r="G696" s="61"/>
      <c r="H696" s="52"/>
      <c r="I696" s="17"/>
      <c r="J696" s="17"/>
      <c r="K696" s="52"/>
      <c r="L696" s="52"/>
      <c r="M696" s="52"/>
      <c r="N696" s="52"/>
      <c r="O696" s="52"/>
      <c r="P696" s="52"/>
      <c r="Q696" s="52"/>
      <c r="R696" s="52"/>
      <c r="S696" s="52"/>
      <c r="T696" s="52"/>
      <c r="U696" s="52"/>
      <c r="V696" s="52"/>
      <c r="W696" s="52"/>
      <c r="X696" s="52"/>
      <c r="Y696" s="52"/>
      <c r="Z696" s="52"/>
      <c r="AA696" s="52"/>
      <c r="AB696" s="52"/>
      <c r="AC696" s="52"/>
      <c r="AD696" s="52"/>
      <c r="AE696" s="52"/>
      <c r="AF696" s="52"/>
      <c r="AG696" s="52"/>
      <c r="AH696" s="52"/>
      <c r="AI696" s="52"/>
      <c r="AJ696" s="52"/>
    </row>
    <row r="697">
      <c r="A697" s="60"/>
      <c r="B697" s="61"/>
      <c r="C697" s="61"/>
      <c r="D697" s="61"/>
      <c r="E697" s="61"/>
      <c r="F697" s="61"/>
      <c r="G697" s="61"/>
      <c r="H697" s="52"/>
      <c r="I697" s="17"/>
      <c r="J697" s="17"/>
      <c r="K697" s="52"/>
      <c r="L697" s="52"/>
      <c r="M697" s="52"/>
      <c r="N697" s="52"/>
      <c r="O697" s="52"/>
      <c r="P697" s="52"/>
      <c r="Q697" s="52"/>
      <c r="R697" s="52"/>
      <c r="S697" s="52"/>
      <c r="T697" s="52"/>
      <c r="U697" s="52"/>
      <c r="V697" s="52"/>
      <c r="W697" s="52"/>
      <c r="X697" s="52"/>
      <c r="Y697" s="52"/>
      <c r="Z697" s="52"/>
      <c r="AA697" s="52"/>
      <c r="AB697" s="52"/>
      <c r="AC697" s="52"/>
      <c r="AD697" s="52"/>
      <c r="AE697" s="52"/>
      <c r="AF697" s="52"/>
      <c r="AG697" s="52"/>
      <c r="AH697" s="52"/>
      <c r="AI697" s="52"/>
      <c r="AJ697" s="52"/>
    </row>
    <row r="698">
      <c r="A698" s="60"/>
      <c r="B698" s="61"/>
      <c r="C698" s="61"/>
      <c r="D698" s="61"/>
      <c r="E698" s="61"/>
      <c r="F698" s="61"/>
      <c r="G698" s="61"/>
      <c r="H698" s="52"/>
      <c r="I698" s="17"/>
      <c r="J698" s="17"/>
      <c r="K698" s="52"/>
      <c r="L698" s="52"/>
      <c r="M698" s="52"/>
      <c r="N698" s="52"/>
      <c r="O698" s="52"/>
      <c r="P698" s="52"/>
      <c r="Q698" s="52"/>
      <c r="R698" s="52"/>
      <c r="S698" s="52"/>
      <c r="T698" s="52"/>
      <c r="U698" s="52"/>
      <c r="V698" s="52"/>
      <c r="W698" s="52"/>
      <c r="X698" s="52"/>
      <c r="Y698" s="52"/>
      <c r="Z698" s="52"/>
      <c r="AA698" s="52"/>
      <c r="AB698" s="52"/>
      <c r="AC698" s="52"/>
      <c r="AD698" s="52"/>
      <c r="AE698" s="52"/>
      <c r="AF698" s="52"/>
      <c r="AG698" s="52"/>
      <c r="AH698" s="52"/>
      <c r="AI698" s="52"/>
      <c r="AJ698" s="52"/>
    </row>
    <row r="699">
      <c r="A699" s="60"/>
      <c r="B699" s="61"/>
      <c r="C699" s="61"/>
      <c r="D699" s="61"/>
      <c r="E699" s="61"/>
      <c r="F699" s="61"/>
      <c r="G699" s="61"/>
      <c r="H699" s="52"/>
      <c r="I699" s="17"/>
      <c r="J699" s="17"/>
      <c r="K699" s="52"/>
      <c r="L699" s="52"/>
      <c r="M699" s="52"/>
      <c r="N699" s="52"/>
      <c r="O699" s="52"/>
      <c r="P699" s="52"/>
      <c r="Q699" s="52"/>
      <c r="R699" s="52"/>
      <c r="S699" s="52"/>
      <c r="T699" s="52"/>
      <c r="U699" s="52"/>
      <c r="V699" s="52"/>
      <c r="W699" s="52"/>
      <c r="X699" s="52"/>
      <c r="Y699" s="52"/>
      <c r="Z699" s="52"/>
      <c r="AA699" s="52"/>
      <c r="AB699" s="52"/>
      <c r="AC699" s="52"/>
      <c r="AD699" s="52"/>
      <c r="AE699" s="52"/>
      <c r="AF699" s="52"/>
      <c r="AG699" s="52"/>
      <c r="AH699" s="52"/>
      <c r="AI699" s="52"/>
      <c r="AJ699" s="52"/>
    </row>
    <row r="700">
      <c r="A700" s="60"/>
      <c r="B700" s="61"/>
      <c r="C700" s="61"/>
      <c r="D700" s="61"/>
      <c r="E700" s="61"/>
      <c r="F700" s="61"/>
      <c r="G700" s="61"/>
      <c r="H700" s="52"/>
      <c r="I700" s="17"/>
      <c r="J700" s="17"/>
      <c r="K700" s="52"/>
      <c r="L700" s="52"/>
      <c r="M700" s="52"/>
      <c r="N700" s="52"/>
      <c r="O700" s="52"/>
      <c r="P700" s="52"/>
      <c r="Q700" s="52"/>
      <c r="R700" s="52"/>
      <c r="S700" s="52"/>
      <c r="T700" s="52"/>
      <c r="U700" s="52"/>
      <c r="V700" s="52"/>
      <c r="W700" s="52"/>
      <c r="X700" s="52"/>
      <c r="Y700" s="52"/>
      <c r="Z700" s="52"/>
      <c r="AA700" s="52"/>
      <c r="AB700" s="52"/>
      <c r="AC700" s="52"/>
      <c r="AD700" s="52"/>
      <c r="AE700" s="52"/>
      <c r="AF700" s="52"/>
      <c r="AG700" s="52"/>
      <c r="AH700" s="52"/>
      <c r="AI700" s="52"/>
      <c r="AJ700" s="52"/>
    </row>
    <row r="701">
      <c r="A701" s="60"/>
      <c r="B701" s="61"/>
      <c r="C701" s="61"/>
      <c r="D701" s="61"/>
      <c r="E701" s="61"/>
      <c r="F701" s="61"/>
      <c r="G701" s="61"/>
      <c r="H701" s="52"/>
      <c r="I701" s="17"/>
      <c r="J701" s="17"/>
      <c r="K701" s="52"/>
      <c r="L701" s="52"/>
      <c r="M701" s="52"/>
      <c r="N701" s="52"/>
      <c r="O701" s="52"/>
      <c r="P701" s="52"/>
      <c r="Q701" s="52"/>
      <c r="R701" s="52"/>
      <c r="S701" s="52"/>
      <c r="T701" s="52"/>
      <c r="U701" s="52"/>
      <c r="V701" s="52"/>
      <c r="W701" s="52"/>
      <c r="X701" s="52"/>
      <c r="Y701" s="52"/>
      <c r="Z701" s="52"/>
      <c r="AA701" s="52"/>
      <c r="AB701" s="52"/>
      <c r="AC701" s="52"/>
      <c r="AD701" s="52"/>
      <c r="AE701" s="52"/>
      <c r="AF701" s="52"/>
      <c r="AG701" s="52"/>
      <c r="AH701" s="52"/>
      <c r="AI701" s="52"/>
      <c r="AJ701" s="52"/>
    </row>
    <row r="702">
      <c r="A702" s="60"/>
      <c r="B702" s="61"/>
      <c r="C702" s="61"/>
      <c r="D702" s="61"/>
      <c r="E702" s="61"/>
      <c r="F702" s="61"/>
      <c r="G702" s="61"/>
      <c r="H702" s="52"/>
      <c r="I702" s="17"/>
      <c r="J702" s="17"/>
      <c r="K702" s="52"/>
      <c r="L702" s="52"/>
      <c r="M702" s="52"/>
      <c r="N702" s="52"/>
      <c r="O702" s="52"/>
      <c r="P702" s="52"/>
      <c r="Q702" s="52"/>
      <c r="R702" s="52"/>
      <c r="S702" s="52"/>
      <c r="T702" s="52"/>
      <c r="U702" s="52"/>
      <c r="V702" s="52"/>
      <c r="W702" s="52"/>
      <c r="X702" s="52"/>
      <c r="Y702" s="52"/>
      <c r="Z702" s="52"/>
      <c r="AA702" s="52"/>
      <c r="AB702" s="52"/>
      <c r="AC702" s="52"/>
      <c r="AD702" s="52"/>
      <c r="AE702" s="52"/>
      <c r="AF702" s="52"/>
      <c r="AG702" s="52"/>
      <c r="AH702" s="52"/>
      <c r="AI702" s="52"/>
      <c r="AJ702" s="52"/>
    </row>
    <row r="703">
      <c r="A703" s="60"/>
      <c r="B703" s="61"/>
      <c r="C703" s="61"/>
      <c r="D703" s="61"/>
      <c r="E703" s="61"/>
      <c r="F703" s="61"/>
      <c r="G703" s="61"/>
      <c r="H703" s="52"/>
      <c r="I703" s="17"/>
      <c r="J703" s="17"/>
      <c r="K703" s="52"/>
      <c r="L703" s="52"/>
      <c r="M703" s="52"/>
      <c r="N703" s="52"/>
      <c r="O703" s="52"/>
      <c r="P703" s="52"/>
      <c r="Q703" s="52"/>
      <c r="R703" s="52"/>
      <c r="S703" s="52"/>
      <c r="T703" s="52"/>
      <c r="U703" s="52"/>
      <c r="V703" s="52"/>
      <c r="W703" s="52"/>
      <c r="X703" s="52"/>
      <c r="Y703" s="52"/>
      <c r="Z703" s="52"/>
      <c r="AA703" s="52"/>
      <c r="AB703" s="52"/>
      <c r="AC703" s="52"/>
      <c r="AD703" s="52"/>
      <c r="AE703" s="52"/>
      <c r="AF703" s="52"/>
      <c r="AG703" s="52"/>
      <c r="AH703" s="52"/>
      <c r="AI703" s="52"/>
      <c r="AJ703" s="52"/>
    </row>
    <row r="704">
      <c r="A704" s="60"/>
      <c r="B704" s="61"/>
      <c r="C704" s="61"/>
      <c r="D704" s="61"/>
      <c r="E704" s="61"/>
      <c r="F704" s="61"/>
      <c r="G704" s="61"/>
      <c r="H704" s="52"/>
      <c r="I704" s="17"/>
      <c r="J704" s="17"/>
      <c r="K704" s="52"/>
      <c r="L704" s="52"/>
      <c r="M704" s="52"/>
      <c r="N704" s="52"/>
      <c r="O704" s="52"/>
      <c r="P704" s="52"/>
      <c r="Q704" s="52"/>
      <c r="R704" s="52"/>
      <c r="S704" s="52"/>
      <c r="T704" s="52"/>
      <c r="U704" s="52"/>
      <c r="V704" s="52"/>
      <c r="W704" s="52"/>
      <c r="X704" s="52"/>
      <c r="Y704" s="52"/>
      <c r="Z704" s="52"/>
      <c r="AA704" s="52"/>
      <c r="AB704" s="52"/>
      <c r="AC704" s="52"/>
      <c r="AD704" s="52"/>
      <c r="AE704" s="52"/>
      <c r="AF704" s="52"/>
      <c r="AG704" s="52"/>
      <c r="AH704" s="52"/>
      <c r="AI704" s="52"/>
      <c r="AJ704" s="52"/>
    </row>
    <row r="705">
      <c r="A705" s="60"/>
      <c r="B705" s="61"/>
      <c r="C705" s="61"/>
      <c r="D705" s="61"/>
      <c r="E705" s="61"/>
      <c r="F705" s="61"/>
      <c r="G705" s="61"/>
      <c r="H705" s="52"/>
      <c r="I705" s="17"/>
      <c r="J705" s="17"/>
      <c r="K705" s="52"/>
      <c r="L705" s="52"/>
      <c r="M705" s="52"/>
      <c r="N705" s="52"/>
      <c r="O705" s="52"/>
      <c r="P705" s="52"/>
      <c r="Q705" s="52"/>
      <c r="R705" s="52"/>
      <c r="S705" s="52"/>
      <c r="T705" s="52"/>
      <c r="U705" s="52"/>
      <c r="V705" s="52"/>
      <c r="W705" s="52"/>
      <c r="X705" s="52"/>
      <c r="Y705" s="52"/>
      <c r="Z705" s="52"/>
      <c r="AA705" s="52"/>
      <c r="AB705" s="52"/>
      <c r="AC705" s="52"/>
      <c r="AD705" s="52"/>
      <c r="AE705" s="52"/>
      <c r="AF705" s="52"/>
      <c r="AG705" s="52"/>
      <c r="AH705" s="52"/>
      <c r="AI705" s="52"/>
      <c r="AJ705" s="52"/>
    </row>
    <row r="706">
      <c r="A706" s="60"/>
      <c r="B706" s="61"/>
      <c r="C706" s="61"/>
      <c r="D706" s="61"/>
      <c r="E706" s="61"/>
      <c r="F706" s="61"/>
      <c r="G706" s="61"/>
      <c r="H706" s="52"/>
      <c r="I706" s="17"/>
      <c r="J706" s="17"/>
      <c r="K706" s="52"/>
      <c r="L706" s="52"/>
      <c r="M706" s="52"/>
      <c r="N706" s="52"/>
      <c r="O706" s="52"/>
      <c r="P706" s="52"/>
      <c r="Q706" s="52"/>
      <c r="R706" s="52"/>
      <c r="S706" s="52"/>
      <c r="T706" s="52"/>
      <c r="U706" s="52"/>
      <c r="V706" s="52"/>
      <c r="W706" s="52"/>
      <c r="X706" s="52"/>
      <c r="Y706" s="52"/>
      <c r="Z706" s="52"/>
      <c r="AA706" s="52"/>
      <c r="AB706" s="52"/>
      <c r="AC706" s="52"/>
      <c r="AD706" s="52"/>
      <c r="AE706" s="52"/>
      <c r="AF706" s="52"/>
      <c r="AG706" s="52"/>
      <c r="AH706" s="52"/>
      <c r="AI706" s="52"/>
      <c r="AJ706" s="52"/>
    </row>
    <row r="707">
      <c r="A707" s="60"/>
      <c r="B707" s="61"/>
      <c r="C707" s="61"/>
      <c r="D707" s="61"/>
      <c r="E707" s="61"/>
      <c r="F707" s="61"/>
      <c r="G707" s="61"/>
      <c r="H707" s="52"/>
      <c r="I707" s="17"/>
      <c r="J707" s="17"/>
      <c r="K707" s="52"/>
      <c r="L707" s="52"/>
      <c r="M707" s="52"/>
      <c r="N707" s="52"/>
      <c r="O707" s="52"/>
      <c r="P707" s="52"/>
      <c r="Q707" s="52"/>
      <c r="R707" s="52"/>
      <c r="S707" s="52"/>
      <c r="T707" s="52"/>
      <c r="U707" s="52"/>
      <c r="V707" s="52"/>
      <c r="W707" s="52"/>
      <c r="X707" s="52"/>
      <c r="Y707" s="52"/>
      <c r="Z707" s="52"/>
      <c r="AA707" s="52"/>
      <c r="AB707" s="52"/>
      <c r="AC707" s="52"/>
      <c r="AD707" s="52"/>
      <c r="AE707" s="52"/>
      <c r="AF707" s="52"/>
      <c r="AG707" s="52"/>
      <c r="AH707" s="52"/>
      <c r="AI707" s="52"/>
      <c r="AJ707" s="52"/>
    </row>
    <row r="708">
      <c r="A708" s="60"/>
      <c r="B708" s="61"/>
      <c r="C708" s="61"/>
      <c r="D708" s="61"/>
      <c r="E708" s="61"/>
      <c r="F708" s="61"/>
      <c r="G708" s="61"/>
      <c r="H708" s="52"/>
      <c r="I708" s="17"/>
      <c r="J708" s="17"/>
      <c r="K708" s="52"/>
      <c r="L708" s="52"/>
      <c r="M708" s="52"/>
      <c r="N708" s="52"/>
      <c r="O708" s="52"/>
      <c r="P708" s="52"/>
      <c r="Q708" s="52"/>
      <c r="R708" s="52"/>
      <c r="S708" s="52"/>
      <c r="T708" s="52"/>
      <c r="U708" s="52"/>
      <c r="V708" s="52"/>
      <c r="W708" s="52"/>
      <c r="X708" s="52"/>
      <c r="Y708" s="52"/>
      <c r="Z708" s="52"/>
      <c r="AA708" s="52"/>
      <c r="AB708" s="52"/>
      <c r="AC708" s="52"/>
      <c r="AD708" s="52"/>
      <c r="AE708" s="52"/>
      <c r="AF708" s="52"/>
      <c r="AG708" s="52"/>
      <c r="AH708" s="52"/>
      <c r="AI708" s="52"/>
      <c r="AJ708" s="52"/>
    </row>
    <row r="709">
      <c r="A709" s="60"/>
      <c r="B709" s="61"/>
      <c r="C709" s="61"/>
      <c r="D709" s="61"/>
      <c r="E709" s="61"/>
      <c r="F709" s="61"/>
      <c r="G709" s="61"/>
      <c r="H709" s="52"/>
      <c r="I709" s="17"/>
      <c r="J709" s="17"/>
      <c r="K709" s="52"/>
      <c r="L709" s="52"/>
      <c r="M709" s="52"/>
      <c r="N709" s="52"/>
      <c r="O709" s="52"/>
      <c r="P709" s="52"/>
      <c r="Q709" s="52"/>
      <c r="R709" s="52"/>
      <c r="S709" s="52"/>
      <c r="T709" s="52"/>
      <c r="U709" s="52"/>
      <c r="V709" s="52"/>
      <c r="W709" s="52"/>
      <c r="X709" s="52"/>
      <c r="Y709" s="52"/>
      <c r="Z709" s="52"/>
      <c r="AA709" s="52"/>
      <c r="AB709" s="52"/>
      <c r="AC709" s="52"/>
      <c r="AD709" s="52"/>
      <c r="AE709" s="52"/>
      <c r="AF709" s="52"/>
      <c r="AG709" s="52"/>
      <c r="AH709" s="52"/>
      <c r="AI709" s="52"/>
      <c r="AJ709" s="52"/>
    </row>
    <row r="710">
      <c r="A710" s="60"/>
      <c r="B710" s="61"/>
      <c r="C710" s="61"/>
      <c r="D710" s="61"/>
      <c r="E710" s="61"/>
      <c r="F710" s="61"/>
      <c r="G710" s="61"/>
      <c r="H710" s="52"/>
      <c r="I710" s="17"/>
      <c r="J710" s="17"/>
      <c r="K710" s="52"/>
      <c r="L710" s="52"/>
      <c r="M710" s="52"/>
      <c r="N710" s="52"/>
      <c r="O710" s="52"/>
      <c r="P710" s="52"/>
      <c r="Q710" s="52"/>
      <c r="R710" s="52"/>
      <c r="S710" s="52"/>
      <c r="T710" s="52"/>
      <c r="U710" s="52"/>
      <c r="V710" s="52"/>
      <c r="W710" s="52"/>
      <c r="X710" s="52"/>
      <c r="Y710" s="52"/>
      <c r="Z710" s="52"/>
      <c r="AA710" s="52"/>
      <c r="AB710" s="52"/>
      <c r="AC710" s="52"/>
      <c r="AD710" s="52"/>
      <c r="AE710" s="52"/>
      <c r="AF710" s="52"/>
      <c r="AG710" s="52"/>
      <c r="AH710" s="52"/>
      <c r="AI710" s="52"/>
      <c r="AJ710" s="52"/>
    </row>
    <row r="711">
      <c r="A711" s="60"/>
      <c r="B711" s="61"/>
      <c r="C711" s="61"/>
      <c r="D711" s="61"/>
      <c r="E711" s="61"/>
      <c r="F711" s="61"/>
      <c r="G711" s="61"/>
      <c r="H711" s="52"/>
      <c r="I711" s="17"/>
      <c r="J711" s="17"/>
      <c r="K711" s="52"/>
      <c r="L711" s="52"/>
      <c r="M711" s="52"/>
      <c r="N711" s="52"/>
      <c r="O711" s="52"/>
      <c r="P711" s="52"/>
      <c r="Q711" s="52"/>
      <c r="R711" s="52"/>
      <c r="S711" s="52"/>
      <c r="T711" s="52"/>
      <c r="U711" s="52"/>
      <c r="V711" s="52"/>
      <c r="W711" s="52"/>
      <c r="X711" s="52"/>
      <c r="Y711" s="52"/>
      <c r="Z711" s="52"/>
      <c r="AA711" s="52"/>
      <c r="AB711" s="52"/>
      <c r="AC711" s="52"/>
      <c r="AD711" s="52"/>
      <c r="AE711" s="52"/>
      <c r="AF711" s="52"/>
      <c r="AG711" s="52"/>
      <c r="AH711" s="52"/>
      <c r="AI711" s="52"/>
      <c r="AJ711" s="52"/>
    </row>
    <row r="712">
      <c r="A712" s="60"/>
      <c r="B712" s="61"/>
      <c r="C712" s="61"/>
      <c r="D712" s="61"/>
      <c r="E712" s="61"/>
      <c r="F712" s="61"/>
      <c r="G712" s="61"/>
      <c r="H712" s="52"/>
      <c r="I712" s="17"/>
      <c r="J712" s="17"/>
      <c r="K712" s="52"/>
      <c r="L712" s="52"/>
      <c r="M712" s="52"/>
      <c r="N712" s="52"/>
      <c r="O712" s="52"/>
      <c r="P712" s="52"/>
      <c r="Q712" s="52"/>
      <c r="R712" s="52"/>
      <c r="S712" s="52"/>
      <c r="T712" s="52"/>
      <c r="U712" s="52"/>
      <c r="V712" s="52"/>
      <c r="W712" s="52"/>
      <c r="X712" s="52"/>
      <c r="Y712" s="52"/>
      <c r="Z712" s="52"/>
      <c r="AA712" s="52"/>
      <c r="AB712" s="52"/>
      <c r="AC712" s="52"/>
      <c r="AD712" s="52"/>
      <c r="AE712" s="52"/>
      <c r="AF712" s="52"/>
      <c r="AG712" s="52"/>
      <c r="AH712" s="52"/>
      <c r="AI712" s="52"/>
      <c r="AJ712" s="52"/>
    </row>
    <row r="713">
      <c r="A713" s="60"/>
      <c r="B713" s="61"/>
      <c r="C713" s="61"/>
      <c r="D713" s="61"/>
      <c r="E713" s="61"/>
      <c r="F713" s="61"/>
      <c r="G713" s="61"/>
      <c r="H713" s="52"/>
      <c r="I713" s="17"/>
      <c r="J713" s="17"/>
      <c r="K713" s="52"/>
      <c r="L713" s="52"/>
      <c r="M713" s="52"/>
      <c r="N713" s="52"/>
      <c r="O713" s="52"/>
      <c r="P713" s="52"/>
      <c r="Q713" s="52"/>
      <c r="R713" s="52"/>
      <c r="S713" s="52"/>
      <c r="T713" s="52"/>
      <c r="U713" s="52"/>
      <c r="V713" s="52"/>
      <c r="W713" s="52"/>
      <c r="X713" s="52"/>
      <c r="Y713" s="52"/>
      <c r="Z713" s="52"/>
      <c r="AA713" s="52"/>
      <c r="AB713" s="52"/>
      <c r="AC713" s="52"/>
      <c r="AD713" s="52"/>
      <c r="AE713" s="52"/>
      <c r="AF713" s="52"/>
      <c r="AG713" s="52"/>
      <c r="AH713" s="52"/>
      <c r="AI713" s="52"/>
      <c r="AJ713" s="52"/>
    </row>
    <row r="714">
      <c r="A714" s="60"/>
      <c r="B714" s="61"/>
      <c r="C714" s="61"/>
      <c r="D714" s="61"/>
      <c r="E714" s="61"/>
      <c r="F714" s="61"/>
      <c r="G714" s="61"/>
      <c r="H714" s="52"/>
      <c r="I714" s="17"/>
      <c r="J714" s="17"/>
      <c r="K714" s="52"/>
      <c r="L714" s="52"/>
      <c r="M714" s="52"/>
      <c r="N714" s="52"/>
      <c r="O714" s="52"/>
      <c r="P714" s="52"/>
      <c r="Q714" s="52"/>
      <c r="R714" s="52"/>
      <c r="S714" s="52"/>
      <c r="T714" s="52"/>
      <c r="U714" s="52"/>
      <c r="V714" s="52"/>
      <c r="W714" s="52"/>
      <c r="X714" s="52"/>
      <c r="Y714" s="52"/>
      <c r="Z714" s="52"/>
      <c r="AA714" s="52"/>
      <c r="AB714" s="52"/>
      <c r="AC714" s="52"/>
      <c r="AD714" s="52"/>
      <c r="AE714" s="52"/>
      <c r="AF714" s="52"/>
      <c r="AG714" s="52"/>
      <c r="AH714" s="52"/>
      <c r="AI714" s="52"/>
      <c r="AJ714" s="52"/>
    </row>
    <row r="715">
      <c r="A715" s="60"/>
      <c r="B715" s="61"/>
      <c r="C715" s="61"/>
      <c r="D715" s="61"/>
      <c r="E715" s="61"/>
      <c r="F715" s="61"/>
      <c r="G715" s="61"/>
      <c r="H715" s="52"/>
      <c r="I715" s="17"/>
      <c r="J715" s="17"/>
      <c r="K715" s="52"/>
      <c r="L715" s="52"/>
      <c r="M715" s="52"/>
      <c r="N715" s="52"/>
      <c r="O715" s="52"/>
      <c r="P715" s="52"/>
      <c r="Q715" s="52"/>
      <c r="R715" s="52"/>
      <c r="S715" s="52"/>
      <c r="T715" s="52"/>
      <c r="U715" s="52"/>
      <c r="V715" s="52"/>
      <c r="W715" s="52"/>
      <c r="X715" s="52"/>
      <c r="Y715" s="52"/>
      <c r="Z715" s="52"/>
      <c r="AA715" s="52"/>
      <c r="AB715" s="52"/>
      <c r="AC715" s="52"/>
      <c r="AD715" s="52"/>
      <c r="AE715" s="52"/>
      <c r="AF715" s="52"/>
      <c r="AG715" s="52"/>
      <c r="AH715" s="52"/>
      <c r="AI715" s="52"/>
      <c r="AJ715" s="52"/>
    </row>
    <row r="716">
      <c r="A716" s="60"/>
      <c r="B716" s="61"/>
      <c r="C716" s="61"/>
      <c r="D716" s="61"/>
      <c r="E716" s="61"/>
      <c r="F716" s="61"/>
      <c r="G716" s="61"/>
      <c r="H716" s="52"/>
      <c r="I716" s="17"/>
      <c r="J716" s="17"/>
      <c r="K716" s="52"/>
      <c r="L716" s="52"/>
      <c r="M716" s="52"/>
      <c r="N716" s="52"/>
      <c r="O716" s="52"/>
      <c r="P716" s="52"/>
      <c r="Q716" s="52"/>
      <c r="R716" s="52"/>
      <c r="S716" s="52"/>
      <c r="T716" s="52"/>
      <c r="U716" s="52"/>
      <c r="V716" s="52"/>
      <c r="W716" s="52"/>
      <c r="X716" s="52"/>
      <c r="Y716" s="52"/>
      <c r="Z716" s="52"/>
      <c r="AA716" s="52"/>
      <c r="AB716" s="52"/>
      <c r="AC716" s="52"/>
      <c r="AD716" s="52"/>
      <c r="AE716" s="52"/>
      <c r="AF716" s="52"/>
      <c r="AG716" s="52"/>
      <c r="AH716" s="52"/>
      <c r="AI716" s="52"/>
      <c r="AJ716" s="52"/>
    </row>
    <row r="717">
      <c r="A717" s="60"/>
      <c r="B717" s="61"/>
      <c r="C717" s="61"/>
      <c r="D717" s="61"/>
      <c r="E717" s="61"/>
      <c r="F717" s="61"/>
      <c r="G717" s="61"/>
      <c r="H717" s="52"/>
      <c r="I717" s="17"/>
      <c r="J717" s="17"/>
      <c r="K717" s="52"/>
      <c r="L717" s="52"/>
      <c r="M717" s="52"/>
      <c r="N717" s="52"/>
      <c r="O717" s="52"/>
      <c r="P717" s="52"/>
      <c r="Q717" s="52"/>
      <c r="R717" s="52"/>
      <c r="S717" s="52"/>
      <c r="T717" s="52"/>
      <c r="U717" s="52"/>
      <c r="V717" s="52"/>
      <c r="W717" s="52"/>
      <c r="X717" s="52"/>
      <c r="Y717" s="52"/>
      <c r="Z717" s="52"/>
      <c r="AA717" s="52"/>
      <c r="AB717" s="52"/>
      <c r="AC717" s="52"/>
      <c r="AD717" s="52"/>
      <c r="AE717" s="52"/>
      <c r="AF717" s="52"/>
      <c r="AG717" s="52"/>
      <c r="AH717" s="52"/>
      <c r="AI717" s="52"/>
      <c r="AJ717" s="52"/>
    </row>
    <row r="718">
      <c r="A718" s="60"/>
      <c r="B718" s="61"/>
      <c r="C718" s="61"/>
      <c r="D718" s="61"/>
      <c r="E718" s="61"/>
      <c r="F718" s="61"/>
      <c r="G718" s="61"/>
      <c r="H718" s="52"/>
      <c r="I718" s="17"/>
      <c r="J718" s="17"/>
      <c r="K718" s="52"/>
      <c r="L718" s="52"/>
      <c r="M718" s="52"/>
      <c r="N718" s="52"/>
      <c r="O718" s="52"/>
      <c r="P718" s="52"/>
      <c r="Q718" s="52"/>
      <c r="R718" s="52"/>
      <c r="S718" s="52"/>
      <c r="T718" s="52"/>
      <c r="U718" s="52"/>
      <c r="V718" s="52"/>
      <c r="W718" s="52"/>
      <c r="X718" s="52"/>
      <c r="Y718" s="52"/>
      <c r="Z718" s="52"/>
      <c r="AA718" s="52"/>
      <c r="AB718" s="52"/>
      <c r="AC718" s="52"/>
      <c r="AD718" s="52"/>
      <c r="AE718" s="52"/>
      <c r="AF718" s="52"/>
      <c r="AG718" s="52"/>
      <c r="AH718" s="52"/>
      <c r="AI718" s="52"/>
      <c r="AJ718" s="52"/>
    </row>
    <row r="719">
      <c r="A719" s="60"/>
      <c r="B719" s="61"/>
      <c r="C719" s="61"/>
      <c r="D719" s="61"/>
      <c r="E719" s="61"/>
      <c r="F719" s="61"/>
      <c r="G719" s="61"/>
      <c r="H719" s="52"/>
      <c r="I719" s="17"/>
      <c r="J719" s="17"/>
      <c r="K719" s="52"/>
      <c r="L719" s="52"/>
      <c r="M719" s="52"/>
      <c r="N719" s="52"/>
      <c r="O719" s="52"/>
      <c r="P719" s="52"/>
      <c r="Q719" s="52"/>
      <c r="R719" s="52"/>
      <c r="S719" s="52"/>
      <c r="T719" s="52"/>
      <c r="U719" s="52"/>
      <c r="V719" s="52"/>
      <c r="W719" s="52"/>
      <c r="X719" s="52"/>
      <c r="Y719" s="52"/>
      <c r="Z719" s="52"/>
      <c r="AA719" s="52"/>
      <c r="AB719" s="52"/>
      <c r="AC719" s="52"/>
      <c r="AD719" s="52"/>
      <c r="AE719" s="52"/>
      <c r="AF719" s="52"/>
      <c r="AG719" s="52"/>
      <c r="AH719" s="52"/>
      <c r="AI719" s="52"/>
      <c r="AJ719" s="52"/>
    </row>
    <row r="720">
      <c r="A720" s="60"/>
      <c r="B720" s="61"/>
      <c r="C720" s="61"/>
      <c r="D720" s="61"/>
      <c r="E720" s="61"/>
      <c r="F720" s="61"/>
      <c r="G720" s="61"/>
      <c r="H720" s="52"/>
      <c r="I720" s="17"/>
      <c r="J720" s="17"/>
      <c r="K720" s="52"/>
      <c r="L720" s="52"/>
      <c r="M720" s="52"/>
      <c r="N720" s="52"/>
      <c r="O720" s="52"/>
      <c r="P720" s="52"/>
      <c r="Q720" s="52"/>
      <c r="R720" s="52"/>
      <c r="S720" s="52"/>
      <c r="T720" s="52"/>
      <c r="U720" s="52"/>
      <c r="V720" s="52"/>
      <c r="W720" s="52"/>
      <c r="X720" s="52"/>
      <c r="Y720" s="52"/>
      <c r="Z720" s="52"/>
      <c r="AA720" s="52"/>
      <c r="AB720" s="52"/>
      <c r="AC720" s="52"/>
      <c r="AD720" s="52"/>
      <c r="AE720" s="52"/>
      <c r="AF720" s="52"/>
      <c r="AG720" s="52"/>
      <c r="AH720" s="52"/>
      <c r="AI720" s="52"/>
      <c r="AJ720" s="52"/>
    </row>
    <row r="721">
      <c r="A721" s="60"/>
      <c r="B721" s="61"/>
      <c r="C721" s="61"/>
      <c r="D721" s="61"/>
      <c r="E721" s="61"/>
      <c r="F721" s="61"/>
      <c r="G721" s="61"/>
      <c r="H721" s="52"/>
      <c r="I721" s="17"/>
      <c r="J721" s="17"/>
      <c r="K721" s="52"/>
      <c r="L721" s="52"/>
      <c r="M721" s="52"/>
      <c r="N721" s="52"/>
      <c r="O721" s="52"/>
      <c r="P721" s="52"/>
      <c r="Q721" s="52"/>
      <c r="R721" s="52"/>
      <c r="S721" s="52"/>
      <c r="T721" s="52"/>
      <c r="U721" s="52"/>
      <c r="V721" s="52"/>
      <c r="W721" s="52"/>
      <c r="X721" s="52"/>
      <c r="Y721" s="52"/>
      <c r="Z721" s="52"/>
      <c r="AA721" s="52"/>
      <c r="AB721" s="52"/>
      <c r="AC721" s="52"/>
      <c r="AD721" s="52"/>
      <c r="AE721" s="52"/>
      <c r="AF721" s="52"/>
      <c r="AG721" s="52"/>
      <c r="AH721" s="52"/>
      <c r="AI721" s="52"/>
      <c r="AJ721" s="52"/>
    </row>
    <row r="722">
      <c r="A722" s="60"/>
      <c r="B722" s="61"/>
      <c r="C722" s="61"/>
      <c r="D722" s="61"/>
      <c r="E722" s="61"/>
      <c r="F722" s="61"/>
      <c r="G722" s="61"/>
      <c r="H722" s="52"/>
      <c r="I722" s="17"/>
      <c r="J722" s="17"/>
      <c r="K722" s="52"/>
      <c r="L722" s="52"/>
      <c r="M722" s="52"/>
      <c r="N722" s="52"/>
      <c r="O722" s="52"/>
      <c r="P722" s="52"/>
      <c r="Q722" s="52"/>
      <c r="R722" s="52"/>
      <c r="S722" s="52"/>
      <c r="T722" s="52"/>
      <c r="U722" s="52"/>
      <c r="V722" s="52"/>
      <c r="W722" s="52"/>
      <c r="X722" s="52"/>
      <c r="Y722" s="52"/>
      <c r="Z722" s="52"/>
      <c r="AA722" s="52"/>
      <c r="AB722" s="52"/>
      <c r="AC722" s="52"/>
      <c r="AD722" s="52"/>
      <c r="AE722" s="52"/>
      <c r="AF722" s="52"/>
      <c r="AG722" s="52"/>
      <c r="AH722" s="52"/>
      <c r="AI722" s="52"/>
      <c r="AJ722" s="52"/>
    </row>
    <row r="723">
      <c r="A723" s="60"/>
      <c r="B723" s="61"/>
      <c r="C723" s="61"/>
      <c r="D723" s="61"/>
      <c r="E723" s="61"/>
      <c r="F723" s="61"/>
      <c r="G723" s="61"/>
      <c r="H723" s="52"/>
      <c r="I723" s="17"/>
      <c r="J723" s="17"/>
      <c r="K723" s="52"/>
      <c r="L723" s="52"/>
      <c r="M723" s="52"/>
      <c r="N723" s="52"/>
      <c r="O723" s="52"/>
      <c r="P723" s="52"/>
      <c r="Q723" s="52"/>
      <c r="R723" s="52"/>
      <c r="S723" s="52"/>
      <c r="T723" s="52"/>
      <c r="U723" s="52"/>
      <c r="V723" s="52"/>
      <c r="W723" s="52"/>
      <c r="X723" s="52"/>
      <c r="Y723" s="52"/>
      <c r="Z723" s="52"/>
      <c r="AA723" s="52"/>
      <c r="AB723" s="52"/>
      <c r="AC723" s="52"/>
      <c r="AD723" s="52"/>
      <c r="AE723" s="52"/>
      <c r="AF723" s="52"/>
      <c r="AG723" s="52"/>
      <c r="AH723" s="52"/>
      <c r="AI723" s="52"/>
      <c r="AJ723" s="52"/>
    </row>
    <row r="724">
      <c r="A724" s="60"/>
      <c r="B724" s="61"/>
      <c r="C724" s="61"/>
      <c r="D724" s="61"/>
      <c r="E724" s="61"/>
      <c r="F724" s="61"/>
      <c r="G724" s="61"/>
      <c r="H724" s="52"/>
      <c r="I724" s="17"/>
      <c r="J724" s="17"/>
      <c r="K724" s="52"/>
      <c r="L724" s="52"/>
      <c r="M724" s="52"/>
      <c r="N724" s="52"/>
      <c r="O724" s="52"/>
      <c r="P724" s="52"/>
      <c r="Q724" s="52"/>
      <c r="R724" s="52"/>
      <c r="S724" s="52"/>
      <c r="T724" s="52"/>
      <c r="U724" s="52"/>
      <c r="V724" s="52"/>
      <c r="W724" s="52"/>
      <c r="X724" s="52"/>
      <c r="Y724" s="52"/>
      <c r="Z724" s="52"/>
      <c r="AA724" s="52"/>
      <c r="AB724" s="52"/>
      <c r="AC724" s="52"/>
      <c r="AD724" s="52"/>
      <c r="AE724" s="52"/>
      <c r="AF724" s="52"/>
      <c r="AG724" s="52"/>
      <c r="AH724" s="52"/>
      <c r="AI724" s="52"/>
      <c r="AJ724" s="52"/>
    </row>
    <row r="725">
      <c r="A725" s="60"/>
      <c r="B725" s="61"/>
      <c r="C725" s="61"/>
      <c r="D725" s="61"/>
      <c r="E725" s="61"/>
      <c r="F725" s="61"/>
      <c r="G725" s="61"/>
      <c r="H725" s="52"/>
      <c r="I725" s="17"/>
      <c r="J725" s="17"/>
      <c r="K725" s="52"/>
      <c r="L725" s="52"/>
      <c r="M725" s="52"/>
      <c r="N725" s="52"/>
      <c r="O725" s="52"/>
      <c r="P725" s="52"/>
      <c r="Q725" s="52"/>
      <c r="R725" s="52"/>
      <c r="S725" s="52"/>
      <c r="T725" s="52"/>
      <c r="U725" s="52"/>
      <c r="V725" s="52"/>
      <c r="W725" s="52"/>
      <c r="X725" s="52"/>
      <c r="Y725" s="52"/>
      <c r="Z725" s="52"/>
      <c r="AA725" s="52"/>
      <c r="AB725" s="52"/>
      <c r="AC725" s="52"/>
      <c r="AD725" s="52"/>
      <c r="AE725" s="52"/>
      <c r="AF725" s="52"/>
      <c r="AG725" s="52"/>
      <c r="AH725" s="52"/>
      <c r="AI725" s="52"/>
      <c r="AJ725" s="52"/>
    </row>
    <row r="726">
      <c r="A726" s="60"/>
      <c r="B726" s="61"/>
      <c r="C726" s="61"/>
      <c r="D726" s="61"/>
      <c r="E726" s="61"/>
      <c r="F726" s="61"/>
      <c r="G726" s="61"/>
      <c r="H726" s="52"/>
      <c r="I726" s="17"/>
      <c r="J726" s="17"/>
      <c r="K726" s="52"/>
      <c r="L726" s="52"/>
      <c r="M726" s="52"/>
      <c r="N726" s="52"/>
      <c r="O726" s="52"/>
      <c r="P726" s="52"/>
      <c r="Q726" s="52"/>
      <c r="R726" s="52"/>
      <c r="S726" s="52"/>
      <c r="T726" s="52"/>
      <c r="U726" s="52"/>
      <c r="V726" s="52"/>
      <c r="W726" s="52"/>
      <c r="X726" s="52"/>
      <c r="Y726" s="52"/>
      <c r="Z726" s="52"/>
      <c r="AA726" s="52"/>
      <c r="AB726" s="52"/>
      <c r="AC726" s="52"/>
      <c r="AD726" s="52"/>
      <c r="AE726" s="52"/>
      <c r="AF726" s="52"/>
      <c r="AG726" s="52"/>
      <c r="AH726" s="52"/>
      <c r="AI726" s="52"/>
      <c r="AJ726" s="52"/>
    </row>
    <row r="727">
      <c r="A727" s="60"/>
      <c r="B727" s="61"/>
      <c r="C727" s="61"/>
      <c r="D727" s="61"/>
      <c r="E727" s="61"/>
      <c r="F727" s="61"/>
      <c r="G727" s="61"/>
      <c r="H727" s="52"/>
      <c r="I727" s="17"/>
      <c r="J727" s="17"/>
      <c r="K727" s="52"/>
      <c r="L727" s="52"/>
      <c r="M727" s="52"/>
      <c r="N727" s="52"/>
      <c r="O727" s="52"/>
      <c r="P727" s="52"/>
      <c r="Q727" s="52"/>
      <c r="R727" s="52"/>
      <c r="S727" s="52"/>
      <c r="T727" s="52"/>
      <c r="U727" s="52"/>
      <c r="V727" s="52"/>
      <c r="W727" s="52"/>
      <c r="X727" s="52"/>
      <c r="Y727" s="52"/>
      <c r="Z727" s="52"/>
      <c r="AA727" s="52"/>
      <c r="AB727" s="52"/>
      <c r="AC727" s="52"/>
      <c r="AD727" s="52"/>
      <c r="AE727" s="52"/>
      <c r="AF727" s="52"/>
      <c r="AG727" s="52"/>
      <c r="AH727" s="52"/>
      <c r="AI727" s="52"/>
      <c r="AJ727" s="52"/>
    </row>
    <row r="728">
      <c r="A728" s="60"/>
      <c r="B728" s="61"/>
      <c r="C728" s="61"/>
      <c r="D728" s="61"/>
      <c r="E728" s="61"/>
      <c r="F728" s="61"/>
      <c r="G728" s="61"/>
      <c r="H728" s="52"/>
      <c r="I728" s="17"/>
      <c r="J728" s="17"/>
      <c r="K728" s="52"/>
      <c r="L728" s="52"/>
      <c r="M728" s="52"/>
      <c r="N728" s="52"/>
      <c r="O728" s="52"/>
      <c r="P728" s="52"/>
      <c r="Q728" s="52"/>
      <c r="R728" s="52"/>
      <c r="S728" s="52"/>
      <c r="T728" s="52"/>
      <c r="U728" s="52"/>
      <c r="V728" s="52"/>
      <c r="W728" s="52"/>
      <c r="X728" s="52"/>
      <c r="Y728" s="52"/>
      <c r="Z728" s="52"/>
      <c r="AA728" s="52"/>
      <c r="AB728" s="52"/>
      <c r="AC728" s="52"/>
      <c r="AD728" s="52"/>
      <c r="AE728" s="52"/>
      <c r="AF728" s="52"/>
      <c r="AG728" s="52"/>
      <c r="AH728" s="52"/>
      <c r="AI728" s="52"/>
      <c r="AJ728" s="52"/>
    </row>
    <row r="729">
      <c r="A729" s="60"/>
      <c r="B729" s="61"/>
      <c r="C729" s="61"/>
      <c r="D729" s="61"/>
      <c r="E729" s="61"/>
      <c r="F729" s="61"/>
      <c r="G729" s="61"/>
      <c r="H729" s="52"/>
      <c r="I729" s="17"/>
      <c r="J729" s="17"/>
      <c r="K729" s="52"/>
      <c r="L729" s="52"/>
      <c r="M729" s="52"/>
      <c r="N729" s="52"/>
      <c r="O729" s="52"/>
      <c r="P729" s="52"/>
      <c r="Q729" s="52"/>
      <c r="R729" s="52"/>
      <c r="S729" s="52"/>
      <c r="T729" s="52"/>
      <c r="U729" s="52"/>
      <c r="V729" s="52"/>
      <c r="W729" s="52"/>
      <c r="X729" s="52"/>
      <c r="Y729" s="52"/>
      <c r="Z729" s="52"/>
      <c r="AA729" s="52"/>
      <c r="AB729" s="52"/>
      <c r="AC729" s="52"/>
      <c r="AD729" s="52"/>
      <c r="AE729" s="52"/>
      <c r="AF729" s="52"/>
      <c r="AG729" s="52"/>
      <c r="AH729" s="52"/>
      <c r="AI729" s="52"/>
      <c r="AJ729" s="52"/>
    </row>
    <row r="730">
      <c r="A730" s="60"/>
      <c r="B730" s="61"/>
      <c r="C730" s="61"/>
      <c r="D730" s="61"/>
      <c r="E730" s="61"/>
      <c r="F730" s="61"/>
      <c r="G730" s="61"/>
      <c r="H730" s="52"/>
      <c r="I730" s="17"/>
      <c r="J730" s="17"/>
      <c r="K730" s="52"/>
      <c r="L730" s="52"/>
      <c r="M730" s="52"/>
      <c r="N730" s="52"/>
      <c r="O730" s="52"/>
      <c r="P730" s="52"/>
      <c r="Q730" s="52"/>
      <c r="R730" s="52"/>
      <c r="S730" s="52"/>
      <c r="T730" s="52"/>
      <c r="U730" s="52"/>
      <c r="V730" s="52"/>
      <c r="W730" s="52"/>
      <c r="X730" s="52"/>
      <c r="Y730" s="52"/>
      <c r="Z730" s="52"/>
      <c r="AA730" s="52"/>
      <c r="AB730" s="52"/>
      <c r="AC730" s="52"/>
      <c r="AD730" s="52"/>
      <c r="AE730" s="52"/>
      <c r="AF730" s="52"/>
      <c r="AG730" s="52"/>
      <c r="AH730" s="52"/>
      <c r="AI730" s="52"/>
      <c r="AJ730" s="52"/>
    </row>
    <row r="731">
      <c r="A731" s="60"/>
      <c r="B731" s="61"/>
      <c r="C731" s="61"/>
      <c r="D731" s="61"/>
      <c r="E731" s="61"/>
      <c r="F731" s="61"/>
      <c r="G731" s="61"/>
      <c r="H731" s="52"/>
      <c r="I731" s="17"/>
      <c r="J731" s="17"/>
      <c r="K731" s="52"/>
      <c r="L731" s="52"/>
      <c r="M731" s="52"/>
      <c r="N731" s="52"/>
      <c r="O731" s="52"/>
      <c r="P731" s="52"/>
      <c r="Q731" s="52"/>
      <c r="R731" s="52"/>
      <c r="S731" s="52"/>
      <c r="T731" s="52"/>
      <c r="U731" s="52"/>
      <c r="V731" s="52"/>
      <c r="W731" s="52"/>
      <c r="X731" s="52"/>
      <c r="Y731" s="52"/>
      <c r="Z731" s="52"/>
      <c r="AA731" s="52"/>
      <c r="AB731" s="52"/>
      <c r="AC731" s="52"/>
      <c r="AD731" s="52"/>
      <c r="AE731" s="52"/>
      <c r="AF731" s="52"/>
      <c r="AG731" s="52"/>
      <c r="AH731" s="52"/>
      <c r="AI731" s="52"/>
      <c r="AJ731" s="52"/>
    </row>
    <row r="732">
      <c r="A732" s="60"/>
      <c r="B732" s="61"/>
      <c r="C732" s="61"/>
      <c r="D732" s="61"/>
      <c r="E732" s="61"/>
      <c r="F732" s="61"/>
      <c r="G732" s="61"/>
      <c r="H732" s="52"/>
      <c r="I732" s="17"/>
      <c r="J732" s="17"/>
      <c r="K732" s="52"/>
      <c r="L732" s="52"/>
      <c r="M732" s="52"/>
      <c r="N732" s="52"/>
      <c r="O732" s="52"/>
      <c r="P732" s="52"/>
      <c r="Q732" s="52"/>
      <c r="R732" s="52"/>
      <c r="S732" s="52"/>
      <c r="T732" s="52"/>
      <c r="U732" s="52"/>
      <c r="V732" s="52"/>
      <c r="W732" s="52"/>
      <c r="X732" s="52"/>
      <c r="Y732" s="52"/>
      <c r="Z732" s="52"/>
      <c r="AA732" s="52"/>
      <c r="AB732" s="52"/>
      <c r="AC732" s="52"/>
      <c r="AD732" s="52"/>
      <c r="AE732" s="52"/>
      <c r="AF732" s="52"/>
      <c r="AG732" s="52"/>
      <c r="AH732" s="52"/>
      <c r="AI732" s="52"/>
      <c r="AJ732" s="52"/>
    </row>
    <row r="733">
      <c r="A733" s="60"/>
      <c r="B733" s="61"/>
      <c r="C733" s="61"/>
      <c r="D733" s="61"/>
      <c r="E733" s="61"/>
      <c r="F733" s="61"/>
      <c r="G733" s="61"/>
      <c r="H733" s="52"/>
      <c r="I733" s="17"/>
      <c r="J733" s="17"/>
      <c r="K733" s="52"/>
      <c r="L733" s="52"/>
      <c r="M733" s="52"/>
      <c r="N733" s="52"/>
      <c r="O733" s="52"/>
      <c r="P733" s="52"/>
      <c r="Q733" s="52"/>
      <c r="R733" s="52"/>
      <c r="S733" s="52"/>
      <c r="T733" s="52"/>
      <c r="U733" s="52"/>
      <c r="V733" s="52"/>
      <c r="W733" s="52"/>
      <c r="X733" s="52"/>
      <c r="Y733" s="52"/>
      <c r="Z733" s="52"/>
      <c r="AA733" s="52"/>
      <c r="AB733" s="52"/>
      <c r="AC733" s="52"/>
      <c r="AD733" s="52"/>
      <c r="AE733" s="52"/>
      <c r="AF733" s="52"/>
      <c r="AG733" s="52"/>
      <c r="AH733" s="52"/>
      <c r="AI733" s="52"/>
      <c r="AJ733" s="52"/>
    </row>
    <row r="734">
      <c r="A734" s="60"/>
      <c r="B734" s="61"/>
      <c r="C734" s="61"/>
      <c r="D734" s="61"/>
      <c r="E734" s="61"/>
      <c r="F734" s="61"/>
      <c r="G734" s="61"/>
      <c r="H734" s="52"/>
      <c r="I734" s="17"/>
      <c r="J734" s="17"/>
      <c r="K734" s="52"/>
      <c r="L734" s="52"/>
      <c r="M734" s="52"/>
      <c r="N734" s="52"/>
      <c r="O734" s="52"/>
      <c r="P734" s="52"/>
      <c r="Q734" s="52"/>
      <c r="R734" s="52"/>
      <c r="S734" s="52"/>
      <c r="T734" s="52"/>
      <c r="U734" s="52"/>
      <c r="V734" s="52"/>
      <c r="W734" s="52"/>
      <c r="X734" s="52"/>
      <c r="Y734" s="52"/>
      <c r="Z734" s="52"/>
      <c r="AA734" s="52"/>
      <c r="AB734" s="52"/>
      <c r="AC734" s="52"/>
      <c r="AD734" s="52"/>
      <c r="AE734" s="52"/>
      <c r="AF734" s="52"/>
      <c r="AG734" s="52"/>
      <c r="AH734" s="52"/>
      <c r="AI734" s="52"/>
      <c r="AJ734" s="52"/>
    </row>
    <row r="735">
      <c r="A735" s="60"/>
      <c r="B735" s="61"/>
      <c r="C735" s="61"/>
      <c r="D735" s="61"/>
      <c r="E735" s="61"/>
      <c r="F735" s="61"/>
      <c r="G735" s="61"/>
      <c r="H735" s="52"/>
      <c r="I735" s="17"/>
      <c r="J735" s="17"/>
      <c r="K735" s="52"/>
      <c r="L735" s="52"/>
      <c r="M735" s="52"/>
      <c r="N735" s="52"/>
      <c r="O735" s="52"/>
      <c r="P735" s="52"/>
      <c r="Q735" s="52"/>
      <c r="R735" s="52"/>
      <c r="S735" s="52"/>
      <c r="T735" s="52"/>
      <c r="U735" s="52"/>
      <c r="V735" s="52"/>
      <c r="W735" s="52"/>
      <c r="X735" s="52"/>
      <c r="Y735" s="52"/>
      <c r="Z735" s="52"/>
      <c r="AA735" s="52"/>
      <c r="AB735" s="52"/>
      <c r="AC735" s="52"/>
      <c r="AD735" s="52"/>
      <c r="AE735" s="52"/>
      <c r="AF735" s="52"/>
      <c r="AG735" s="52"/>
      <c r="AH735" s="52"/>
      <c r="AI735" s="52"/>
      <c r="AJ735" s="52"/>
    </row>
    <row r="736">
      <c r="A736" s="60"/>
      <c r="B736" s="61"/>
      <c r="C736" s="61"/>
      <c r="D736" s="61"/>
      <c r="E736" s="61"/>
      <c r="F736" s="61"/>
      <c r="G736" s="61"/>
      <c r="H736" s="52"/>
      <c r="I736" s="17"/>
      <c r="J736" s="17"/>
      <c r="K736" s="52"/>
      <c r="L736" s="52"/>
      <c r="M736" s="52"/>
      <c r="N736" s="52"/>
      <c r="O736" s="52"/>
      <c r="P736" s="52"/>
      <c r="Q736" s="52"/>
      <c r="R736" s="52"/>
      <c r="S736" s="52"/>
      <c r="T736" s="52"/>
      <c r="U736" s="52"/>
      <c r="V736" s="52"/>
      <c r="W736" s="52"/>
      <c r="X736" s="52"/>
      <c r="Y736" s="52"/>
      <c r="Z736" s="52"/>
      <c r="AA736" s="52"/>
      <c r="AB736" s="52"/>
      <c r="AC736" s="52"/>
      <c r="AD736" s="52"/>
      <c r="AE736" s="52"/>
      <c r="AF736" s="52"/>
      <c r="AG736" s="52"/>
      <c r="AH736" s="52"/>
      <c r="AI736" s="52"/>
      <c r="AJ736" s="52"/>
    </row>
    <row r="737">
      <c r="A737" s="60"/>
      <c r="B737" s="61"/>
      <c r="C737" s="61"/>
      <c r="D737" s="61"/>
      <c r="E737" s="61"/>
      <c r="F737" s="61"/>
      <c r="G737" s="61"/>
      <c r="H737" s="52"/>
      <c r="I737" s="17"/>
      <c r="J737" s="17"/>
      <c r="K737" s="52"/>
      <c r="L737" s="52"/>
      <c r="M737" s="52"/>
      <c r="N737" s="52"/>
      <c r="O737" s="52"/>
      <c r="P737" s="52"/>
      <c r="Q737" s="52"/>
      <c r="R737" s="52"/>
      <c r="S737" s="52"/>
      <c r="T737" s="52"/>
      <c r="U737" s="52"/>
      <c r="V737" s="52"/>
      <c r="W737" s="52"/>
      <c r="X737" s="52"/>
      <c r="Y737" s="52"/>
      <c r="Z737" s="52"/>
      <c r="AA737" s="52"/>
      <c r="AB737" s="52"/>
      <c r="AC737" s="52"/>
      <c r="AD737" s="52"/>
      <c r="AE737" s="52"/>
      <c r="AF737" s="52"/>
      <c r="AG737" s="52"/>
      <c r="AH737" s="52"/>
      <c r="AI737" s="52"/>
      <c r="AJ737" s="52"/>
    </row>
    <row r="738">
      <c r="A738" s="60"/>
      <c r="B738" s="61"/>
      <c r="C738" s="61"/>
      <c r="D738" s="61"/>
      <c r="E738" s="61"/>
      <c r="F738" s="61"/>
      <c r="G738" s="61"/>
      <c r="H738" s="52"/>
      <c r="I738" s="17"/>
      <c r="J738" s="17"/>
      <c r="K738" s="52"/>
      <c r="L738" s="52"/>
      <c r="M738" s="52"/>
      <c r="N738" s="52"/>
      <c r="O738" s="52"/>
      <c r="P738" s="52"/>
      <c r="Q738" s="52"/>
      <c r="R738" s="52"/>
      <c r="S738" s="52"/>
      <c r="T738" s="52"/>
      <c r="U738" s="52"/>
      <c r="V738" s="52"/>
      <c r="W738" s="52"/>
      <c r="X738" s="52"/>
      <c r="Y738" s="52"/>
      <c r="Z738" s="52"/>
      <c r="AA738" s="52"/>
      <c r="AB738" s="52"/>
      <c r="AC738" s="52"/>
      <c r="AD738" s="52"/>
      <c r="AE738" s="52"/>
      <c r="AF738" s="52"/>
      <c r="AG738" s="52"/>
      <c r="AH738" s="52"/>
      <c r="AI738" s="52"/>
      <c r="AJ738" s="52"/>
    </row>
    <row r="739">
      <c r="A739" s="60"/>
      <c r="B739" s="61"/>
      <c r="C739" s="61"/>
      <c r="D739" s="61"/>
      <c r="E739" s="61"/>
      <c r="F739" s="61"/>
      <c r="G739" s="61"/>
      <c r="H739" s="52"/>
      <c r="I739" s="17"/>
      <c r="J739" s="17"/>
      <c r="K739" s="52"/>
      <c r="L739" s="52"/>
      <c r="M739" s="52"/>
      <c r="N739" s="52"/>
      <c r="O739" s="52"/>
      <c r="P739" s="52"/>
      <c r="Q739" s="52"/>
      <c r="R739" s="52"/>
      <c r="S739" s="52"/>
      <c r="T739" s="52"/>
      <c r="U739" s="52"/>
      <c r="V739" s="52"/>
      <c r="W739" s="52"/>
      <c r="X739" s="52"/>
      <c r="Y739" s="52"/>
      <c r="Z739" s="52"/>
      <c r="AA739" s="52"/>
      <c r="AB739" s="52"/>
      <c r="AC739" s="52"/>
      <c r="AD739" s="52"/>
      <c r="AE739" s="52"/>
      <c r="AF739" s="52"/>
      <c r="AG739" s="52"/>
      <c r="AH739" s="52"/>
      <c r="AI739" s="52"/>
      <c r="AJ739" s="52"/>
    </row>
    <row r="740">
      <c r="A740" s="60"/>
      <c r="B740" s="61"/>
      <c r="C740" s="61"/>
      <c r="D740" s="61"/>
      <c r="E740" s="61"/>
      <c r="F740" s="61"/>
      <c r="G740" s="61"/>
      <c r="H740" s="52"/>
      <c r="I740" s="17"/>
      <c r="J740" s="17"/>
      <c r="K740" s="52"/>
      <c r="L740" s="52"/>
      <c r="M740" s="52"/>
      <c r="N740" s="52"/>
      <c r="O740" s="52"/>
      <c r="P740" s="52"/>
      <c r="Q740" s="52"/>
      <c r="R740" s="52"/>
      <c r="S740" s="52"/>
      <c r="T740" s="52"/>
      <c r="U740" s="52"/>
      <c r="V740" s="52"/>
      <c r="W740" s="52"/>
      <c r="X740" s="52"/>
      <c r="Y740" s="52"/>
      <c r="Z740" s="52"/>
      <c r="AA740" s="52"/>
      <c r="AB740" s="52"/>
      <c r="AC740" s="52"/>
      <c r="AD740" s="52"/>
      <c r="AE740" s="52"/>
      <c r="AF740" s="52"/>
      <c r="AG740" s="52"/>
      <c r="AH740" s="52"/>
      <c r="AI740" s="52"/>
      <c r="AJ740" s="52"/>
    </row>
    <row r="741">
      <c r="A741" s="60"/>
      <c r="B741" s="61"/>
      <c r="C741" s="61"/>
      <c r="D741" s="61"/>
      <c r="E741" s="61"/>
      <c r="F741" s="61"/>
      <c r="G741" s="61"/>
      <c r="H741" s="52"/>
      <c r="I741" s="17"/>
      <c r="J741" s="17"/>
      <c r="K741" s="52"/>
      <c r="L741" s="52"/>
      <c r="M741" s="52"/>
      <c r="N741" s="52"/>
      <c r="O741" s="52"/>
      <c r="P741" s="52"/>
      <c r="Q741" s="52"/>
      <c r="R741" s="52"/>
      <c r="S741" s="52"/>
      <c r="T741" s="52"/>
      <c r="U741" s="52"/>
      <c r="V741" s="52"/>
      <c r="W741" s="52"/>
      <c r="X741" s="52"/>
      <c r="Y741" s="52"/>
      <c r="Z741" s="52"/>
      <c r="AA741" s="52"/>
      <c r="AB741" s="52"/>
      <c r="AC741" s="52"/>
      <c r="AD741" s="52"/>
      <c r="AE741" s="52"/>
      <c r="AF741" s="52"/>
      <c r="AG741" s="52"/>
      <c r="AH741" s="52"/>
      <c r="AI741" s="52"/>
      <c r="AJ741" s="52"/>
    </row>
    <row r="742">
      <c r="A742" s="60"/>
      <c r="B742" s="61"/>
      <c r="C742" s="61"/>
      <c r="D742" s="61"/>
      <c r="E742" s="61"/>
      <c r="F742" s="61"/>
      <c r="G742" s="61"/>
      <c r="H742" s="52"/>
      <c r="I742" s="17"/>
      <c r="J742" s="17"/>
      <c r="K742" s="52"/>
      <c r="L742" s="52"/>
      <c r="M742" s="52"/>
      <c r="N742" s="52"/>
      <c r="O742" s="52"/>
      <c r="P742" s="52"/>
      <c r="Q742" s="52"/>
      <c r="R742" s="52"/>
      <c r="S742" s="52"/>
      <c r="T742" s="52"/>
      <c r="U742" s="52"/>
      <c r="V742" s="52"/>
      <c r="W742" s="52"/>
      <c r="X742" s="52"/>
      <c r="Y742" s="52"/>
      <c r="Z742" s="52"/>
      <c r="AA742" s="52"/>
      <c r="AB742" s="52"/>
      <c r="AC742" s="52"/>
      <c r="AD742" s="52"/>
      <c r="AE742" s="52"/>
      <c r="AF742" s="52"/>
      <c r="AG742" s="52"/>
      <c r="AH742" s="52"/>
      <c r="AI742" s="52"/>
      <c r="AJ742" s="52"/>
    </row>
    <row r="743">
      <c r="A743" s="60"/>
      <c r="B743" s="61"/>
      <c r="C743" s="61"/>
      <c r="D743" s="61"/>
      <c r="E743" s="61"/>
      <c r="F743" s="61"/>
      <c r="G743" s="61"/>
      <c r="H743" s="52"/>
      <c r="I743" s="17"/>
      <c r="J743" s="17"/>
      <c r="K743" s="52"/>
      <c r="L743" s="52"/>
      <c r="M743" s="52"/>
      <c r="N743" s="52"/>
      <c r="O743" s="52"/>
      <c r="P743" s="52"/>
      <c r="Q743" s="52"/>
      <c r="R743" s="52"/>
      <c r="S743" s="52"/>
      <c r="T743" s="52"/>
      <c r="U743" s="52"/>
      <c r="V743" s="52"/>
      <c r="W743" s="52"/>
      <c r="X743" s="52"/>
      <c r="Y743" s="52"/>
      <c r="Z743" s="52"/>
      <c r="AA743" s="52"/>
      <c r="AB743" s="52"/>
      <c r="AC743" s="52"/>
      <c r="AD743" s="52"/>
      <c r="AE743" s="52"/>
      <c r="AF743" s="52"/>
      <c r="AG743" s="52"/>
      <c r="AH743" s="52"/>
      <c r="AI743" s="52"/>
      <c r="AJ743" s="52"/>
    </row>
    <row r="744">
      <c r="A744" s="60"/>
      <c r="B744" s="61"/>
      <c r="C744" s="61"/>
      <c r="D744" s="61"/>
      <c r="E744" s="61"/>
      <c r="F744" s="61"/>
      <c r="G744" s="61"/>
      <c r="H744" s="52"/>
      <c r="I744" s="17"/>
      <c r="J744" s="17"/>
      <c r="K744" s="52"/>
      <c r="L744" s="52"/>
      <c r="M744" s="52"/>
      <c r="N744" s="52"/>
      <c r="O744" s="52"/>
      <c r="P744" s="52"/>
      <c r="Q744" s="52"/>
      <c r="R744" s="52"/>
      <c r="S744" s="52"/>
      <c r="T744" s="52"/>
      <c r="U744" s="52"/>
      <c r="V744" s="52"/>
      <c r="W744" s="52"/>
      <c r="X744" s="52"/>
      <c r="Y744" s="52"/>
      <c r="Z744" s="52"/>
      <c r="AA744" s="52"/>
      <c r="AB744" s="52"/>
      <c r="AC744" s="52"/>
      <c r="AD744" s="52"/>
      <c r="AE744" s="52"/>
      <c r="AF744" s="52"/>
      <c r="AG744" s="52"/>
      <c r="AH744" s="52"/>
      <c r="AI744" s="52"/>
      <c r="AJ744" s="52"/>
    </row>
    <row r="745">
      <c r="A745" s="60"/>
      <c r="B745" s="61"/>
      <c r="C745" s="61"/>
      <c r="D745" s="61"/>
      <c r="E745" s="61"/>
      <c r="F745" s="61"/>
      <c r="G745" s="61"/>
      <c r="H745" s="52"/>
      <c r="I745" s="17"/>
      <c r="J745" s="17"/>
      <c r="K745" s="52"/>
      <c r="L745" s="52"/>
      <c r="M745" s="52"/>
      <c r="N745" s="52"/>
      <c r="O745" s="52"/>
      <c r="P745" s="52"/>
      <c r="Q745" s="52"/>
      <c r="R745" s="52"/>
      <c r="S745" s="52"/>
      <c r="T745" s="52"/>
      <c r="U745" s="52"/>
      <c r="V745" s="52"/>
      <c r="W745" s="52"/>
      <c r="X745" s="52"/>
      <c r="Y745" s="52"/>
      <c r="Z745" s="52"/>
      <c r="AA745" s="52"/>
      <c r="AB745" s="52"/>
      <c r="AC745" s="52"/>
      <c r="AD745" s="52"/>
      <c r="AE745" s="52"/>
      <c r="AF745" s="52"/>
      <c r="AG745" s="52"/>
      <c r="AH745" s="52"/>
      <c r="AI745" s="52"/>
      <c r="AJ745" s="52"/>
    </row>
    <row r="746">
      <c r="A746" s="60"/>
      <c r="B746" s="61"/>
      <c r="C746" s="61"/>
      <c r="D746" s="61"/>
      <c r="E746" s="61"/>
      <c r="F746" s="61"/>
      <c r="G746" s="61"/>
      <c r="H746" s="52"/>
      <c r="I746" s="17"/>
      <c r="J746" s="17"/>
      <c r="K746" s="52"/>
      <c r="L746" s="52"/>
      <c r="M746" s="52"/>
      <c r="N746" s="52"/>
      <c r="O746" s="52"/>
      <c r="P746" s="52"/>
      <c r="Q746" s="52"/>
      <c r="R746" s="52"/>
      <c r="S746" s="52"/>
      <c r="T746" s="52"/>
      <c r="U746" s="52"/>
      <c r="V746" s="52"/>
      <c r="W746" s="52"/>
      <c r="X746" s="52"/>
      <c r="Y746" s="52"/>
      <c r="Z746" s="52"/>
      <c r="AA746" s="52"/>
      <c r="AB746" s="52"/>
      <c r="AC746" s="52"/>
      <c r="AD746" s="52"/>
      <c r="AE746" s="52"/>
      <c r="AF746" s="52"/>
      <c r="AG746" s="52"/>
      <c r="AH746" s="52"/>
      <c r="AI746" s="52"/>
      <c r="AJ746" s="52"/>
    </row>
    <row r="747">
      <c r="A747" s="60"/>
      <c r="B747" s="61"/>
      <c r="C747" s="61"/>
      <c r="D747" s="61"/>
      <c r="E747" s="61"/>
      <c r="F747" s="61"/>
      <c r="G747" s="61"/>
      <c r="H747" s="52"/>
      <c r="I747" s="17"/>
      <c r="J747" s="17"/>
      <c r="K747" s="52"/>
      <c r="L747" s="52"/>
      <c r="M747" s="52"/>
      <c r="N747" s="52"/>
      <c r="O747" s="52"/>
      <c r="P747" s="52"/>
      <c r="Q747" s="52"/>
      <c r="R747" s="52"/>
      <c r="S747" s="52"/>
      <c r="T747" s="52"/>
      <c r="U747" s="52"/>
      <c r="V747" s="52"/>
      <c r="W747" s="52"/>
      <c r="X747" s="52"/>
      <c r="Y747" s="52"/>
      <c r="Z747" s="52"/>
      <c r="AA747" s="52"/>
      <c r="AB747" s="52"/>
      <c r="AC747" s="52"/>
      <c r="AD747" s="52"/>
      <c r="AE747" s="52"/>
      <c r="AF747" s="52"/>
      <c r="AG747" s="52"/>
      <c r="AH747" s="52"/>
      <c r="AI747" s="52"/>
      <c r="AJ747" s="52"/>
    </row>
    <row r="748">
      <c r="A748" s="60"/>
      <c r="B748" s="61"/>
      <c r="C748" s="61"/>
      <c r="D748" s="61"/>
      <c r="E748" s="61"/>
      <c r="F748" s="61"/>
      <c r="G748" s="61"/>
      <c r="H748" s="52"/>
      <c r="I748" s="17"/>
      <c r="J748" s="17"/>
      <c r="K748" s="52"/>
      <c r="L748" s="52"/>
      <c r="M748" s="52"/>
      <c r="N748" s="52"/>
      <c r="O748" s="52"/>
      <c r="P748" s="52"/>
      <c r="Q748" s="52"/>
      <c r="R748" s="52"/>
      <c r="S748" s="52"/>
      <c r="T748" s="52"/>
      <c r="U748" s="52"/>
      <c r="V748" s="52"/>
      <c r="W748" s="52"/>
      <c r="X748" s="52"/>
      <c r="Y748" s="52"/>
      <c r="Z748" s="52"/>
      <c r="AA748" s="52"/>
      <c r="AB748" s="52"/>
      <c r="AC748" s="52"/>
      <c r="AD748" s="52"/>
      <c r="AE748" s="52"/>
      <c r="AF748" s="52"/>
      <c r="AG748" s="52"/>
      <c r="AH748" s="52"/>
      <c r="AI748" s="52"/>
      <c r="AJ748" s="52"/>
    </row>
    <row r="749">
      <c r="A749" s="60"/>
      <c r="B749" s="61"/>
      <c r="C749" s="61"/>
      <c r="D749" s="61"/>
      <c r="E749" s="61"/>
      <c r="F749" s="61"/>
      <c r="G749" s="61"/>
      <c r="H749" s="52"/>
      <c r="I749" s="17"/>
      <c r="J749" s="17"/>
      <c r="K749" s="52"/>
      <c r="L749" s="52"/>
      <c r="M749" s="52"/>
      <c r="N749" s="52"/>
      <c r="O749" s="52"/>
      <c r="P749" s="52"/>
      <c r="Q749" s="52"/>
      <c r="R749" s="52"/>
      <c r="S749" s="52"/>
      <c r="T749" s="52"/>
      <c r="U749" s="52"/>
      <c r="V749" s="52"/>
      <c r="W749" s="52"/>
      <c r="X749" s="52"/>
      <c r="Y749" s="52"/>
      <c r="Z749" s="52"/>
      <c r="AA749" s="52"/>
      <c r="AB749" s="52"/>
      <c r="AC749" s="52"/>
      <c r="AD749" s="52"/>
      <c r="AE749" s="52"/>
      <c r="AF749" s="52"/>
      <c r="AG749" s="52"/>
      <c r="AH749" s="52"/>
      <c r="AI749" s="52"/>
      <c r="AJ749" s="52"/>
    </row>
    <row r="750">
      <c r="A750" s="60"/>
      <c r="B750" s="61"/>
      <c r="C750" s="61"/>
      <c r="D750" s="61"/>
      <c r="E750" s="61"/>
      <c r="F750" s="61"/>
      <c r="G750" s="61"/>
      <c r="H750" s="52"/>
      <c r="I750" s="17"/>
      <c r="J750" s="17"/>
      <c r="K750" s="52"/>
      <c r="L750" s="52"/>
      <c r="M750" s="52"/>
      <c r="N750" s="52"/>
      <c r="O750" s="52"/>
      <c r="P750" s="52"/>
      <c r="Q750" s="52"/>
      <c r="R750" s="52"/>
      <c r="S750" s="52"/>
      <c r="T750" s="52"/>
      <c r="U750" s="52"/>
      <c r="V750" s="52"/>
      <c r="W750" s="52"/>
      <c r="X750" s="52"/>
      <c r="Y750" s="52"/>
      <c r="Z750" s="52"/>
      <c r="AA750" s="52"/>
      <c r="AB750" s="52"/>
      <c r="AC750" s="52"/>
      <c r="AD750" s="52"/>
      <c r="AE750" s="52"/>
      <c r="AF750" s="52"/>
      <c r="AG750" s="52"/>
      <c r="AH750" s="52"/>
      <c r="AI750" s="52"/>
      <c r="AJ750" s="52"/>
    </row>
    <row r="751">
      <c r="A751" s="60"/>
      <c r="B751" s="61"/>
      <c r="C751" s="61"/>
      <c r="D751" s="61"/>
      <c r="E751" s="61"/>
      <c r="F751" s="61"/>
      <c r="G751" s="61"/>
      <c r="H751" s="52"/>
      <c r="I751" s="17"/>
      <c r="J751" s="17"/>
      <c r="K751" s="52"/>
      <c r="L751" s="52"/>
      <c r="M751" s="52"/>
      <c r="N751" s="52"/>
      <c r="O751" s="52"/>
      <c r="P751" s="52"/>
      <c r="Q751" s="52"/>
      <c r="R751" s="52"/>
      <c r="S751" s="52"/>
      <c r="T751" s="52"/>
      <c r="U751" s="52"/>
      <c r="V751" s="52"/>
      <c r="W751" s="52"/>
      <c r="X751" s="52"/>
      <c r="Y751" s="52"/>
      <c r="Z751" s="52"/>
      <c r="AA751" s="52"/>
      <c r="AB751" s="52"/>
      <c r="AC751" s="52"/>
      <c r="AD751" s="52"/>
      <c r="AE751" s="52"/>
      <c r="AF751" s="52"/>
      <c r="AG751" s="52"/>
      <c r="AH751" s="52"/>
      <c r="AI751" s="52"/>
      <c r="AJ751" s="52"/>
    </row>
    <row r="752">
      <c r="A752" s="60"/>
      <c r="B752" s="61"/>
      <c r="C752" s="61"/>
      <c r="D752" s="61"/>
      <c r="E752" s="61"/>
      <c r="F752" s="61"/>
      <c r="G752" s="61"/>
      <c r="H752" s="52"/>
      <c r="I752" s="17"/>
      <c r="J752" s="17"/>
      <c r="K752" s="52"/>
      <c r="L752" s="52"/>
      <c r="M752" s="52"/>
      <c r="N752" s="52"/>
      <c r="O752" s="52"/>
      <c r="P752" s="52"/>
      <c r="Q752" s="52"/>
      <c r="R752" s="52"/>
      <c r="S752" s="52"/>
      <c r="T752" s="52"/>
      <c r="U752" s="52"/>
      <c r="V752" s="52"/>
      <c r="W752" s="52"/>
      <c r="X752" s="52"/>
      <c r="Y752" s="52"/>
      <c r="Z752" s="52"/>
      <c r="AA752" s="52"/>
      <c r="AB752" s="52"/>
      <c r="AC752" s="52"/>
      <c r="AD752" s="52"/>
      <c r="AE752" s="52"/>
      <c r="AF752" s="52"/>
      <c r="AG752" s="52"/>
      <c r="AH752" s="52"/>
      <c r="AI752" s="52"/>
      <c r="AJ752" s="52"/>
    </row>
    <row r="753">
      <c r="A753" s="60"/>
      <c r="B753" s="61"/>
      <c r="C753" s="61"/>
      <c r="D753" s="61"/>
      <c r="E753" s="61"/>
      <c r="F753" s="61"/>
      <c r="G753" s="61"/>
      <c r="H753" s="52"/>
      <c r="I753" s="17"/>
      <c r="J753" s="17"/>
      <c r="K753" s="52"/>
      <c r="L753" s="52"/>
      <c r="M753" s="52"/>
      <c r="N753" s="52"/>
      <c r="O753" s="52"/>
      <c r="P753" s="52"/>
      <c r="Q753" s="52"/>
      <c r="R753" s="52"/>
      <c r="S753" s="52"/>
      <c r="T753" s="52"/>
      <c r="U753" s="52"/>
      <c r="V753" s="52"/>
      <c r="W753" s="52"/>
      <c r="X753" s="52"/>
      <c r="Y753" s="52"/>
      <c r="Z753" s="52"/>
      <c r="AA753" s="52"/>
      <c r="AB753" s="52"/>
      <c r="AC753" s="52"/>
      <c r="AD753" s="52"/>
      <c r="AE753" s="52"/>
      <c r="AF753" s="52"/>
      <c r="AG753" s="52"/>
      <c r="AH753" s="52"/>
      <c r="AI753" s="52"/>
      <c r="AJ753" s="52"/>
    </row>
    <row r="754">
      <c r="A754" s="60"/>
      <c r="B754" s="61"/>
      <c r="C754" s="61"/>
      <c r="D754" s="61"/>
      <c r="E754" s="61"/>
      <c r="F754" s="61"/>
      <c r="G754" s="61"/>
      <c r="H754" s="52"/>
      <c r="I754" s="17"/>
      <c r="J754" s="17"/>
      <c r="K754" s="52"/>
      <c r="L754" s="52"/>
      <c r="M754" s="52"/>
      <c r="N754" s="52"/>
      <c r="O754" s="52"/>
      <c r="P754" s="52"/>
      <c r="Q754" s="52"/>
      <c r="R754" s="52"/>
      <c r="S754" s="52"/>
      <c r="T754" s="52"/>
      <c r="U754" s="52"/>
      <c r="V754" s="52"/>
      <c r="W754" s="52"/>
      <c r="X754" s="52"/>
      <c r="Y754" s="52"/>
      <c r="Z754" s="52"/>
      <c r="AA754" s="52"/>
      <c r="AB754" s="52"/>
      <c r="AC754" s="52"/>
      <c r="AD754" s="52"/>
      <c r="AE754" s="52"/>
      <c r="AF754" s="52"/>
      <c r="AG754" s="52"/>
      <c r="AH754" s="52"/>
      <c r="AI754" s="52"/>
      <c r="AJ754" s="52"/>
    </row>
    <row r="755">
      <c r="A755" s="60"/>
      <c r="B755" s="61"/>
      <c r="C755" s="61"/>
      <c r="D755" s="61"/>
      <c r="E755" s="61"/>
      <c r="F755" s="61"/>
      <c r="G755" s="61"/>
      <c r="H755" s="52"/>
      <c r="I755" s="17"/>
      <c r="J755" s="17"/>
      <c r="K755" s="52"/>
      <c r="L755" s="52"/>
      <c r="M755" s="52"/>
      <c r="N755" s="52"/>
      <c r="O755" s="52"/>
      <c r="P755" s="52"/>
      <c r="Q755" s="52"/>
      <c r="R755" s="52"/>
      <c r="S755" s="52"/>
      <c r="T755" s="52"/>
      <c r="U755" s="52"/>
      <c r="V755" s="52"/>
      <c r="W755" s="52"/>
      <c r="X755" s="52"/>
      <c r="Y755" s="52"/>
      <c r="Z755" s="52"/>
      <c r="AA755" s="52"/>
      <c r="AB755" s="52"/>
      <c r="AC755" s="52"/>
      <c r="AD755" s="52"/>
      <c r="AE755" s="52"/>
      <c r="AF755" s="52"/>
      <c r="AG755" s="52"/>
      <c r="AH755" s="52"/>
      <c r="AI755" s="52"/>
      <c r="AJ755" s="52"/>
    </row>
    <row r="756">
      <c r="A756" s="60"/>
      <c r="B756" s="61"/>
      <c r="C756" s="61"/>
      <c r="D756" s="61"/>
      <c r="E756" s="61"/>
      <c r="F756" s="61"/>
      <c r="G756" s="61"/>
      <c r="H756" s="52"/>
      <c r="I756" s="17"/>
      <c r="J756" s="17"/>
      <c r="K756" s="52"/>
      <c r="L756" s="52"/>
      <c r="M756" s="52"/>
      <c r="N756" s="52"/>
      <c r="O756" s="52"/>
      <c r="P756" s="52"/>
      <c r="Q756" s="52"/>
      <c r="R756" s="52"/>
      <c r="S756" s="52"/>
      <c r="T756" s="52"/>
      <c r="U756" s="52"/>
      <c r="V756" s="52"/>
      <c r="W756" s="52"/>
      <c r="X756" s="52"/>
      <c r="Y756" s="52"/>
      <c r="Z756" s="52"/>
      <c r="AA756" s="52"/>
      <c r="AB756" s="52"/>
      <c r="AC756" s="52"/>
      <c r="AD756" s="52"/>
      <c r="AE756" s="52"/>
      <c r="AF756" s="52"/>
      <c r="AG756" s="52"/>
      <c r="AH756" s="52"/>
      <c r="AI756" s="52"/>
      <c r="AJ756" s="52"/>
    </row>
    <row r="757">
      <c r="A757" s="60"/>
      <c r="B757" s="61"/>
      <c r="C757" s="61"/>
      <c r="D757" s="61"/>
      <c r="E757" s="61"/>
      <c r="F757" s="61"/>
      <c r="G757" s="61"/>
      <c r="H757" s="52"/>
      <c r="I757" s="17"/>
      <c r="J757" s="17"/>
      <c r="K757" s="52"/>
      <c r="L757" s="52"/>
      <c r="M757" s="52"/>
      <c r="N757" s="52"/>
      <c r="O757" s="52"/>
      <c r="P757" s="52"/>
      <c r="Q757" s="52"/>
      <c r="R757" s="52"/>
      <c r="S757" s="52"/>
      <c r="T757" s="52"/>
      <c r="U757" s="52"/>
      <c r="V757" s="52"/>
      <c r="W757" s="52"/>
      <c r="X757" s="52"/>
      <c r="Y757" s="52"/>
      <c r="Z757" s="52"/>
      <c r="AA757" s="52"/>
      <c r="AB757" s="52"/>
      <c r="AC757" s="52"/>
      <c r="AD757" s="52"/>
      <c r="AE757" s="52"/>
      <c r="AF757" s="52"/>
      <c r="AG757" s="52"/>
      <c r="AH757" s="52"/>
      <c r="AI757" s="52"/>
      <c r="AJ757" s="52"/>
    </row>
    <row r="758">
      <c r="A758" s="60"/>
      <c r="B758" s="61"/>
      <c r="C758" s="61"/>
      <c r="D758" s="61"/>
      <c r="E758" s="61"/>
      <c r="F758" s="61"/>
      <c r="G758" s="61"/>
      <c r="H758" s="52"/>
      <c r="I758" s="17"/>
      <c r="J758" s="17"/>
      <c r="K758" s="52"/>
      <c r="L758" s="52"/>
      <c r="M758" s="52"/>
      <c r="N758" s="52"/>
      <c r="O758" s="52"/>
      <c r="P758" s="52"/>
      <c r="Q758" s="52"/>
      <c r="R758" s="52"/>
      <c r="S758" s="52"/>
      <c r="T758" s="52"/>
      <c r="U758" s="52"/>
      <c r="V758" s="52"/>
      <c r="W758" s="52"/>
      <c r="X758" s="52"/>
      <c r="Y758" s="52"/>
      <c r="Z758" s="52"/>
      <c r="AA758" s="52"/>
      <c r="AB758" s="52"/>
      <c r="AC758" s="52"/>
      <c r="AD758" s="52"/>
      <c r="AE758" s="52"/>
      <c r="AF758" s="52"/>
      <c r="AG758" s="52"/>
      <c r="AH758" s="52"/>
      <c r="AI758" s="52"/>
      <c r="AJ758" s="52"/>
    </row>
    <row r="759">
      <c r="A759" s="60"/>
      <c r="B759" s="61"/>
      <c r="C759" s="61"/>
      <c r="D759" s="61"/>
      <c r="E759" s="61"/>
      <c r="F759" s="61"/>
      <c r="G759" s="61"/>
      <c r="H759" s="52"/>
      <c r="I759" s="17"/>
      <c r="J759" s="17"/>
      <c r="K759" s="52"/>
      <c r="L759" s="52"/>
      <c r="M759" s="52"/>
      <c r="N759" s="52"/>
      <c r="O759" s="52"/>
      <c r="P759" s="52"/>
      <c r="Q759" s="52"/>
      <c r="R759" s="52"/>
      <c r="S759" s="52"/>
      <c r="T759" s="52"/>
      <c r="U759" s="52"/>
      <c r="V759" s="52"/>
      <c r="W759" s="52"/>
      <c r="X759" s="52"/>
      <c r="Y759" s="52"/>
      <c r="Z759" s="52"/>
      <c r="AA759" s="52"/>
      <c r="AB759" s="52"/>
      <c r="AC759" s="52"/>
      <c r="AD759" s="52"/>
      <c r="AE759" s="52"/>
      <c r="AF759" s="52"/>
      <c r="AG759" s="52"/>
      <c r="AH759" s="52"/>
      <c r="AI759" s="52"/>
      <c r="AJ759" s="52"/>
    </row>
    <row r="760">
      <c r="A760" s="60"/>
      <c r="B760" s="61"/>
      <c r="C760" s="61"/>
      <c r="D760" s="61"/>
      <c r="E760" s="61"/>
      <c r="F760" s="61"/>
      <c r="G760" s="61"/>
      <c r="H760" s="52"/>
      <c r="I760" s="17"/>
      <c r="J760" s="17"/>
      <c r="K760" s="52"/>
      <c r="L760" s="52"/>
      <c r="M760" s="52"/>
      <c r="N760" s="52"/>
      <c r="O760" s="52"/>
      <c r="P760" s="52"/>
      <c r="Q760" s="52"/>
      <c r="R760" s="52"/>
      <c r="S760" s="52"/>
      <c r="T760" s="52"/>
      <c r="U760" s="52"/>
      <c r="V760" s="52"/>
      <c r="W760" s="52"/>
      <c r="X760" s="52"/>
      <c r="Y760" s="52"/>
      <c r="Z760" s="52"/>
      <c r="AA760" s="52"/>
      <c r="AB760" s="52"/>
      <c r="AC760" s="52"/>
      <c r="AD760" s="52"/>
      <c r="AE760" s="52"/>
      <c r="AF760" s="52"/>
      <c r="AG760" s="52"/>
      <c r="AH760" s="52"/>
      <c r="AI760" s="52"/>
      <c r="AJ760" s="52"/>
    </row>
    <row r="761">
      <c r="A761" s="60"/>
      <c r="B761" s="61"/>
      <c r="C761" s="61"/>
      <c r="D761" s="61"/>
      <c r="E761" s="61"/>
      <c r="F761" s="61"/>
      <c r="G761" s="61"/>
      <c r="H761" s="52"/>
      <c r="I761" s="17"/>
      <c r="J761" s="17"/>
      <c r="K761" s="52"/>
      <c r="L761" s="52"/>
      <c r="M761" s="52"/>
      <c r="N761" s="52"/>
      <c r="O761" s="52"/>
      <c r="P761" s="52"/>
      <c r="Q761" s="52"/>
      <c r="R761" s="52"/>
      <c r="S761" s="52"/>
      <c r="T761" s="52"/>
      <c r="U761" s="52"/>
      <c r="V761" s="52"/>
      <c r="W761" s="52"/>
      <c r="X761" s="52"/>
      <c r="Y761" s="52"/>
      <c r="Z761" s="52"/>
      <c r="AA761" s="52"/>
      <c r="AB761" s="52"/>
      <c r="AC761" s="52"/>
      <c r="AD761" s="52"/>
      <c r="AE761" s="52"/>
      <c r="AF761" s="52"/>
      <c r="AG761" s="52"/>
      <c r="AH761" s="52"/>
      <c r="AI761" s="52"/>
      <c r="AJ761" s="52"/>
    </row>
    <row r="762">
      <c r="A762" s="60"/>
      <c r="B762" s="61"/>
      <c r="C762" s="61"/>
      <c r="D762" s="61"/>
      <c r="E762" s="61"/>
      <c r="F762" s="61"/>
      <c r="G762" s="61"/>
      <c r="H762" s="52"/>
      <c r="I762" s="17"/>
      <c r="J762" s="17"/>
      <c r="K762" s="52"/>
      <c r="L762" s="52"/>
      <c r="M762" s="52"/>
      <c r="N762" s="52"/>
      <c r="O762" s="52"/>
      <c r="P762" s="52"/>
      <c r="Q762" s="52"/>
      <c r="R762" s="52"/>
      <c r="S762" s="52"/>
      <c r="T762" s="52"/>
      <c r="U762" s="52"/>
      <c r="V762" s="52"/>
      <c r="W762" s="52"/>
      <c r="X762" s="52"/>
      <c r="Y762" s="52"/>
      <c r="Z762" s="52"/>
      <c r="AA762" s="52"/>
      <c r="AB762" s="52"/>
      <c r="AC762" s="52"/>
      <c r="AD762" s="52"/>
      <c r="AE762" s="52"/>
      <c r="AF762" s="52"/>
      <c r="AG762" s="52"/>
      <c r="AH762" s="52"/>
      <c r="AI762" s="52"/>
      <c r="AJ762" s="52"/>
    </row>
    <row r="763">
      <c r="A763" s="60"/>
      <c r="B763" s="61"/>
      <c r="C763" s="61"/>
      <c r="D763" s="61"/>
      <c r="E763" s="61"/>
      <c r="F763" s="61"/>
      <c r="G763" s="61"/>
      <c r="H763" s="52"/>
      <c r="I763" s="17"/>
      <c r="J763" s="17"/>
      <c r="K763" s="52"/>
      <c r="L763" s="52"/>
      <c r="M763" s="52"/>
      <c r="N763" s="52"/>
      <c r="O763" s="52"/>
      <c r="P763" s="52"/>
      <c r="Q763" s="52"/>
      <c r="R763" s="52"/>
      <c r="S763" s="52"/>
      <c r="T763" s="52"/>
      <c r="U763" s="52"/>
      <c r="V763" s="52"/>
      <c r="W763" s="52"/>
      <c r="X763" s="52"/>
      <c r="Y763" s="52"/>
      <c r="Z763" s="52"/>
      <c r="AA763" s="52"/>
      <c r="AB763" s="52"/>
      <c r="AC763" s="52"/>
      <c r="AD763" s="52"/>
      <c r="AE763" s="52"/>
      <c r="AF763" s="52"/>
      <c r="AG763" s="52"/>
      <c r="AH763" s="52"/>
      <c r="AI763" s="52"/>
      <c r="AJ763" s="52"/>
    </row>
    <row r="764">
      <c r="A764" s="60"/>
      <c r="B764" s="61"/>
      <c r="C764" s="61"/>
      <c r="D764" s="61"/>
      <c r="E764" s="61"/>
      <c r="F764" s="61"/>
      <c r="G764" s="61"/>
      <c r="H764" s="52"/>
      <c r="I764" s="17"/>
      <c r="J764" s="17"/>
      <c r="K764" s="52"/>
      <c r="L764" s="52"/>
      <c r="M764" s="52"/>
      <c r="N764" s="52"/>
      <c r="O764" s="52"/>
      <c r="P764" s="52"/>
      <c r="Q764" s="52"/>
      <c r="R764" s="52"/>
      <c r="S764" s="52"/>
      <c r="T764" s="52"/>
      <c r="U764" s="52"/>
      <c r="V764" s="52"/>
      <c r="W764" s="52"/>
      <c r="X764" s="52"/>
      <c r="Y764" s="52"/>
      <c r="Z764" s="52"/>
      <c r="AA764" s="52"/>
      <c r="AB764" s="52"/>
      <c r="AC764" s="52"/>
      <c r="AD764" s="52"/>
      <c r="AE764" s="52"/>
      <c r="AF764" s="52"/>
      <c r="AG764" s="52"/>
      <c r="AH764" s="52"/>
      <c r="AI764" s="52"/>
      <c r="AJ764" s="52"/>
    </row>
    <row r="765">
      <c r="A765" s="60"/>
      <c r="B765" s="61"/>
      <c r="C765" s="61"/>
      <c r="D765" s="61"/>
      <c r="E765" s="61"/>
      <c r="F765" s="61"/>
      <c r="G765" s="61"/>
      <c r="H765" s="52"/>
      <c r="I765" s="17"/>
      <c r="J765" s="17"/>
      <c r="K765" s="52"/>
      <c r="L765" s="52"/>
      <c r="M765" s="52"/>
      <c r="N765" s="52"/>
      <c r="O765" s="52"/>
      <c r="P765" s="52"/>
      <c r="Q765" s="52"/>
      <c r="R765" s="52"/>
      <c r="S765" s="52"/>
      <c r="T765" s="52"/>
      <c r="U765" s="52"/>
      <c r="V765" s="52"/>
      <c r="W765" s="52"/>
      <c r="X765" s="52"/>
      <c r="Y765" s="52"/>
      <c r="Z765" s="52"/>
      <c r="AA765" s="52"/>
      <c r="AB765" s="52"/>
      <c r="AC765" s="52"/>
      <c r="AD765" s="52"/>
      <c r="AE765" s="52"/>
      <c r="AF765" s="52"/>
      <c r="AG765" s="52"/>
      <c r="AH765" s="52"/>
      <c r="AI765" s="52"/>
      <c r="AJ765" s="52"/>
    </row>
    <row r="766">
      <c r="A766" s="60"/>
      <c r="B766" s="61"/>
      <c r="C766" s="61"/>
      <c r="D766" s="61"/>
      <c r="E766" s="61"/>
      <c r="F766" s="61"/>
      <c r="G766" s="61"/>
      <c r="H766" s="52"/>
      <c r="I766" s="17"/>
      <c r="J766" s="17"/>
      <c r="K766" s="52"/>
      <c r="L766" s="52"/>
      <c r="M766" s="52"/>
      <c r="N766" s="52"/>
      <c r="O766" s="52"/>
      <c r="P766" s="52"/>
      <c r="Q766" s="52"/>
      <c r="R766" s="52"/>
      <c r="S766" s="52"/>
      <c r="T766" s="52"/>
      <c r="U766" s="52"/>
      <c r="V766" s="52"/>
      <c r="W766" s="52"/>
      <c r="X766" s="52"/>
      <c r="Y766" s="52"/>
      <c r="Z766" s="52"/>
      <c r="AA766" s="52"/>
      <c r="AB766" s="52"/>
      <c r="AC766" s="52"/>
      <c r="AD766" s="52"/>
      <c r="AE766" s="52"/>
      <c r="AF766" s="52"/>
      <c r="AG766" s="52"/>
      <c r="AH766" s="52"/>
      <c r="AI766" s="52"/>
      <c r="AJ766" s="52"/>
    </row>
    <row r="767">
      <c r="A767" s="60"/>
      <c r="B767" s="61"/>
      <c r="C767" s="61"/>
      <c r="D767" s="61"/>
      <c r="E767" s="61"/>
      <c r="F767" s="61"/>
      <c r="G767" s="61"/>
      <c r="H767" s="52"/>
      <c r="I767" s="17"/>
      <c r="J767" s="17"/>
      <c r="K767" s="52"/>
      <c r="L767" s="52"/>
      <c r="M767" s="52"/>
      <c r="N767" s="52"/>
      <c r="O767" s="52"/>
      <c r="P767" s="52"/>
      <c r="Q767" s="52"/>
      <c r="R767" s="52"/>
      <c r="S767" s="52"/>
      <c r="T767" s="52"/>
      <c r="U767" s="52"/>
      <c r="V767" s="52"/>
      <c r="W767" s="52"/>
      <c r="X767" s="52"/>
      <c r="Y767" s="52"/>
      <c r="Z767" s="52"/>
      <c r="AA767" s="52"/>
      <c r="AB767" s="52"/>
      <c r="AC767" s="52"/>
      <c r="AD767" s="52"/>
      <c r="AE767" s="52"/>
      <c r="AF767" s="52"/>
      <c r="AG767" s="52"/>
      <c r="AH767" s="52"/>
      <c r="AI767" s="52"/>
      <c r="AJ767" s="52"/>
    </row>
    <row r="768">
      <c r="A768" s="60"/>
      <c r="B768" s="61"/>
      <c r="C768" s="61"/>
      <c r="D768" s="61"/>
      <c r="E768" s="61"/>
      <c r="F768" s="61"/>
      <c r="G768" s="61"/>
      <c r="H768" s="52"/>
      <c r="I768" s="17"/>
      <c r="J768" s="17"/>
      <c r="K768" s="52"/>
      <c r="L768" s="52"/>
      <c r="M768" s="52"/>
      <c r="N768" s="52"/>
      <c r="O768" s="52"/>
      <c r="P768" s="52"/>
      <c r="Q768" s="52"/>
      <c r="R768" s="52"/>
      <c r="S768" s="52"/>
      <c r="T768" s="52"/>
      <c r="U768" s="52"/>
      <c r="V768" s="52"/>
      <c r="W768" s="52"/>
      <c r="X768" s="52"/>
      <c r="Y768" s="52"/>
      <c r="Z768" s="52"/>
      <c r="AA768" s="52"/>
      <c r="AB768" s="52"/>
      <c r="AC768" s="52"/>
      <c r="AD768" s="52"/>
      <c r="AE768" s="52"/>
      <c r="AF768" s="52"/>
      <c r="AG768" s="52"/>
      <c r="AH768" s="52"/>
      <c r="AI768" s="52"/>
      <c r="AJ768" s="52"/>
    </row>
    <row r="769">
      <c r="A769" s="60"/>
      <c r="B769" s="61"/>
      <c r="C769" s="61"/>
      <c r="D769" s="61"/>
      <c r="E769" s="61"/>
      <c r="F769" s="61"/>
      <c r="G769" s="61"/>
      <c r="H769" s="52"/>
      <c r="I769" s="17"/>
      <c r="J769" s="17"/>
      <c r="K769" s="52"/>
      <c r="L769" s="52"/>
      <c r="M769" s="52"/>
      <c r="N769" s="52"/>
      <c r="O769" s="52"/>
      <c r="P769" s="52"/>
      <c r="Q769" s="52"/>
      <c r="R769" s="52"/>
      <c r="S769" s="52"/>
      <c r="T769" s="52"/>
      <c r="U769" s="52"/>
      <c r="V769" s="52"/>
      <c r="W769" s="52"/>
      <c r="X769" s="52"/>
      <c r="Y769" s="52"/>
      <c r="Z769" s="52"/>
      <c r="AA769" s="52"/>
      <c r="AB769" s="52"/>
      <c r="AC769" s="52"/>
      <c r="AD769" s="52"/>
      <c r="AE769" s="52"/>
      <c r="AF769" s="52"/>
      <c r="AG769" s="52"/>
      <c r="AH769" s="52"/>
      <c r="AI769" s="52"/>
      <c r="AJ769" s="52"/>
    </row>
    <row r="770">
      <c r="A770" s="60"/>
      <c r="B770" s="61"/>
      <c r="C770" s="61"/>
      <c r="D770" s="61"/>
      <c r="E770" s="61"/>
      <c r="F770" s="61"/>
      <c r="G770" s="61"/>
      <c r="H770" s="52"/>
      <c r="I770" s="17"/>
      <c r="J770" s="17"/>
      <c r="K770" s="52"/>
      <c r="L770" s="52"/>
      <c r="M770" s="52"/>
      <c r="N770" s="52"/>
      <c r="O770" s="52"/>
      <c r="P770" s="52"/>
      <c r="Q770" s="52"/>
      <c r="R770" s="52"/>
      <c r="S770" s="52"/>
      <c r="T770" s="52"/>
      <c r="U770" s="52"/>
      <c r="V770" s="52"/>
      <c r="W770" s="52"/>
      <c r="X770" s="52"/>
      <c r="Y770" s="52"/>
      <c r="Z770" s="52"/>
      <c r="AA770" s="52"/>
      <c r="AB770" s="52"/>
      <c r="AC770" s="52"/>
      <c r="AD770" s="52"/>
      <c r="AE770" s="52"/>
      <c r="AF770" s="52"/>
      <c r="AG770" s="52"/>
      <c r="AH770" s="52"/>
      <c r="AI770" s="52"/>
      <c r="AJ770" s="52"/>
    </row>
    <row r="771">
      <c r="A771" s="60"/>
      <c r="B771" s="61"/>
      <c r="C771" s="61"/>
      <c r="D771" s="61"/>
      <c r="E771" s="61"/>
      <c r="F771" s="61"/>
      <c r="G771" s="61"/>
      <c r="H771" s="52"/>
      <c r="I771" s="17"/>
      <c r="J771" s="17"/>
      <c r="K771" s="52"/>
      <c r="L771" s="52"/>
      <c r="M771" s="52"/>
      <c r="N771" s="52"/>
      <c r="O771" s="52"/>
      <c r="P771" s="52"/>
      <c r="Q771" s="52"/>
      <c r="R771" s="52"/>
      <c r="S771" s="52"/>
      <c r="T771" s="52"/>
      <c r="U771" s="52"/>
      <c r="V771" s="52"/>
      <c r="W771" s="52"/>
      <c r="X771" s="52"/>
      <c r="Y771" s="52"/>
      <c r="Z771" s="52"/>
      <c r="AA771" s="52"/>
      <c r="AB771" s="52"/>
      <c r="AC771" s="52"/>
      <c r="AD771" s="52"/>
      <c r="AE771" s="52"/>
      <c r="AF771" s="52"/>
      <c r="AG771" s="52"/>
      <c r="AH771" s="52"/>
      <c r="AI771" s="52"/>
      <c r="AJ771" s="52"/>
    </row>
    <row r="772">
      <c r="A772" s="60"/>
      <c r="B772" s="61"/>
      <c r="C772" s="61"/>
      <c r="D772" s="61"/>
      <c r="E772" s="61"/>
      <c r="F772" s="61"/>
      <c r="G772" s="61"/>
      <c r="H772" s="52"/>
      <c r="I772" s="17"/>
      <c r="J772" s="17"/>
      <c r="K772" s="52"/>
      <c r="L772" s="52"/>
      <c r="M772" s="52"/>
      <c r="N772" s="52"/>
      <c r="O772" s="52"/>
      <c r="P772" s="52"/>
      <c r="Q772" s="52"/>
      <c r="R772" s="52"/>
      <c r="S772" s="52"/>
      <c r="T772" s="52"/>
      <c r="U772" s="52"/>
      <c r="V772" s="52"/>
      <c r="W772" s="52"/>
      <c r="X772" s="52"/>
      <c r="Y772" s="52"/>
      <c r="Z772" s="52"/>
      <c r="AA772" s="52"/>
      <c r="AB772" s="52"/>
      <c r="AC772" s="52"/>
      <c r="AD772" s="52"/>
      <c r="AE772" s="52"/>
      <c r="AF772" s="52"/>
      <c r="AG772" s="52"/>
      <c r="AH772" s="52"/>
      <c r="AI772" s="52"/>
      <c r="AJ772" s="52"/>
    </row>
    <row r="773">
      <c r="A773" s="60"/>
      <c r="B773" s="61"/>
      <c r="C773" s="61"/>
      <c r="D773" s="61"/>
      <c r="E773" s="61"/>
      <c r="F773" s="61"/>
      <c r="G773" s="61"/>
      <c r="H773" s="52"/>
      <c r="I773" s="17"/>
      <c r="J773" s="17"/>
      <c r="K773" s="52"/>
      <c r="L773" s="52"/>
      <c r="M773" s="52"/>
      <c r="N773" s="52"/>
      <c r="O773" s="52"/>
      <c r="P773" s="52"/>
      <c r="Q773" s="52"/>
      <c r="R773" s="52"/>
      <c r="S773" s="52"/>
      <c r="T773" s="52"/>
      <c r="U773" s="52"/>
      <c r="V773" s="52"/>
      <c r="W773" s="52"/>
      <c r="X773" s="52"/>
      <c r="Y773" s="52"/>
      <c r="Z773" s="52"/>
      <c r="AA773" s="52"/>
      <c r="AB773" s="52"/>
      <c r="AC773" s="52"/>
      <c r="AD773" s="52"/>
      <c r="AE773" s="52"/>
      <c r="AF773" s="52"/>
      <c r="AG773" s="52"/>
      <c r="AH773" s="52"/>
      <c r="AI773" s="52"/>
      <c r="AJ773" s="52"/>
    </row>
    <row r="774">
      <c r="A774" s="60"/>
      <c r="B774" s="61"/>
      <c r="C774" s="61"/>
      <c r="D774" s="61"/>
      <c r="E774" s="61"/>
      <c r="F774" s="61"/>
      <c r="G774" s="61"/>
      <c r="H774" s="52"/>
      <c r="I774" s="17"/>
      <c r="J774" s="17"/>
      <c r="K774" s="52"/>
      <c r="L774" s="52"/>
      <c r="M774" s="52"/>
      <c r="N774" s="52"/>
      <c r="O774" s="52"/>
      <c r="P774" s="52"/>
      <c r="Q774" s="52"/>
      <c r="R774" s="52"/>
      <c r="S774" s="52"/>
      <c r="T774" s="52"/>
      <c r="U774" s="52"/>
      <c r="V774" s="52"/>
      <c r="W774" s="52"/>
      <c r="X774" s="52"/>
      <c r="Y774" s="52"/>
      <c r="Z774" s="52"/>
      <c r="AA774" s="52"/>
      <c r="AB774" s="52"/>
      <c r="AC774" s="52"/>
      <c r="AD774" s="52"/>
      <c r="AE774" s="52"/>
      <c r="AF774" s="52"/>
      <c r="AG774" s="52"/>
      <c r="AH774" s="52"/>
      <c r="AI774" s="52"/>
      <c r="AJ774" s="52"/>
    </row>
    <row r="775">
      <c r="A775" s="60"/>
      <c r="B775" s="61"/>
      <c r="C775" s="61"/>
      <c r="D775" s="61"/>
      <c r="E775" s="61"/>
      <c r="F775" s="61"/>
      <c r="G775" s="61"/>
      <c r="H775" s="52"/>
      <c r="I775" s="17"/>
      <c r="J775" s="17"/>
      <c r="K775" s="52"/>
      <c r="L775" s="52"/>
      <c r="M775" s="52"/>
      <c r="N775" s="52"/>
      <c r="O775" s="52"/>
      <c r="P775" s="52"/>
      <c r="Q775" s="52"/>
      <c r="R775" s="52"/>
      <c r="S775" s="52"/>
      <c r="T775" s="52"/>
      <c r="U775" s="52"/>
      <c r="V775" s="52"/>
      <c r="W775" s="52"/>
      <c r="X775" s="52"/>
      <c r="Y775" s="52"/>
      <c r="Z775" s="52"/>
      <c r="AA775" s="52"/>
      <c r="AB775" s="52"/>
      <c r="AC775" s="52"/>
      <c r="AD775" s="52"/>
      <c r="AE775" s="52"/>
      <c r="AF775" s="52"/>
      <c r="AG775" s="52"/>
      <c r="AH775" s="52"/>
      <c r="AI775" s="52"/>
      <c r="AJ775" s="52"/>
    </row>
    <row r="776">
      <c r="A776" s="60"/>
      <c r="B776" s="61"/>
      <c r="C776" s="61"/>
      <c r="D776" s="61"/>
      <c r="E776" s="61"/>
      <c r="F776" s="61"/>
      <c r="G776" s="61"/>
      <c r="H776" s="52"/>
      <c r="I776" s="17"/>
      <c r="J776" s="17"/>
      <c r="K776" s="52"/>
      <c r="L776" s="52"/>
      <c r="M776" s="52"/>
      <c r="N776" s="52"/>
      <c r="O776" s="52"/>
      <c r="P776" s="52"/>
      <c r="Q776" s="52"/>
      <c r="R776" s="52"/>
      <c r="S776" s="52"/>
      <c r="T776" s="52"/>
      <c r="U776" s="52"/>
      <c r="V776" s="52"/>
      <c r="W776" s="52"/>
      <c r="X776" s="52"/>
      <c r="Y776" s="52"/>
      <c r="Z776" s="52"/>
      <c r="AA776" s="52"/>
      <c r="AB776" s="52"/>
      <c r="AC776" s="52"/>
      <c r="AD776" s="52"/>
      <c r="AE776" s="52"/>
      <c r="AF776" s="52"/>
      <c r="AG776" s="52"/>
      <c r="AH776" s="52"/>
      <c r="AI776" s="52"/>
      <c r="AJ776" s="52"/>
    </row>
    <row r="777">
      <c r="A777" s="60"/>
      <c r="B777" s="61"/>
      <c r="C777" s="61"/>
      <c r="D777" s="61"/>
      <c r="E777" s="61"/>
      <c r="F777" s="61"/>
      <c r="G777" s="61"/>
      <c r="H777" s="52"/>
      <c r="I777" s="17"/>
      <c r="J777" s="17"/>
      <c r="K777" s="52"/>
      <c r="L777" s="52"/>
      <c r="M777" s="52"/>
      <c r="N777" s="52"/>
      <c r="O777" s="52"/>
      <c r="P777" s="52"/>
      <c r="Q777" s="52"/>
      <c r="R777" s="52"/>
      <c r="S777" s="52"/>
      <c r="T777" s="52"/>
      <c r="U777" s="52"/>
      <c r="V777" s="52"/>
      <c r="W777" s="52"/>
      <c r="X777" s="52"/>
      <c r="Y777" s="52"/>
      <c r="Z777" s="52"/>
      <c r="AA777" s="52"/>
      <c r="AB777" s="52"/>
      <c r="AC777" s="52"/>
      <c r="AD777" s="52"/>
      <c r="AE777" s="52"/>
      <c r="AF777" s="52"/>
      <c r="AG777" s="52"/>
      <c r="AH777" s="52"/>
      <c r="AI777" s="52"/>
      <c r="AJ777" s="52"/>
    </row>
    <row r="778">
      <c r="A778" s="60"/>
      <c r="B778" s="61"/>
      <c r="C778" s="61"/>
      <c r="D778" s="61"/>
      <c r="E778" s="61"/>
      <c r="F778" s="61"/>
      <c r="G778" s="61"/>
      <c r="H778" s="52"/>
      <c r="I778" s="17"/>
      <c r="J778" s="17"/>
      <c r="K778" s="52"/>
      <c r="L778" s="52"/>
      <c r="M778" s="52"/>
      <c r="N778" s="52"/>
      <c r="O778" s="52"/>
      <c r="P778" s="52"/>
      <c r="Q778" s="52"/>
      <c r="R778" s="52"/>
      <c r="S778" s="52"/>
      <c r="T778" s="52"/>
      <c r="U778" s="52"/>
      <c r="V778" s="52"/>
      <c r="W778" s="52"/>
      <c r="X778" s="52"/>
      <c r="Y778" s="52"/>
      <c r="Z778" s="52"/>
      <c r="AA778" s="52"/>
      <c r="AB778" s="52"/>
      <c r="AC778" s="52"/>
      <c r="AD778" s="52"/>
      <c r="AE778" s="52"/>
      <c r="AF778" s="52"/>
      <c r="AG778" s="52"/>
      <c r="AH778" s="52"/>
      <c r="AI778" s="52"/>
      <c r="AJ778" s="52"/>
    </row>
    <row r="779">
      <c r="A779" s="60"/>
      <c r="B779" s="61"/>
      <c r="C779" s="61"/>
      <c r="D779" s="61"/>
      <c r="E779" s="61"/>
      <c r="F779" s="61"/>
      <c r="G779" s="61"/>
      <c r="H779" s="52"/>
      <c r="I779" s="17"/>
      <c r="J779" s="17"/>
      <c r="K779" s="52"/>
      <c r="L779" s="52"/>
      <c r="M779" s="52"/>
      <c r="N779" s="52"/>
      <c r="O779" s="52"/>
      <c r="P779" s="52"/>
      <c r="Q779" s="52"/>
      <c r="R779" s="52"/>
      <c r="S779" s="52"/>
      <c r="T779" s="52"/>
      <c r="U779" s="52"/>
      <c r="V779" s="52"/>
      <c r="W779" s="52"/>
      <c r="X779" s="52"/>
      <c r="Y779" s="52"/>
      <c r="Z779" s="52"/>
      <c r="AA779" s="52"/>
      <c r="AB779" s="52"/>
      <c r="AC779" s="52"/>
      <c r="AD779" s="52"/>
      <c r="AE779" s="52"/>
      <c r="AF779" s="52"/>
      <c r="AG779" s="52"/>
      <c r="AH779" s="52"/>
      <c r="AI779" s="52"/>
      <c r="AJ779" s="52"/>
    </row>
    <row r="780">
      <c r="A780" s="60"/>
      <c r="B780" s="61"/>
      <c r="C780" s="61"/>
      <c r="D780" s="61"/>
      <c r="E780" s="61"/>
      <c r="F780" s="61"/>
      <c r="G780" s="61"/>
      <c r="H780" s="52"/>
      <c r="I780" s="17"/>
      <c r="J780" s="17"/>
      <c r="K780" s="52"/>
      <c r="L780" s="52"/>
      <c r="M780" s="52"/>
      <c r="N780" s="52"/>
      <c r="O780" s="52"/>
      <c r="P780" s="52"/>
      <c r="Q780" s="52"/>
      <c r="R780" s="52"/>
      <c r="S780" s="52"/>
      <c r="T780" s="52"/>
      <c r="U780" s="52"/>
      <c r="V780" s="52"/>
      <c r="W780" s="52"/>
      <c r="X780" s="52"/>
      <c r="Y780" s="52"/>
      <c r="Z780" s="52"/>
      <c r="AA780" s="52"/>
      <c r="AB780" s="52"/>
      <c r="AC780" s="52"/>
      <c r="AD780" s="52"/>
      <c r="AE780" s="52"/>
      <c r="AF780" s="52"/>
      <c r="AG780" s="52"/>
      <c r="AH780" s="52"/>
      <c r="AI780" s="52"/>
      <c r="AJ780" s="52"/>
    </row>
    <row r="781">
      <c r="A781" s="60"/>
      <c r="B781" s="61"/>
      <c r="C781" s="61"/>
      <c r="D781" s="61"/>
      <c r="E781" s="61"/>
      <c r="F781" s="61"/>
      <c r="G781" s="61"/>
      <c r="H781" s="52"/>
      <c r="I781" s="17"/>
      <c r="J781" s="17"/>
      <c r="K781" s="52"/>
      <c r="L781" s="52"/>
      <c r="M781" s="52"/>
      <c r="N781" s="52"/>
      <c r="O781" s="52"/>
      <c r="P781" s="52"/>
      <c r="Q781" s="52"/>
      <c r="R781" s="52"/>
      <c r="S781" s="52"/>
      <c r="T781" s="52"/>
      <c r="U781" s="52"/>
      <c r="V781" s="52"/>
      <c r="W781" s="52"/>
      <c r="X781" s="52"/>
      <c r="Y781" s="52"/>
      <c r="Z781" s="52"/>
      <c r="AA781" s="52"/>
      <c r="AB781" s="52"/>
      <c r="AC781" s="52"/>
      <c r="AD781" s="52"/>
      <c r="AE781" s="52"/>
      <c r="AF781" s="52"/>
      <c r="AG781" s="52"/>
      <c r="AH781" s="52"/>
      <c r="AI781" s="52"/>
      <c r="AJ781" s="52"/>
    </row>
    <row r="782">
      <c r="A782" s="60"/>
      <c r="B782" s="61"/>
      <c r="C782" s="61"/>
      <c r="D782" s="61"/>
      <c r="E782" s="61"/>
      <c r="F782" s="61"/>
      <c r="G782" s="61"/>
      <c r="H782" s="52"/>
      <c r="I782" s="17"/>
      <c r="J782" s="17"/>
      <c r="K782" s="52"/>
      <c r="L782" s="52"/>
      <c r="M782" s="52"/>
      <c r="N782" s="52"/>
      <c r="O782" s="52"/>
      <c r="P782" s="52"/>
      <c r="Q782" s="52"/>
      <c r="R782" s="52"/>
      <c r="S782" s="52"/>
      <c r="T782" s="52"/>
      <c r="U782" s="52"/>
      <c r="V782" s="52"/>
      <c r="W782" s="52"/>
      <c r="X782" s="52"/>
      <c r="Y782" s="52"/>
      <c r="Z782" s="52"/>
      <c r="AA782" s="52"/>
      <c r="AB782" s="52"/>
      <c r="AC782" s="52"/>
      <c r="AD782" s="52"/>
      <c r="AE782" s="52"/>
      <c r="AF782" s="52"/>
      <c r="AG782" s="52"/>
      <c r="AH782" s="52"/>
      <c r="AI782" s="52"/>
      <c r="AJ782" s="52"/>
    </row>
    <row r="783">
      <c r="A783" s="60"/>
      <c r="B783" s="61"/>
      <c r="C783" s="61"/>
      <c r="D783" s="61"/>
      <c r="E783" s="61"/>
      <c r="F783" s="61"/>
      <c r="G783" s="61"/>
      <c r="H783" s="52"/>
      <c r="I783" s="17"/>
      <c r="J783" s="17"/>
      <c r="K783" s="52"/>
      <c r="L783" s="52"/>
      <c r="M783" s="52"/>
      <c r="N783" s="52"/>
      <c r="O783" s="52"/>
      <c r="P783" s="52"/>
      <c r="Q783" s="52"/>
      <c r="R783" s="52"/>
      <c r="S783" s="52"/>
      <c r="T783" s="52"/>
      <c r="U783" s="52"/>
      <c r="V783" s="52"/>
      <c r="W783" s="52"/>
      <c r="X783" s="52"/>
      <c r="Y783" s="52"/>
      <c r="Z783" s="52"/>
      <c r="AA783" s="52"/>
      <c r="AB783" s="52"/>
      <c r="AC783" s="52"/>
      <c r="AD783" s="52"/>
      <c r="AE783" s="52"/>
      <c r="AF783" s="52"/>
      <c r="AG783" s="52"/>
      <c r="AH783" s="52"/>
      <c r="AI783" s="52"/>
      <c r="AJ783" s="52"/>
    </row>
    <row r="784">
      <c r="A784" s="60"/>
      <c r="B784" s="61"/>
      <c r="C784" s="61"/>
      <c r="D784" s="61"/>
      <c r="E784" s="61"/>
      <c r="F784" s="61"/>
      <c r="G784" s="61"/>
      <c r="H784" s="52"/>
      <c r="I784" s="17"/>
      <c r="J784" s="17"/>
      <c r="K784" s="52"/>
      <c r="L784" s="52"/>
      <c r="M784" s="52"/>
      <c r="N784" s="52"/>
      <c r="O784" s="52"/>
      <c r="P784" s="52"/>
      <c r="Q784" s="52"/>
      <c r="R784" s="52"/>
      <c r="S784" s="52"/>
      <c r="T784" s="52"/>
      <c r="U784" s="52"/>
      <c r="V784" s="52"/>
      <c r="W784" s="52"/>
      <c r="X784" s="52"/>
      <c r="Y784" s="52"/>
      <c r="Z784" s="52"/>
      <c r="AA784" s="52"/>
      <c r="AB784" s="52"/>
      <c r="AC784" s="52"/>
      <c r="AD784" s="52"/>
      <c r="AE784" s="52"/>
      <c r="AF784" s="52"/>
      <c r="AG784" s="52"/>
      <c r="AH784" s="52"/>
      <c r="AI784" s="52"/>
      <c r="AJ784" s="52"/>
    </row>
    <row r="785">
      <c r="A785" s="60"/>
      <c r="B785" s="61"/>
      <c r="C785" s="61"/>
      <c r="D785" s="61"/>
      <c r="E785" s="61"/>
      <c r="F785" s="61"/>
      <c r="G785" s="61"/>
      <c r="H785" s="52"/>
      <c r="I785" s="17"/>
      <c r="J785" s="17"/>
      <c r="K785" s="52"/>
      <c r="L785" s="52"/>
      <c r="M785" s="52"/>
      <c r="N785" s="52"/>
      <c r="O785" s="52"/>
      <c r="P785" s="52"/>
      <c r="Q785" s="52"/>
      <c r="R785" s="52"/>
      <c r="S785" s="52"/>
      <c r="T785" s="52"/>
      <c r="U785" s="52"/>
      <c r="V785" s="52"/>
      <c r="W785" s="52"/>
      <c r="X785" s="52"/>
      <c r="Y785" s="52"/>
      <c r="Z785" s="52"/>
      <c r="AA785" s="52"/>
      <c r="AB785" s="52"/>
      <c r="AC785" s="52"/>
      <c r="AD785" s="52"/>
      <c r="AE785" s="52"/>
      <c r="AF785" s="52"/>
      <c r="AG785" s="52"/>
      <c r="AH785" s="52"/>
      <c r="AI785" s="52"/>
      <c r="AJ785" s="52"/>
    </row>
    <row r="786">
      <c r="A786" s="60"/>
      <c r="B786" s="61"/>
      <c r="C786" s="61"/>
      <c r="D786" s="61"/>
      <c r="E786" s="61"/>
      <c r="F786" s="61"/>
      <c r="G786" s="61"/>
      <c r="H786" s="52"/>
      <c r="I786" s="17"/>
      <c r="J786" s="17"/>
      <c r="K786" s="52"/>
      <c r="L786" s="52"/>
      <c r="M786" s="52"/>
      <c r="N786" s="52"/>
      <c r="O786" s="52"/>
      <c r="P786" s="52"/>
      <c r="Q786" s="52"/>
      <c r="R786" s="52"/>
      <c r="S786" s="52"/>
      <c r="T786" s="52"/>
      <c r="U786" s="52"/>
      <c r="V786" s="52"/>
      <c r="W786" s="52"/>
      <c r="X786" s="52"/>
      <c r="Y786" s="52"/>
      <c r="Z786" s="52"/>
      <c r="AA786" s="52"/>
      <c r="AB786" s="52"/>
      <c r="AC786" s="52"/>
      <c r="AD786" s="52"/>
      <c r="AE786" s="52"/>
      <c r="AF786" s="52"/>
      <c r="AG786" s="52"/>
      <c r="AH786" s="52"/>
      <c r="AI786" s="52"/>
      <c r="AJ786" s="52"/>
    </row>
    <row r="787">
      <c r="A787" s="60"/>
      <c r="B787" s="61"/>
      <c r="C787" s="61"/>
      <c r="D787" s="61"/>
      <c r="E787" s="61"/>
      <c r="F787" s="61"/>
      <c r="G787" s="61"/>
      <c r="H787" s="52"/>
      <c r="I787" s="17"/>
      <c r="J787" s="17"/>
      <c r="K787" s="52"/>
      <c r="L787" s="52"/>
      <c r="M787" s="52"/>
      <c r="N787" s="52"/>
      <c r="O787" s="52"/>
      <c r="P787" s="52"/>
      <c r="Q787" s="52"/>
      <c r="R787" s="52"/>
      <c r="S787" s="52"/>
      <c r="T787" s="52"/>
      <c r="U787" s="52"/>
      <c r="V787" s="52"/>
      <c r="W787" s="52"/>
      <c r="X787" s="52"/>
      <c r="Y787" s="52"/>
      <c r="Z787" s="52"/>
      <c r="AA787" s="52"/>
      <c r="AB787" s="52"/>
      <c r="AC787" s="52"/>
      <c r="AD787" s="52"/>
      <c r="AE787" s="52"/>
      <c r="AF787" s="52"/>
      <c r="AG787" s="52"/>
      <c r="AH787" s="52"/>
      <c r="AI787" s="52"/>
      <c r="AJ787" s="52"/>
    </row>
    <row r="788">
      <c r="A788" s="60"/>
      <c r="B788" s="61"/>
      <c r="C788" s="61"/>
      <c r="D788" s="61"/>
      <c r="E788" s="61"/>
      <c r="F788" s="61"/>
      <c r="G788" s="61"/>
      <c r="H788" s="52"/>
      <c r="I788" s="17"/>
      <c r="J788" s="17"/>
      <c r="K788" s="52"/>
      <c r="L788" s="52"/>
      <c r="M788" s="52"/>
      <c r="N788" s="52"/>
      <c r="O788" s="52"/>
      <c r="P788" s="52"/>
      <c r="Q788" s="52"/>
      <c r="R788" s="52"/>
      <c r="S788" s="52"/>
      <c r="T788" s="52"/>
      <c r="U788" s="52"/>
      <c r="V788" s="52"/>
      <c r="W788" s="52"/>
      <c r="X788" s="52"/>
      <c r="Y788" s="52"/>
      <c r="Z788" s="52"/>
      <c r="AA788" s="52"/>
      <c r="AB788" s="52"/>
      <c r="AC788" s="52"/>
      <c r="AD788" s="52"/>
      <c r="AE788" s="52"/>
      <c r="AF788" s="52"/>
      <c r="AG788" s="52"/>
      <c r="AH788" s="52"/>
      <c r="AI788" s="52"/>
      <c r="AJ788" s="52"/>
    </row>
    <row r="789">
      <c r="A789" s="60"/>
      <c r="B789" s="61"/>
      <c r="C789" s="61"/>
      <c r="D789" s="61"/>
      <c r="E789" s="61"/>
      <c r="F789" s="61"/>
      <c r="G789" s="61"/>
      <c r="H789" s="52"/>
      <c r="I789" s="17"/>
      <c r="J789" s="17"/>
      <c r="K789" s="52"/>
      <c r="L789" s="52"/>
      <c r="M789" s="52"/>
      <c r="N789" s="52"/>
      <c r="O789" s="52"/>
      <c r="P789" s="52"/>
      <c r="Q789" s="52"/>
      <c r="R789" s="52"/>
      <c r="S789" s="52"/>
      <c r="T789" s="52"/>
      <c r="U789" s="52"/>
      <c r="V789" s="52"/>
      <c r="W789" s="52"/>
      <c r="X789" s="52"/>
      <c r="Y789" s="52"/>
      <c r="Z789" s="52"/>
      <c r="AA789" s="52"/>
      <c r="AB789" s="52"/>
      <c r="AC789" s="52"/>
      <c r="AD789" s="52"/>
      <c r="AE789" s="52"/>
      <c r="AF789" s="52"/>
      <c r="AG789" s="52"/>
      <c r="AH789" s="52"/>
      <c r="AI789" s="52"/>
      <c r="AJ789" s="52"/>
    </row>
    <row r="790">
      <c r="A790" s="60"/>
      <c r="B790" s="61"/>
      <c r="C790" s="61"/>
      <c r="D790" s="61"/>
      <c r="E790" s="61"/>
      <c r="F790" s="61"/>
      <c r="G790" s="61"/>
      <c r="H790" s="52"/>
      <c r="I790" s="17"/>
      <c r="J790" s="17"/>
      <c r="K790" s="52"/>
      <c r="L790" s="52"/>
      <c r="M790" s="52"/>
      <c r="N790" s="52"/>
      <c r="O790" s="52"/>
      <c r="P790" s="52"/>
      <c r="Q790" s="52"/>
      <c r="R790" s="52"/>
      <c r="S790" s="52"/>
      <c r="T790" s="52"/>
      <c r="U790" s="52"/>
      <c r="V790" s="52"/>
      <c r="W790" s="52"/>
      <c r="X790" s="52"/>
      <c r="Y790" s="52"/>
      <c r="Z790" s="52"/>
      <c r="AA790" s="52"/>
      <c r="AB790" s="52"/>
      <c r="AC790" s="52"/>
      <c r="AD790" s="52"/>
      <c r="AE790" s="52"/>
      <c r="AF790" s="52"/>
      <c r="AG790" s="52"/>
      <c r="AH790" s="52"/>
      <c r="AI790" s="52"/>
      <c r="AJ790" s="52"/>
    </row>
    <row r="791">
      <c r="A791" s="60"/>
      <c r="B791" s="61"/>
      <c r="C791" s="61"/>
      <c r="D791" s="61"/>
      <c r="E791" s="61"/>
      <c r="F791" s="61"/>
      <c r="G791" s="61"/>
      <c r="H791" s="52"/>
      <c r="I791" s="17"/>
      <c r="J791" s="17"/>
      <c r="K791" s="52"/>
      <c r="L791" s="52"/>
      <c r="M791" s="52"/>
      <c r="N791" s="52"/>
      <c r="O791" s="52"/>
      <c r="P791" s="52"/>
      <c r="Q791" s="52"/>
      <c r="R791" s="52"/>
      <c r="S791" s="52"/>
      <c r="T791" s="52"/>
      <c r="U791" s="52"/>
      <c r="V791" s="52"/>
      <c r="W791" s="52"/>
      <c r="X791" s="52"/>
      <c r="Y791" s="52"/>
      <c r="Z791" s="52"/>
      <c r="AA791" s="52"/>
      <c r="AB791" s="52"/>
      <c r="AC791" s="52"/>
      <c r="AD791" s="52"/>
      <c r="AE791" s="52"/>
      <c r="AF791" s="52"/>
      <c r="AG791" s="52"/>
      <c r="AH791" s="52"/>
      <c r="AI791" s="52"/>
      <c r="AJ791" s="52"/>
    </row>
    <row r="792">
      <c r="A792" s="60"/>
      <c r="B792" s="61"/>
      <c r="C792" s="61"/>
      <c r="D792" s="61"/>
      <c r="E792" s="61"/>
      <c r="F792" s="61"/>
      <c r="G792" s="61"/>
      <c r="H792" s="52"/>
      <c r="I792" s="17"/>
      <c r="J792" s="17"/>
      <c r="K792" s="52"/>
      <c r="L792" s="52"/>
      <c r="M792" s="52"/>
      <c r="N792" s="52"/>
      <c r="O792" s="52"/>
      <c r="P792" s="52"/>
      <c r="Q792" s="52"/>
      <c r="R792" s="52"/>
      <c r="S792" s="52"/>
      <c r="T792" s="52"/>
      <c r="U792" s="52"/>
      <c r="V792" s="52"/>
      <c r="W792" s="52"/>
      <c r="X792" s="52"/>
      <c r="Y792" s="52"/>
      <c r="Z792" s="52"/>
      <c r="AA792" s="52"/>
      <c r="AB792" s="52"/>
      <c r="AC792" s="52"/>
      <c r="AD792" s="52"/>
      <c r="AE792" s="52"/>
      <c r="AF792" s="52"/>
      <c r="AG792" s="52"/>
      <c r="AH792" s="52"/>
      <c r="AI792" s="52"/>
      <c r="AJ792" s="52"/>
    </row>
    <row r="793">
      <c r="A793" s="60"/>
      <c r="B793" s="61"/>
      <c r="C793" s="61"/>
      <c r="D793" s="61"/>
      <c r="E793" s="61"/>
      <c r="F793" s="61"/>
      <c r="G793" s="61"/>
      <c r="H793" s="52"/>
      <c r="I793" s="17"/>
      <c r="J793" s="17"/>
      <c r="K793" s="52"/>
      <c r="L793" s="52"/>
      <c r="M793" s="52"/>
      <c r="N793" s="52"/>
      <c r="O793" s="52"/>
      <c r="P793" s="52"/>
      <c r="Q793" s="52"/>
      <c r="R793" s="52"/>
      <c r="S793" s="52"/>
      <c r="T793" s="52"/>
      <c r="U793" s="52"/>
      <c r="V793" s="52"/>
      <c r="W793" s="52"/>
      <c r="X793" s="52"/>
      <c r="Y793" s="52"/>
      <c r="Z793" s="52"/>
      <c r="AA793" s="52"/>
      <c r="AB793" s="52"/>
      <c r="AC793" s="52"/>
      <c r="AD793" s="52"/>
      <c r="AE793" s="52"/>
      <c r="AF793" s="52"/>
      <c r="AG793" s="52"/>
      <c r="AH793" s="52"/>
      <c r="AI793" s="52"/>
      <c r="AJ793" s="52"/>
    </row>
    <row r="794">
      <c r="A794" s="60"/>
      <c r="B794" s="61"/>
      <c r="C794" s="61"/>
      <c r="D794" s="61"/>
      <c r="E794" s="61"/>
      <c r="F794" s="61"/>
      <c r="G794" s="61"/>
      <c r="H794" s="52"/>
      <c r="I794" s="17"/>
      <c r="J794" s="17"/>
      <c r="K794" s="52"/>
      <c r="L794" s="52"/>
      <c r="M794" s="52"/>
      <c r="N794" s="52"/>
      <c r="O794" s="52"/>
      <c r="P794" s="52"/>
      <c r="Q794" s="52"/>
      <c r="R794" s="52"/>
      <c r="S794" s="52"/>
      <c r="T794" s="52"/>
      <c r="U794" s="52"/>
      <c r="V794" s="52"/>
      <c r="W794" s="52"/>
      <c r="X794" s="52"/>
      <c r="Y794" s="52"/>
      <c r="Z794" s="52"/>
      <c r="AA794" s="52"/>
      <c r="AB794" s="52"/>
      <c r="AC794" s="52"/>
      <c r="AD794" s="52"/>
      <c r="AE794" s="52"/>
      <c r="AF794" s="52"/>
      <c r="AG794" s="52"/>
      <c r="AH794" s="52"/>
      <c r="AI794" s="52"/>
      <c r="AJ794" s="52"/>
    </row>
    <row r="795">
      <c r="A795" s="60"/>
      <c r="B795" s="61"/>
      <c r="C795" s="61"/>
      <c r="D795" s="61"/>
      <c r="E795" s="61"/>
      <c r="F795" s="61"/>
      <c r="G795" s="61"/>
      <c r="H795" s="52"/>
      <c r="I795" s="17"/>
      <c r="J795" s="17"/>
      <c r="K795" s="52"/>
      <c r="L795" s="52"/>
      <c r="M795" s="52"/>
      <c r="N795" s="52"/>
      <c r="O795" s="52"/>
      <c r="P795" s="52"/>
      <c r="Q795" s="52"/>
      <c r="R795" s="52"/>
      <c r="S795" s="52"/>
      <c r="T795" s="52"/>
      <c r="U795" s="52"/>
      <c r="V795" s="52"/>
      <c r="W795" s="52"/>
      <c r="X795" s="52"/>
      <c r="Y795" s="52"/>
      <c r="Z795" s="52"/>
      <c r="AA795" s="52"/>
      <c r="AB795" s="52"/>
      <c r="AC795" s="52"/>
      <c r="AD795" s="52"/>
      <c r="AE795" s="52"/>
      <c r="AF795" s="52"/>
      <c r="AG795" s="52"/>
      <c r="AH795" s="52"/>
      <c r="AI795" s="52"/>
      <c r="AJ795" s="52"/>
    </row>
    <row r="796">
      <c r="A796" s="60"/>
      <c r="B796" s="61"/>
      <c r="C796" s="61"/>
      <c r="D796" s="61"/>
      <c r="E796" s="61"/>
      <c r="F796" s="61"/>
      <c r="G796" s="61"/>
      <c r="H796" s="52"/>
      <c r="I796" s="17"/>
      <c r="J796" s="17"/>
      <c r="K796" s="52"/>
      <c r="L796" s="52"/>
      <c r="M796" s="52"/>
      <c r="N796" s="52"/>
      <c r="O796" s="52"/>
      <c r="P796" s="52"/>
      <c r="Q796" s="52"/>
      <c r="R796" s="52"/>
      <c r="S796" s="52"/>
      <c r="T796" s="52"/>
      <c r="U796" s="52"/>
      <c r="V796" s="52"/>
      <c r="W796" s="52"/>
      <c r="X796" s="52"/>
      <c r="Y796" s="52"/>
      <c r="Z796" s="52"/>
      <c r="AA796" s="52"/>
      <c r="AB796" s="52"/>
      <c r="AC796" s="52"/>
      <c r="AD796" s="52"/>
      <c r="AE796" s="52"/>
      <c r="AF796" s="52"/>
      <c r="AG796" s="52"/>
      <c r="AH796" s="52"/>
      <c r="AI796" s="52"/>
      <c r="AJ796" s="52"/>
    </row>
    <row r="797">
      <c r="A797" s="60"/>
      <c r="B797" s="61"/>
      <c r="C797" s="61"/>
      <c r="D797" s="61"/>
      <c r="E797" s="61"/>
      <c r="F797" s="61"/>
      <c r="G797" s="61"/>
      <c r="H797" s="52"/>
      <c r="I797" s="17"/>
      <c r="J797" s="17"/>
      <c r="K797" s="52"/>
      <c r="L797" s="52"/>
      <c r="M797" s="52"/>
      <c r="N797" s="52"/>
      <c r="O797" s="52"/>
      <c r="P797" s="52"/>
      <c r="Q797" s="52"/>
      <c r="R797" s="52"/>
      <c r="S797" s="52"/>
      <c r="T797" s="52"/>
      <c r="U797" s="52"/>
      <c r="V797" s="52"/>
      <c r="W797" s="52"/>
      <c r="X797" s="52"/>
      <c r="Y797" s="52"/>
      <c r="Z797" s="52"/>
      <c r="AA797" s="52"/>
      <c r="AB797" s="52"/>
      <c r="AC797" s="52"/>
      <c r="AD797" s="52"/>
      <c r="AE797" s="52"/>
      <c r="AF797" s="52"/>
      <c r="AG797" s="52"/>
      <c r="AH797" s="52"/>
      <c r="AI797" s="52"/>
      <c r="AJ797" s="52"/>
    </row>
    <row r="798">
      <c r="A798" s="60"/>
      <c r="B798" s="61"/>
      <c r="C798" s="61"/>
      <c r="D798" s="61"/>
      <c r="E798" s="61"/>
      <c r="F798" s="61"/>
      <c r="G798" s="61"/>
      <c r="H798" s="52"/>
      <c r="I798" s="17"/>
      <c r="J798" s="17"/>
      <c r="K798" s="52"/>
      <c r="L798" s="52"/>
      <c r="M798" s="52"/>
      <c r="N798" s="52"/>
      <c r="O798" s="52"/>
      <c r="P798" s="52"/>
      <c r="Q798" s="52"/>
      <c r="R798" s="52"/>
      <c r="S798" s="52"/>
      <c r="T798" s="52"/>
      <c r="U798" s="52"/>
      <c r="V798" s="52"/>
      <c r="W798" s="52"/>
      <c r="X798" s="52"/>
      <c r="Y798" s="52"/>
      <c r="Z798" s="52"/>
      <c r="AA798" s="52"/>
      <c r="AB798" s="52"/>
      <c r="AC798" s="52"/>
      <c r="AD798" s="52"/>
      <c r="AE798" s="52"/>
      <c r="AF798" s="52"/>
      <c r="AG798" s="52"/>
      <c r="AH798" s="52"/>
      <c r="AI798" s="52"/>
      <c r="AJ798" s="52"/>
    </row>
    <row r="799">
      <c r="A799" s="60"/>
      <c r="B799" s="61"/>
      <c r="C799" s="61"/>
      <c r="D799" s="61"/>
      <c r="E799" s="61"/>
      <c r="F799" s="61"/>
      <c r="G799" s="61"/>
      <c r="H799" s="52"/>
      <c r="I799" s="17"/>
      <c r="J799" s="17"/>
      <c r="K799" s="52"/>
      <c r="L799" s="52"/>
      <c r="M799" s="52"/>
      <c r="N799" s="52"/>
      <c r="O799" s="52"/>
      <c r="P799" s="52"/>
      <c r="Q799" s="52"/>
      <c r="R799" s="52"/>
      <c r="S799" s="52"/>
      <c r="T799" s="52"/>
      <c r="U799" s="52"/>
      <c r="V799" s="52"/>
      <c r="W799" s="52"/>
      <c r="X799" s="52"/>
      <c r="Y799" s="52"/>
      <c r="Z799" s="52"/>
      <c r="AA799" s="52"/>
      <c r="AB799" s="52"/>
      <c r="AC799" s="52"/>
      <c r="AD799" s="52"/>
      <c r="AE799" s="52"/>
      <c r="AF799" s="52"/>
      <c r="AG799" s="52"/>
      <c r="AH799" s="52"/>
      <c r="AI799" s="52"/>
      <c r="AJ799" s="52"/>
    </row>
    <row r="800">
      <c r="A800" s="60"/>
      <c r="B800" s="61"/>
      <c r="C800" s="61"/>
      <c r="D800" s="61"/>
      <c r="E800" s="61"/>
      <c r="F800" s="61"/>
      <c r="G800" s="61"/>
      <c r="H800" s="52"/>
      <c r="I800" s="17"/>
      <c r="J800" s="17"/>
      <c r="K800" s="52"/>
      <c r="L800" s="52"/>
      <c r="M800" s="52"/>
      <c r="N800" s="52"/>
      <c r="O800" s="52"/>
      <c r="P800" s="52"/>
      <c r="Q800" s="52"/>
      <c r="R800" s="52"/>
      <c r="S800" s="52"/>
      <c r="T800" s="52"/>
      <c r="U800" s="52"/>
      <c r="V800" s="52"/>
      <c r="W800" s="52"/>
      <c r="X800" s="52"/>
      <c r="Y800" s="52"/>
      <c r="Z800" s="52"/>
      <c r="AA800" s="52"/>
      <c r="AB800" s="52"/>
      <c r="AC800" s="52"/>
      <c r="AD800" s="52"/>
      <c r="AE800" s="52"/>
      <c r="AF800" s="52"/>
      <c r="AG800" s="52"/>
      <c r="AH800" s="52"/>
      <c r="AI800" s="52"/>
      <c r="AJ800" s="52"/>
    </row>
    <row r="801">
      <c r="A801" s="60"/>
      <c r="B801" s="61"/>
      <c r="C801" s="61"/>
      <c r="D801" s="61"/>
      <c r="E801" s="61"/>
      <c r="F801" s="61"/>
      <c r="G801" s="61"/>
      <c r="H801" s="52"/>
      <c r="I801" s="17"/>
      <c r="J801" s="17"/>
      <c r="K801" s="52"/>
      <c r="L801" s="52"/>
      <c r="M801" s="52"/>
      <c r="N801" s="52"/>
      <c r="O801" s="52"/>
      <c r="P801" s="52"/>
      <c r="Q801" s="52"/>
      <c r="R801" s="52"/>
      <c r="S801" s="52"/>
      <c r="T801" s="52"/>
      <c r="U801" s="52"/>
      <c r="V801" s="52"/>
      <c r="W801" s="52"/>
      <c r="X801" s="52"/>
      <c r="Y801" s="52"/>
      <c r="Z801" s="52"/>
      <c r="AA801" s="52"/>
      <c r="AB801" s="52"/>
      <c r="AC801" s="52"/>
      <c r="AD801" s="52"/>
      <c r="AE801" s="52"/>
      <c r="AF801" s="52"/>
      <c r="AG801" s="52"/>
      <c r="AH801" s="52"/>
      <c r="AI801" s="52"/>
      <c r="AJ801" s="52"/>
    </row>
    <row r="802">
      <c r="A802" s="60"/>
      <c r="B802" s="61"/>
      <c r="C802" s="61"/>
      <c r="D802" s="61"/>
      <c r="E802" s="61"/>
      <c r="F802" s="61"/>
      <c r="G802" s="61"/>
      <c r="H802" s="52"/>
      <c r="I802" s="17"/>
      <c r="J802" s="17"/>
      <c r="K802" s="52"/>
      <c r="L802" s="52"/>
      <c r="M802" s="52"/>
      <c r="N802" s="52"/>
      <c r="O802" s="52"/>
      <c r="P802" s="52"/>
      <c r="Q802" s="52"/>
      <c r="R802" s="52"/>
      <c r="S802" s="52"/>
      <c r="T802" s="52"/>
      <c r="U802" s="52"/>
      <c r="V802" s="52"/>
      <c r="W802" s="52"/>
      <c r="X802" s="52"/>
      <c r="Y802" s="52"/>
      <c r="Z802" s="52"/>
      <c r="AA802" s="52"/>
      <c r="AB802" s="52"/>
      <c r="AC802" s="52"/>
      <c r="AD802" s="52"/>
      <c r="AE802" s="52"/>
      <c r="AF802" s="52"/>
      <c r="AG802" s="52"/>
      <c r="AH802" s="52"/>
      <c r="AI802" s="52"/>
      <c r="AJ802" s="52"/>
    </row>
    <row r="803">
      <c r="A803" s="60"/>
      <c r="B803" s="61"/>
      <c r="C803" s="61"/>
      <c r="D803" s="61"/>
      <c r="E803" s="61"/>
      <c r="F803" s="61"/>
      <c r="G803" s="61"/>
      <c r="H803" s="52"/>
      <c r="I803" s="17"/>
      <c r="J803" s="17"/>
      <c r="K803" s="52"/>
      <c r="L803" s="52"/>
      <c r="M803" s="52"/>
      <c r="N803" s="52"/>
      <c r="O803" s="52"/>
      <c r="P803" s="52"/>
      <c r="Q803" s="52"/>
      <c r="R803" s="52"/>
      <c r="S803" s="52"/>
      <c r="T803" s="52"/>
      <c r="U803" s="52"/>
      <c r="V803" s="52"/>
      <c r="W803" s="52"/>
      <c r="X803" s="52"/>
      <c r="Y803" s="52"/>
      <c r="Z803" s="52"/>
      <c r="AA803" s="52"/>
      <c r="AB803" s="52"/>
      <c r="AC803" s="52"/>
      <c r="AD803" s="52"/>
      <c r="AE803" s="52"/>
      <c r="AF803" s="52"/>
      <c r="AG803" s="52"/>
      <c r="AH803" s="52"/>
      <c r="AI803" s="52"/>
      <c r="AJ803" s="52"/>
    </row>
    <row r="804">
      <c r="A804" s="60"/>
      <c r="B804" s="61"/>
      <c r="C804" s="61"/>
      <c r="D804" s="61"/>
      <c r="E804" s="61"/>
      <c r="F804" s="61"/>
      <c r="G804" s="61"/>
      <c r="H804" s="52"/>
      <c r="I804" s="17"/>
      <c r="J804" s="17"/>
      <c r="K804" s="52"/>
      <c r="L804" s="52"/>
      <c r="M804" s="52"/>
      <c r="N804" s="52"/>
      <c r="O804" s="52"/>
      <c r="P804" s="52"/>
      <c r="Q804" s="52"/>
      <c r="R804" s="52"/>
      <c r="S804" s="52"/>
      <c r="T804" s="52"/>
      <c r="U804" s="52"/>
      <c r="V804" s="52"/>
      <c r="W804" s="52"/>
      <c r="X804" s="52"/>
      <c r="Y804" s="52"/>
      <c r="Z804" s="52"/>
      <c r="AA804" s="52"/>
      <c r="AB804" s="52"/>
      <c r="AC804" s="52"/>
      <c r="AD804" s="52"/>
      <c r="AE804" s="52"/>
      <c r="AF804" s="52"/>
      <c r="AG804" s="52"/>
      <c r="AH804" s="52"/>
      <c r="AI804" s="52"/>
      <c r="AJ804" s="52"/>
    </row>
    <row r="805">
      <c r="A805" s="60"/>
      <c r="B805" s="61"/>
      <c r="C805" s="61"/>
      <c r="D805" s="61"/>
      <c r="E805" s="61"/>
      <c r="F805" s="61"/>
      <c r="G805" s="61"/>
      <c r="H805" s="52"/>
      <c r="I805" s="17"/>
      <c r="J805" s="17"/>
      <c r="K805" s="52"/>
      <c r="L805" s="52"/>
      <c r="M805" s="52"/>
      <c r="N805" s="52"/>
      <c r="O805" s="52"/>
      <c r="P805" s="52"/>
      <c r="Q805" s="52"/>
      <c r="R805" s="52"/>
      <c r="S805" s="52"/>
      <c r="T805" s="52"/>
      <c r="U805" s="52"/>
      <c r="V805" s="52"/>
      <c r="W805" s="52"/>
      <c r="X805" s="52"/>
      <c r="Y805" s="52"/>
      <c r="Z805" s="52"/>
      <c r="AA805" s="52"/>
      <c r="AB805" s="52"/>
      <c r="AC805" s="52"/>
      <c r="AD805" s="52"/>
      <c r="AE805" s="52"/>
      <c r="AF805" s="52"/>
      <c r="AG805" s="52"/>
      <c r="AH805" s="52"/>
      <c r="AI805" s="52"/>
      <c r="AJ805" s="52"/>
    </row>
    <row r="806">
      <c r="A806" s="60"/>
      <c r="B806" s="61"/>
      <c r="C806" s="61"/>
      <c r="D806" s="61"/>
      <c r="E806" s="61"/>
      <c r="F806" s="61"/>
      <c r="G806" s="61"/>
      <c r="H806" s="52"/>
      <c r="I806" s="17"/>
      <c r="J806" s="17"/>
      <c r="K806" s="52"/>
      <c r="L806" s="52"/>
      <c r="M806" s="52"/>
      <c r="N806" s="52"/>
      <c r="O806" s="52"/>
      <c r="P806" s="52"/>
      <c r="Q806" s="52"/>
      <c r="R806" s="52"/>
      <c r="S806" s="52"/>
      <c r="T806" s="52"/>
      <c r="U806" s="52"/>
      <c r="V806" s="52"/>
      <c r="W806" s="52"/>
      <c r="X806" s="52"/>
      <c r="Y806" s="52"/>
      <c r="Z806" s="52"/>
      <c r="AA806" s="52"/>
      <c r="AB806" s="52"/>
      <c r="AC806" s="52"/>
      <c r="AD806" s="52"/>
      <c r="AE806" s="52"/>
      <c r="AF806" s="52"/>
      <c r="AG806" s="52"/>
      <c r="AH806" s="52"/>
      <c r="AI806" s="52"/>
      <c r="AJ806" s="52"/>
    </row>
    <row r="807">
      <c r="A807" s="60"/>
      <c r="B807" s="61"/>
      <c r="C807" s="61"/>
      <c r="D807" s="61"/>
      <c r="E807" s="61"/>
      <c r="F807" s="61"/>
      <c r="G807" s="61"/>
      <c r="H807" s="52"/>
      <c r="I807" s="17"/>
      <c r="J807" s="17"/>
      <c r="K807" s="52"/>
      <c r="L807" s="52"/>
      <c r="M807" s="52"/>
      <c r="N807" s="52"/>
      <c r="O807" s="52"/>
      <c r="P807" s="52"/>
      <c r="Q807" s="52"/>
      <c r="R807" s="52"/>
      <c r="S807" s="52"/>
      <c r="T807" s="52"/>
      <c r="U807" s="52"/>
      <c r="V807" s="52"/>
      <c r="W807" s="52"/>
      <c r="X807" s="52"/>
      <c r="Y807" s="52"/>
      <c r="Z807" s="52"/>
      <c r="AA807" s="52"/>
      <c r="AB807" s="52"/>
      <c r="AC807" s="52"/>
      <c r="AD807" s="52"/>
      <c r="AE807" s="52"/>
      <c r="AF807" s="52"/>
      <c r="AG807" s="52"/>
      <c r="AH807" s="52"/>
      <c r="AI807" s="52"/>
      <c r="AJ807" s="52"/>
    </row>
    <row r="808">
      <c r="A808" s="60"/>
      <c r="B808" s="61"/>
      <c r="C808" s="61"/>
      <c r="D808" s="61"/>
      <c r="E808" s="61"/>
      <c r="F808" s="61"/>
      <c r="G808" s="61"/>
      <c r="H808" s="52"/>
      <c r="I808" s="17"/>
      <c r="J808" s="17"/>
      <c r="K808" s="52"/>
      <c r="L808" s="52"/>
      <c r="M808" s="52"/>
      <c r="N808" s="52"/>
      <c r="O808" s="52"/>
      <c r="P808" s="52"/>
      <c r="Q808" s="52"/>
      <c r="R808" s="52"/>
      <c r="S808" s="52"/>
      <c r="T808" s="52"/>
      <c r="U808" s="52"/>
      <c r="V808" s="52"/>
      <c r="W808" s="52"/>
      <c r="X808" s="52"/>
      <c r="Y808" s="52"/>
      <c r="Z808" s="52"/>
      <c r="AA808" s="52"/>
      <c r="AB808" s="52"/>
      <c r="AC808" s="52"/>
      <c r="AD808" s="52"/>
      <c r="AE808" s="52"/>
      <c r="AF808" s="52"/>
      <c r="AG808" s="52"/>
      <c r="AH808" s="52"/>
      <c r="AI808" s="52"/>
      <c r="AJ808" s="52"/>
    </row>
    <row r="809">
      <c r="A809" s="60"/>
      <c r="B809" s="61"/>
      <c r="C809" s="61"/>
      <c r="D809" s="61"/>
      <c r="E809" s="61"/>
      <c r="F809" s="61"/>
      <c r="G809" s="61"/>
      <c r="H809" s="52"/>
      <c r="I809" s="17"/>
      <c r="J809" s="17"/>
      <c r="K809" s="52"/>
      <c r="L809" s="52"/>
      <c r="M809" s="52"/>
      <c r="N809" s="52"/>
      <c r="O809" s="52"/>
      <c r="P809" s="52"/>
      <c r="Q809" s="52"/>
      <c r="R809" s="52"/>
      <c r="S809" s="52"/>
      <c r="T809" s="52"/>
      <c r="U809" s="52"/>
      <c r="V809" s="52"/>
      <c r="W809" s="52"/>
      <c r="X809" s="52"/>
      <c r="Y809" s="52"/>
      <c r="Z809" s="52"/>
      <c r="AA809" s="52"/>
      <c r="AB809" s="52"/>
      <c r="AC809" s="52"/>
      <c r="AD809" s="52"/>
      <c r="AE809" s="52"/>
      <c r="AF809" s="52"/>
      <c r="AG809" s="52"/>
      <c r="AH809" s="52"/>
      <c r="AI809" s="52"/>
      <c r="AJ809" s="52"/>
    </row>
    <row r="810">
      <c r="A810" s="60"/>
      <c r="B810" s="61"/>
      <c r="C810" s="61"/>
      <c r="D810" s="61"/>
      <c r="E810" s="61"/>
      <c r="F810" s="61"/>
      <c r="G810" s="61"/>
      <c r="H810" s="52"/>
      <c r="I810" s="17"/>
      <c r="J810" s="17"/>
      <c r="K810" s="52"/>
      <c r="L810" s="52"/>
      <c r="M810" s="52"/>
      <c r="N810" s="52"/>
      <c r="O810" s="52"/>
      <c r="P810" s="52"/>
      <c r="Q810" s="52"/>
      <c r="R810" s="52"/>
      <c r="S810" s="52"/>
      <c r="T810" s="52"/>
      <c r="U810" s="52"/>
      <c r="V810" s="52"/>
      <c r="W810" s="52"/>
      <c r="X810" s="52"/>
      <c r="Y810" s="52"/>
      <c r="Z810" s="52"/>
      <c r="AA810" s="52"/>
      <c r="AB810" s="52"/>
      <c r="AC810" s="52"/>
      <c r="AD810" s="52"/>
      <c r="AE810" s="52"/>
      <c r="AF810" s="52"/>
      <c r="AG810" s="52"/>
      <c r="AH810" s="52"/>
      <c r="AI810" s="52"/>
      <c r="AJ810" s="52"/>
    </row>
    <row r="811">
      <c r="A811" s="60"/>
      <c r="B811" s="61"/>
      <c r="C811" s="61"/>
      <c r="D811" s="61"/>
      <c r="E811" s="61"/>
      <c r="F811" s="61"/>
      <c r="G811" s="61"/>
      <c r="H811" s="52"/>
      <c r="I811" s="17"/>
      <c r="J811" s="17"/>
      <c r="K811" s="52"/>
      <c r="L811" s="52"/>
      <c r="M811" s="52"/>
      <c r="N811" s="52"/>
      <c r="O811" s="52"/>
      <c r="P811" s="52"/>
      <c r="Q811" s="52"/>
      <c r="R811" s="52"/>
      <c r="S811" s="52"/>
      <c r="T811" s="52"/>
      <c r="U811" s="52"/>
      <c r="V811" s="52"/>
      <c r="W811" s="52"/>
      <c r="X811" s="52"/>
      <c r="Y811" s="52"/>
      <c r="Z811" s="52"/>
      <c r="AA811" s="52"/>
      <c r="AB811" s="52"/>
      <c r="AC811" s="52"/>
      <c r="AD811" s="52"/>
      <c r="AE811" s="52"/>
      <c r="AF811" s="52"/>
      <c r="AG811" s="52"/>
      <c r="AH811" s="52"/>
      <c r="AI811" s="52"/>
      <c r="AJ811" s="52"/>
    </row>
    <row r="812">
      <c r="A812" s="60"/>
      <c r="B812" s="61"/>
      <c r="C812" s="61"/>
      <c r="D812" s="61"/>
      <c r="E812" s="61"/>
      <c r="F812" s="61"/>
      <c r="G812" s="61"/>
      <c r="H812" s="52"/>
      <c r="I812" s="17"/>
      <c r="J812" s="17"/>
      <c r="K812" s="52"/>
      <c r="L812" s="52"/>
      <c r="M812" s="52"/>
      <c r="N812" s="52"/>
      <c r="O812" s="52"/>
      <c r="P812" s="52"/>
      <c r="Q812" s="52"/>
      <c r="R812" s="52"/>
      <c r="S812" s="52"/>
      <c r="T812" s="52"/>
      <c r="U812" s="52"/>
      <c r="V812" s="52"/>
      <c r="W812" s="52"/>
      <c r="X812" s="52"/>
      <c r="Y812" s="52"/>
      <c r="Z812" s="52"/>
      <c r="AA812" s="52"/>
      <c r="AB812" s="52"/>
      <c r="AC812" s="52"/>
      <c r="AD812" s="52"/>
      <c r="AE812" s="52"/>
      <c r="AF812" s="52"/>
      <c r="AG812" s="52"/>
      <c r="AH812" s="52"/>
      <c r="AI812" s="52"/>
      <c r="AJ812" s="52"/>
    </row>
    <row r="813">
      <c r="A813" s="60"/>
      <c r="B813" s="61"/>
      <c r="C813" s="61"/>
      <c r="D813" s="61"/>
      <c r="E813" s="61"/>
      <c r="F813" s="61"/>
      <c r="G813" s="61"/>
      <c r="H813" s="52"/>
      <c r="I813" s="17"/>
      <c r="J813" s="17"/>
      <c r="K813" s="52"/>
      <c r="L813" s="52"/>
      <c r="M813" s="52"/>
      <c r="N813" s="52"/>
      <c r="O813" s="52"/>
      <c r="P813" s="52"/>
      <c r="Q813" s="52"/>
      <c r="R813" s="52"/>
      <c r="S813" s="52"/>
      <c r="T813" s="52"/>
      <c r="U813" s="52"/>
      <c r="V813" s="52"/>
      <c r="W813" s="52"/>
      <c r="X813" s="52"/>
      <c r="Y813" s="52"/>
      <c r="Z813" s="52"/>
      <c r="AA813" s="52"/>
      <c r="AB813" s="52"/>
      <c r="AC813" s="52"/>
      <c r="AD813" s="52"/>
      <c r="AE813" s="52"/>
      <c r="AF813" s="52"/>
      <c r="AG813" s="52"/>
      <c r="AH813" s="52"/>
      <c r="AI813" s="52"/>
      <c r="AJ813" s="52"/>
    </row>
    <row r="814">
      <c r="A814" s="60"/>
      <c r="B814" s="61"/>
      <c r="C814" s="61"/>
      <c r="D814" s="61"/>
      <c r="E814" s="61"/>
      <c r="F814" s="61"/>
      <c r="G814" s="61"/>
      <c r="H814" s="52"/>
      <c r="I814" s="17"/>
      <c r="J814" s="17"/>
      <c r="K814" s="52"/>
      <c r="L814" s="52"/>
      <c r="M814" s="52"/>
      <c r="N814" s="52"/>
      <c r="O814" s="52"/>
      <c r="P814" s="52"/>
      <c r="Q814" s="52"/>
      <c r="R814" s="52"/>
      <c r="S814" s="52"/>
      <c r="T814" s="52"/>
      <c r="U814" s="52"/>
      <c r="V814" s="52"/>
      <c r="W814" s="52"/>
      <c r="X814" s="52"/>
      <c r="Y814" s="52"/>
      <c r="Z814" s="52"/>
      <c r="AA814" s="52"/>
      <c r="AB814" s="52"/>
      <c r="AC814" s="52"/>
      <c r="AD814" s="52"/>
      <c r="AE814" s="52"/>
      <c r="AF814" s="52"/>
      <c r="AG814" s="52"/>
      <c r="AH814" s="52"/>
      <c r="AI814" s="52"/>
      <c r="AJ814" s="52"/>
    </row>
    <row r="815">
      <c r="A815" s="60"/>
      <c r="B815" s="61"/>
      <c r="C815" s="61"/>
      <c r="D815" s="61"/>
      <c r="E815" s="61"/>
      <c r="F815" s="61"/>
      <c r="G815" s="61"/>
      <c r="H815" s="52"/>
      <c r="I815" s="17"/>
      <c r="J815" s="17"/>
      <c r="K815" s="52"/>
      <c r="L815" s="52"/>
      <c r="M815" s="52"/>
      <c r="N815" s="52"/>
      <c r="O815" s="52"/>
      <c r="P815" s="52"/>
      <c r="Q815" s="52"/>
      <c r="R815" s="52"/>
      <c r="S815" s="52"/>
      <c r="T815" s="52"/>
      <c r="U815" s="52"/>
      <c r="V815" s="52"/>
      <c r="W815" s="52"/>
      <c r="X815" s="52"/>
      <c r="Y815" s="52"/>
      <c r="Z815" s="52"/>
      <c r="AA815" s="52"/>
      <c r="AB815" s="52"/>
      <c r="AC815" s="52"/>
      <c r="AD815" s="52"/>
      <c r="AE815" s="52"/>
      <c r="AF815" s="52"/>
      <c r="AG815" s="52"/>
      <c r="AH815" s="52"/>
      <c r="AI815" s="52"/>
      <c r="AJ815" s="52"/>
    </row>
    <row r="816">
      <c r="A816" s="60"/>
      <c r="B816" s="61"/>
      <c r="C816" s="61"/>
      <c r="D816" s="61"/>
      <c r="E816" s="61"/>
      <c r="F816" s="61"/>
      <c r="G816" s="61"/>
      <c r="H816" s="52"/>
      <c r="I816" s="17"/>
      <c r="J816" s="17"/>
      <c r="K816" s="52"/>
      <c r="L816" s="52"/>
      <c r="M816" s="52"/>
      <c r="N816" s="52"/>
      <c r="O816" s="52"/>
      <c r="P816" s="52"/>
      <c r="Q816" s="52"/>
      <c r="R816" s="52"/>
      <c r="S816" s="52"/>
      <c r="T816" s="52"/>
      <c r="U816" s="52"/>
      <c r="V816" s="52"/>
      <c r="W816" s="52"/>
      <c r="X816" s="52"/>
      <c r="Y816" s="52"/>
      <c r="Z816" s="52"/>
      <c r="AA816" s="52"/>
      <c r="AB816" s="52"/>
      <c r="AC816" s="52"/>
      <c r="AD816" s="52"/>
      <c r="AE816" s="52"/>
      <c r="AF816" s="52"/>
      <c r="AG816" s="52"/>
      <c r="AH816" s="52"/>
      <c r="AI816" s="52"/>
      <c r="AJ816" s="52"/>
    </row>
    <row r="817">
      <c r="A817" s="60"/>
      <c r="B817" s="61"/>
      <c r="C817" s="61"/>
      <c r="D817" s="61"/>
      <c r="E817" s="61"/>
      <c r="F817" s="61"/>
      <c r="G817" s="61"/>
      <c r="H817" s="52"/>
      <c r="I817" s="17"/>
      <c r="J817" s="17"/>
      <c r="K817" s="52"/>
      <c r="L817" s="52"/>
      <c r="M817" s="52"/>
      <c r="N817" s="52"/>
      <c r="O817" s="52"/>
      <c r="P817" s="52"/>
      <c r="Q817" s="52"/>
      <c r="R817" s="52"/>
      <c r="S817" s="52"/>
      <c r="T817" s="52"/>
      <c r="U817" s="52"/>
      <c r="V817" s="52"/>
      <c r="W817" s="52"/>
      <c r="X817" s="52"/>
      <c r="Y817" s="52"/>
      <c r="Z817" s="52"/>
      <c r="AA817" s="52"/>
      <c r="AB817" s="52"/>
      <c r="AC817" s="52"/>
      <c r="AD817" s="52"/>
      <c r="AE817" s="52"/>
      <c r="AF817" s="52"/>
      <c r="AG817" s="52"/>
      <c r="AH817" s="52"/>
      <c r="AI817" s="52"/>
      <c r="AJ817" s="52"/>
    </row>
    <row r="818">
      <c r="A818" s="60"/>
      <c r="B818" s="61"/>
      <c r="C818" s="61"/>
      <c r="D818" s="61"/>
      <c r="E818" s="61"/>
      <c r="F818" s="61"/>
      <c r="G818" s="61"/>
      <c r="H818" s="52"/>
      <c r="I818" s="17"/>
      <c r="J818" s="17"/>
      <c r="K818" s="52"/>
      <c r="L818" s="52"/>
      <c r="M818" s="52"/>
      <c r="N818" s="52"/>
      <c r="O818" s="52"/>
      <c r="P818" s="52"/>
      <c r="Q818" s="52"/>
      <c r="R818" s="52"/>
      <c r="S818" s="52"/>
      <c r="T818" s="52"/>
      <c r="U818" s="52"/>
      <c r="V818" s="52"/>
      <c r="W818" s="52"/>
      <c r="X818" s="52"/>
      <c r="Y818" s="52"/>
      <c r="Z818" s="52"/>
      <c r="AA818" s="52"/>
      <c r="AB818" s="52"/>
      <c r="AC818" s="52"/>
      <c r="AD818" s="52"/>
      <c r="AE818" s="52"/>
      <c r="AF818" s="52"/>
      <c r="AG818" s="52"/>
      <c r="AH818" s="52"/>
      <c r="AI818" s="52"/>
      <c r="AJ818" s="52"/>
    </row>
    <row r="819">
      <c r="A819" s="60"/>
      <c r="B819" s="61"/>
      <c r="C819" s="61"/>
      <c r="D819" s="61"/>
      <c r="E819" s="61"/>
      <c r="F819" s="61"/>
      <c r="G819" s="61"/>
      <c r="H819" s="52"/>
      <c r="I819" s="17"/>
      <c r="J819" s="17"/>
      <c r="K819" s="52"/>
      <c r="L819" s="52"/>
      <c r="M819" s="52"/>
      <c r="N819" s="52"/>
      <c r="O819" s="52"/>
      <c r="P819" s="52"/>
      <c r="Q819" s="52"/>
      <c r="R819" s="52"/>
      <c r="S819" s="52"/>
      <c r="T819" s="52"/>
      <c r="U819" s="52"/>
      <c r="V819" s="52"/>
      <c r="W819" s="52"/>
      <c r="X819" s="52"/>
      <c r="Y819" s="52"/>
      <c r="Z819" s="52"/>
      <c r="AA819" s="52"/>
      <c r="AB819" s="52"/>
      <c r="AC819" s="52"/>
      <c r="AD819" s="52"/>
      <c r="AE819" s="52"/>
      <c r="AF819" s="52"/>
      <c r="AG819" s="52"/>
      <c r="AH819" s="52"/>
      <c r="AI819" s="52"/>
      <c r="AJ819" s="52"/>
    </row>
    <row r="820">
      <c r="A820" s="60"/>
      <c r="B820" s="61"/>
      <c r="C820" s="61"/>
      <c r="D820" s="61"/>
      <c r="E820" s="61"/>
      <c r="F820" s="61"/>
      <c r="G820" s="61"/>
      <c r="H820" s="52"/>
      <c r="I820" s="17"/>
      <c r="J820" s="17"/>
      <c r="K820" s="52"/>
      <c r="L820" s="52"/>
      <c r="M820" s="52"/>
      <c r="N820" s="52"/>
      <c r="O820" s="52"/>
      <c r="P820" s="52"/>
      <c r="Q820" s="52"/>
      <c r="R820" s="52"/>
      <c r="S820" s="52"/>
      <c r="T820" s="52"/>
      <c r="U820" s="52"/>
      <c r="V820" s="52"/>
      <c r="W820" s="52"/>
      <c r="X820" s="52"/>
      <c r="Y820" s="52"/>
      <c r="Z820" s="52"/>
      <c r="AA820" s="52"/>
      <c r="AB820" s="52"/>
      <c r="AC820" s="52"/>
      <c r="AD820" s="52"/>
      <c r="AE820" s="52"/>
      <c r="AF820" s="52"/>
      <c r="AG820" s="52"/>
      <c r="AH820" s="52"/>
      <c r="AI820" s="52"/>
      <c r="AJ820" s="52"/>
    </row>
    <row r="821">
      <c r="A821" s="60"/>
      <c r="B821" s="61"/>
      <c r="C821" s="61"/>
      <c r="D821" s="61"/>
      <c r="E821" s="61"/>
      <c r="F821" s="61"/>
      <c r="G821" s="61"/>
      <c r="H821" s="52"/>
      <c r="I821" s="17"/>
      <c r="J821" s="17"/>
      <c r="K821" s="52"/>
      <c r="L821" s="52"/>
      <c r="M821" s="52"/>
      <c r="N821" s="52"/>
      <c r="O821" s="52"/>
      <c r="P821" s="52"/>
      <c r="Q821" s="52"/>
      <c r="R821" s="52"/>
      <c r="S821" s="52"/>
      <c r="T821" s="52"/>
      <c r="U821" s="52"/>
      <c r="V821" s="52"/>
      <c r="W821" s="52"/>
      <c r="X821" s="52"/>
      <c r="Y821" s="52"/>
      <c r="Z821" s="52"/>
      <c r="AA821" s="52"/>
      <c r="AB821" s="52"/>
      <c r="AC821" s="52"/>
      <c r="AD821" s="52"/>
      <c r="AE821" s="52"/>
      <c r="AF821" s="52"/>
      <c r="AG821" s="52"/>
      <c r="AH821" s="52"/>
      <c r="AI821" s="52"/>
      <c r="AJ821" s="52"/>
    </row>
    <row r="822">
      <c r="A822" s="60"/>
      <c r="B822" s="61"/>
      <c r="C822" s="61"/>
      <c r="D822" s="61"/>
      <c r="E822" s="61"/>
      <c r="F822" s="61"/>
      <c r="G822" s="61"/>
      <c r="H822" s="52"/>
      <c r="I822" s="17"/>
      <c r="J822" s="17"/>
      <c r="K822" s="52"/>
      <c r="L822" s="52"/>
      <c r="M822" s="52"/>
      <c r="N822" s="52"/>
      <c r="O822" s="52"/>
      <c r="P822" s="52"/>
      <c r="Q822" s="52"/>
      <c r="R822" s="52"/>
      <c r="S822" s="52"/>
      <c r="T822" s="52"/>
      <c r="U822" s="52"/>
      <c r="V822" s="52"/>
      <c r="W822" s="52"/>
      <c r="X822" s="52"/>
      <c r="Y822" s="52"/>
      <c r="Z822" s="52"/>
      <c r="AA822" s="52"/>
      <c r="AB822" s="52"/>
      <c r="AC822" s="52"/>
      <c r="AD822" s="52"/>
      <c r="AE822" s="52"/>
      <c r="AF822" s="52"/>
      <c r="AG822" s="52"/>
      <c r="AH822" s="52"/>
      <c r="AI822" s="52"/>
      <c r="AJ822" s="52"/>
    </row>
    <row r="823">
      <c r="A823" s="60"/>
      <c r="B823" s="61"/>
      <c r="C823" s="61"/>
      <c r="D823" s="61"/>
      <c r="E823" s="61"/>
      <c r="F823" s="61"/>
      <c r="G823" s="61"/>
      <c r="H823" s="52"/>
      <c r="I823" s="17"/>
      <c r="J823" s="17"/>
      <c r="K823" s="52"/>
      <c r="L823" s="52"/>
      <c r="M823" s="52"/>
      <c r="N823" s="52"/>
      <c r="O823" s="52"/>
      <c r="P823" s="52"/>
      <c r="Q823" s="52"/>
      <c r="R823" s="52"/>
      <c r="S823" s="52"/>
      <c r="T823" s="52"/>
      <c r="U823" s="52"/>
      <c r="V823" s="52"/>
      <c r="W823" s="52"/>
      <c r="X823" s="52"/>
      <c r="Y823" s="52"/>
      <c r="Z823" s="52"/>
      <c r="AA823" s="52"/>
      <c r="AB823" s="52"/>
      <c r="AC823" s="52"/>
      <c r="AD823" s="52"/>
      <c r="AE823" s="52"/>
      <c r="AF823" s="52"/>
      <c r="AG823" s="52"/>
      <c r="AH823" s="52"/>
      <c r="AI823" s="52"/>
      <c r="AJ823" s="52"/>
    </row>
    <row r="824">
      <c r="A824" s="60"/>
      <c r="B824" s="61"/>
      <c r="C824" s="61"/>
      <c r="D824" s="61"/>
      <c r="E824" s="61"/>
      <c r="F824" s="61"/>
      <c r="G824" s="61"/>
      <c r="H824" s="52"/>
      <c r="I824" s="17"/>
      <c r="J824" s="17"/>
      <c r="K824" s="52"/>
      <c r="L824" s="52"/>
      <c r="M824" s="52"/>
      <c r="N824" s="52"/>
      <c r="O824" s="52"/>
      <c r="P824" s="52"/>
      <c r="Q824" s="52"/>
      <c r="R824" s="52"/>
      <c r="S824" s="52"/>
      <c r="T824" s="52"/>
      <c r="U824" s="52"/>
      <c r="V824" s="52"/>
      <c r="W824" s="52"/>
      <c r="X824" s="52"/>
      <c r="Y824" s="52"/>
      <c r="Z824" s="52"/>
      <c r="AA824" s="52"/>
      <c r="AB824" s="52"/>
      <c r="AC824" s="52"/>
      <c r="AD824" s="52"/>
      <c r="AE824" s="52"/>
      <c r="AF824" s="52"/>
      <c r="AG824" s="52"/>
      <c r="AH824" s="52"/>
      <c r="AI824" s="52"/>
      <c r="AJ824" s="52"/>
    </row>
    <row r="825">
      <c r="A825" s="60"/>
      <c r="B825" s="61"/>
      <c r="C825" s="61"/>
      <c r="D825" s="61"/>
      <c r="E825" s="61"/>
      <c r="F825" s="61"/>
      <c r="G825" s="61"/>
      <c r="H825" s="52"/>
      <c r="I825" s="17"/>
      <c r="J825" s="17"/>
      <c r="K825" s="52"/>
      <c r="L825" s="52"/>
      <c r="M825" s="52"/>
      <c r="N825" s="52"/>
      <c r="O825" s="52"/>
      <c r="P825" s="52"/>
      <c r="Q825" s="52"/>
      <c r="R825" s="52"/>
      <c r="S825" s="52"/>
      <c r="T825" s="52"/>
      <c r="U825" s="52"/>
      <c r="V825" s="52"/>
      <c r="W825" s="52"/>
      <c r="X825" s="52"/>
      <c r="Y825" s="52"/>
      <c r="Z825" s="52"/>
      <c r="AA825" s="52"/>
      <c r="AB825" s="52"/>
      <c r="AC825" s="52"/>
      <c r="AD825" s="52"/>
      <c r="AE825" s="52"/>
      <c r="AF825" s="52"/>
      <c r="AG825" s="52"/>
      <c r="AH825" s="52"/>
      <c r="AI825" s="52"/>
      <c r="AJ825" s="52"/>
    </row>
    <row r="826">
      <c r="A826" s="60"/>
      <c r="B826" s="61"/>
      <c r="C826" s="61"/>
      <c r="D826" s="61"/>
      <c r="E826" s="61"/>
      <c r="F826" s="61"/>
      <c r="G826" s="61"/>
      <c r="H826" s="52"/>
      <c r="I826" s="17"/>
      <c r="J826" s="17"/>
      <c r="K826" s="52"/>
      <c r="L826" s="52"/>
      <c r="M826" s="52"/>
      <c r="N826" s="52"/>
      <c r="O826" s="52"/>
      <c r="P826" s="52"/>
      <c r="Q826" s="52"/>
      <c r="R826" s="52"/>
      <c r="S826" s="52"/>
      <c r="T826" s="52"/>
      <c r="U826" s="52"/>
      <c r="V826" s="52"/>
      <c r="W826" s="52"/>
      <c r="X826" s="52"/>
      <c r="Y826" s="52"/>
      <c r="Z826" s="52"/>
      <c r="AA826" s="52"/>
      <c r="AB826" s="52"/>
      <c r="AC826" s="52"/>
      <c r="AD826" s="52"/>
      <c r="AE826" s="52"/>
      <c r="AF826" s="52"/>
      <c r="AG826" s="52"/>
      <c r="AH826" s="52"/>
      <c r="AI826" s="52"/>
      <c r="AJ826" s="52"/>
    </row>
    <row r="827">
      <c r="A827" s="60"/>
      <c r="B827" s="61"/>
      <c r="C827" s="61"/>
      <c r="D827" s="61"/>
      <c r="E827" s="61"/>
      <c r="F827" s="61"/>
      <c r="G827" s="61"/>
      <c r="H827" s="52"/>
      <c r="I827" s="17"/>
      <c r="J827" s="17"/>
      <c r="K827" s="52"/>
      <c r="L827" s="52"/>
      <c r="M827" s="52"/>
      <c r="N827" s="52"/>
      <c r="O827" s="52"/>
      <c r="P827" s="52"/>
      <c r="Q827" s="52"/>
      <c r="R827" s="52"/>
      <c r="S827" s="52"/>
      <c r="T827" s="52"/>
      <c r="U827" s="52"/>
      <c r="V827" s="52"/>
      <c r="W827" s="52"/>
      <c r="X827" s="52"/>
      <c r="Y827" s="52"/>
      <c r="Z827" s="52"/>
      <c r="AA827" s="52"/>
      <c r="AB827" s="52"/>
      <c r="AC827" s="52"/>
      <c r="AD827" s="52"/>
      <c r="AE827" s="52"/>
      <c r="AF827" s="52"/>
      <c r="AG827" s="52"/>
      <c r="AH827" s="52"/>
      <c r="AI827" s="52"/>
      <c r="AJ827" s="52"/>
    </row>
    <row r="828">
      <c r="A828" s="60"/>
      <c r="B828" s="61"/>
      <c r="C828" s="61"/>
      <c r="D828" s="61"/>
      <c r="E828" s="61"/>
      <c r="F828" s="61"/>
      <c r="G828" s="61"/>
      <c r="H828" s="52"/>
      <c r="I828" s="17"/>
      <c r="J828" s="17"/>
      <c r="K828" s="52"/>
      <c r="L828" s="52"/>
      <c r="M828" s="52"/>
      <c r="N828" s="52"/>
      <c r="O828" s="52"/>
      <c r="P828" s="52"/>
      <c r="Q828" s="52"/>
      <c r="R828" s="52"/>
      <c r="S828" s="52"/>
      <c r="T828" s="52"/>
      <c r="U828" s="52"/>
      <c r="V828" s="52"/>
      <c r="W828" s="52"/>
      <c r="X828" s="52"/>
      <c r="Y828" s="52"/>
      <c r="Z828" s="52"/>
      <c r="AA828" s="52"/>
      <c r="AB828" s="52"/>
      <c r="AC828" s="52"/>
      <c r="AD828" s="52"/>
      <c r="AE828" s="52"/>
      <c r="AF828" s="52"/>
      <c r="AG828" s="52"/>
      <c r="AH828" s="52"/>
      <c r="AI828" s="52"/>
      <c r="AJ828" s="52"/>
    </row>
    <row r="829">
      <c r="A829" s="60"/>
      <c r="B829" s="61"/>
      <c r="C829" s="61"/>
      <c r="D829" s="61"/>
      <c r="E829" s="61"/>
      <c r="F829" s="61"/>
      <c r="G829" s="61"/>
      <c r="H829" s="52"/>
      <c r="I829" s="17"/>
      <c r="J829" s="17"/>
      <c r="K829" s="52"/>
      <c r="L829" s="52"/>
      <c r="M829" s="52"/>
      <c r="N829" s="52"/>
      <c r="O829" s="52"/>
      <c r="P829" s="52"/>
      <c r="Q829" s="52"/>
      <c r="R829" s="52"/>
      <c r="S829" s="52"/>
      <c r="T829" s="52"/>
      <c r="U829" s="52"/>
      <c r="V829" s="52"/>
      <c r="W829" s="52"/>
      <c r="X829" s="52"/>
      <c r="Y829" s="52"/>
      <c r="Z829" s="52"/>
      <c r="AA829" s="52"/>
      <c r="AB829" s="52"/>
      <c r="AC829" s="52"/>
      <c r="AD829" s="52"/>
      <c r="AE829" s="52"/>
      <c r="AF829" s="52"/>
      <c r="AG829" s="52"/>
      <c r="AH829" s="52"/>
      <c r="AI829" s="52"/>
      <c r="AJ829" s="52"/>
    </row>
    <row r="830">
      <c r="A830" s="60"/>
      <c r="B830" s="61"/>
      <c r="C830" s="61"/>
      <c r="D830" s="61"/>
      <c r="E830" s="61"/>
      <c r="F830" s="61"/>
      <c r="G830" s="61"/>
      <c r="H830" s="52"/>
      <c r="I830" s="17"/>
      <c r="J830" s="17"/>
      <c r="K830" s="52"/>
      <c r="L830" s="52"/>
      <c r="M830" s="52"/>
      <c r="N830" s="52"/>
      <c r="O830" s="52"/>
      <c r="P830" s="52"/>
      <c r="Q830" s="52"/>
      <c r="R830" s="52"/>
      <c r="S830" s="52"/>
      <c r="T830" s="52"/>
      <c r="U830" s="52"/>
      <c r="V830" s="52"/>
      <c r="W830" s="52"/>
      <c r="X830" s="52"/>
      <c r="Y830" s="52"/>
      <c r="Z830" s="52"/>
      <c r="AA830" s="52"/>
      <c r="AB830" s="52"/>
      <c r="AC830" s="52"/>
      <c r="AD830" s="52"/>
      <c r="AE830" s="52"/>
      <c r="AF830" s="52"/>
      <c r="AG830" s="52"/>
      <c r="AH830" s="52"/>
      <c r="AI830" s="52"/>
      <c r="AJ830" s="52"/>
    </row>
    <row r="831">
      <c r="A831" s="60"/>
      <c r="B831" s="61"/>
      <c r="C831" s="61"/>
      <c r="D831" s="61"/>
      <c r="E831" s="61"/>
      <c r="F831" s="61"/>
      <c r="G831" s="61"/>
      <c r="H831" s="52"/>
      <c r="I831" s="17"/>
      <c r="J831" s="17"/>
      <c r="K831" s="52"/>
      <c r="L831" s="52"/>
      <c r="M831" s="52"/>
      <c r="N831" s="52"/>
      <c r="O831" s="52"/>
      <c r="P831" s="52"/>
      <c r="Q831" s="52"/>
      <c r="R831" s="52"/>
      <c r="S831" s="52"/>
      <c r="T831" s="52"/>
      <c r="U831" s="52"/>
      <c r="V831" s="52"/>
      <c r="W831" s="52"/>
      <c r="X831" s="52"/>
      <c r="Y831" s="52"/>
      <c r="Z831" s="52"/>
      <c r="AA831" s="52"/>
      <c r="AB831" s="52"/>
      <c r="AC831" s="52"/>
      <c r="AD831" s="52"/>
      <c r="AE831" s="52"/>
      <c r="AF831" s="52"/>
      <c r="AG831" s="52"/>
      <c r="AH831" s="52"/>
      <c r="AI831" s="52"/>
      <c r="AJ831" s="52"/>
    </row>
    <row r="832">
      <c r="A832" s="60"/>
      <c r="B832" s="61"/>
      <c r="C832" s="61"/>
      <c r="D832" s="61"/>
      <c r="E832" s="61"/>
      <c r="F832" s="61"/>
      <c r="G832" s="61"/>
      <c r="H832" s="52"/>
      <c r="I832" s="17"/>
      <c r="J832" s="17"/>
      <c r="K832" s="52"/>
      <c r="L832" s="52"/>
      <c r="M832" s="52"/>
      <c r="N832" s="52"/>
      <c r="O832" s="52"/>
      <c r="P832" s="52"/>
      <c r="Q832" s="52"/>
      <c r="R832" s="52"/>
      <c r="S832" s="52"/>
      <c r="T832" s="52"/>
      <c r="U832" s="52"/>
      <c r="V832" s="52"/>
      <c r="W832" s="52"/>
      <c r="X832" s="52"/>
      <c r="Y832" s="52"/>
      <c r="Z832" s="52"/>
      <c r="AA832" s="52"/>
      <c r="AB832" s="52"/>
      <c r="AC832" s="52"/>
      <c r="AD832" s="52"/>
      <c r="AE832" s="52"/>
      <c r="AF832" s="52"/>
      <c r="AG832" s="52"/>
      <c r="AH832" s="52"/>
      <c r="AI832" s="52"/>
      <c r="AJ832" s="52"/>
    </row>
    <row r="833">
      <c r="A833" s="60"/>
      <c r="B833" s="61"/>
      <c r="C833" s="61"/>
      <c r="D833" s="61"/>
      <c r="E833" s="61"/>
      <c r="F833" s="61"/>
      <c r="G833" s="61"/>
      <c r="H833" s="52"/>
      <c r="I833" s="17"/>
      <c r="J833" s="17"/>
      <c r="K833" s="52"/>
      <c r="L833" s="52"/>
      <c r="M833" s="52"/>
      <c r="N833" s="52"/>
      <c r="O833" s="52"/>
      <c r="P833" s="52"/>
      <c r="Q833" s="52"/>
      <c r="R833" s="52"/>
      <c r="S833" s="52"/>
      <c r="T833" s="52"/>
      <c r="U833" s="52"/>
      <c r="V833" s="52"/>
      <c r="W833" s="52"/>
      <c r="X833" s="52"/>
      <c r="Y833" s="52"/>
      <c r="Z833" s="52"/>
      <c r="AA833" s="52"/>
      <c r="AB833" s="52"/>
      <c r="AC833" s="52"/>
      <c r="AD833" s="52"/>
      <c r="AE833" s="52"/>
      <c r="AF833" s="52"/>
      <c r="AG833" s="52"/>
      <c r="AH833" s="52"/>
      <c r="AI833" s="52"/>
      <c r="AJ833" s="52"/>
    </row>
    <row r="834">
      <c r="A834" s="60"/>
      <c r="B834" s="61"/>
      <c r="C834" s="61"/>
      <c r="D834" s="61"/>
      <c r="E834" s="61"/>
      <c r="F834" s="61"/>
      <c r="G834" s="61"/>
      <c r="H834" s="52"/>
      <c r="I834" s="17"/>
      <c r="J834" s="17"/>
      <c r="K834" s="52"/>
      <c r="L834" s="52"/>
      <c r="M834" s="52"/>
      <c r="N834" s="52"/>
      <c r="O834" s="52"/>
      <c r="P834" s="52"/>
      <c r="Q834" s="52"/>
      <c r="R834" s="52"/>
      <c r="S834" s="52"/>
      <c r="T834" s="52"/>
      <c r="U834" s="52"/>
      <c r="V834" s="52"/>
      <c r="W834" s="52"/>
      <c r="X834" s="52"/>
      <c r="Y834" s="52"/>
      <c r="Z834" s="52"/>
      <c r="AA834" s="52"/>
      <c r="AB834" s="52"/>
      <c r="AC834" s="52"/>
      <c r="AD834" s="52"/>
      <c r="AE834" s="52"/>
      <c r="AF834" s="52"/>
      <c r="AG834" s="52"/>
      <c r="AH834" s="52"/>
      <c r="AI834" s="52"/>
      <c r="AJ834" s="52"/>
    </row>
    <row r="835">
      <c r="A835" s="60"/>
      <c r="B835" s="61"/>
      <c r="C835" s="61"/>
      <c r="D835" s="61"/>
      <c r="E835" s="61"/>
      <c r="F835" s="61"/>
      <c r="G835" s="61"/>
      <c r="H835" s="52"/>
      <c r="I835" s="17"/>
      <c r="J835" s="17"/>
      <c r="K835" s="52"/>
      <c r="L835" s="52"/>
      <c r="M835" s="52"/>
      <c r="N835" s="52"/>
      <c r="O835" s="52"/>
      <c r="P835" s="52"/>
      <c r="Q835" s="52"/>
      <c r="R835" s="52"/>
      <c r="S835" s="52"/>
      <c r="T835" s="52"/>
      <c r="U835" s="52"/>
      <c r="V835" s="52"/>
      <c r="W835" s="52"/>
      <c r="X835" s="52"/>
      <c r="Y835" s="52"/>
      <c r="Z835" s="52"/>
      <c r="AA835" s="52"/>
      <c r="AB835" s="52"/>
      <c r="AC835" s="52"/>
      <c r="AD835" s="52"/>
      <c r="AE835" s="52"/>
      <c r="AF835" s="52"/>
      <c r="AG835" s="52"/>
      <c r="AH835" s="52"/>
      <c r="AI835" s="52"/>
      <c r="AJ835" s="52"/>
    </row>
    <row r="836">
      <c r="A836" s="60"/>
      <c r="B836" s="61"/>
      <c r="C836" s="61"/>
      <c r="D836" s="61"/>
      <c r="E836" s="61"/>
      <c r="F836" s="61"/>
      <c r="G836" s="61"/>
      <c r="H836" s="52"/>
      <c r="I836" s="17"/>
      <c r="J836" s="17"/>
      <c r="K836" s="52"/>
      <c r="L836" s="52"/>
      <c r="M836" s="52"/>
      <c r="N836" s="52"/>
      <c r="O836" s="52"/>
      <c r="P836" s="52"/>
      <c r="Q836" s="52"/>
      <c r="R836" s="52"/>
      <c r="S836" s="52"/>
      <c r="T836" s="52"/>
      <c r="U836" s="52"/>
      <c r="V836" s="52"/>
      <c r="W836" s="52"/>
      <c r="X836" s="52"/>
      <c r="Y836" s="52"/>
      <c r="Z836" s="52"/>
      <c r="AA836" s="52"/>
      <c r="AB836" s="52"/>
      <c r="AC836" s="52"/>
      <c r="AD836" s="52"/>
      <c r="AE836" s="52"/>
      <c r="AF836" s="52"/>
      <c r="AG836" s="52"/>
      <c r="AH836" s="52"/>
      <c r="AI836" s="52"/>
      <c r="AJ836" s="52"/>
    </row>
    <row r="837">
      <c r="A837" s="60"/>
      <c r="B837" s="61"/>
      <c r="C837" s="61"/>
      <c r="D837" s="61"/>
      <c r="E837" s="61"/>
      <c r="F837" s="61"/>
      <c r="G837" s="61"/>
      <c r="H837" s="52"/>
      <c r="I837" s="17"/>
      <c r="J837" s="17"/>
      <c r="K837" s="52"/>
      <c r="L837" s="52"/>
      <c r="M837" s="52"/>
      <c r="N837" s="52"/>
      <c r="O837" s="52"/>
      <c r="P837" s="52"/>
      <c r="Q837" s="52"/>
      <c r="R837" s="52"/>
      <c r="S837" s="52"/>
      <c r="T837" s="52"/>
      <c r="U837" s="52"/>
      <c r="V837" s="52"/>
      <c r="W837" s="52"/>
      <c r="X837" s="52"/>
      <c r="Y837" s="52"/>
      <c r="Z837" s="52"/>
      <c r="AA837" s="52"/>
      <c r="AB837" s="52"/>
      <c r="AC837" s="52"/>
      <c r="AD837" s="52"/>
      <c r="AE837" s="52"/>
      <c r="AF837" s="52"/>
      <c r="AG837" s="52"/>
      <c r="AH837" s="52"/>
      <c r="AI837" s="52"/>
      <c r="AJ837" s="52"/>
    </row>
    <row r="838">
      <c r="A838" s="60"/>
      <c r="B838" s="61"/>
      <c r="C838" s="61"/>
      <c r="D838" s="61"/>
      <c r="E838" s="61"/>
      <c r="F838" s="61"/>
      <c r="G838" s="61"/>
      <c r="H838" s="52"/>
      <c r="I838" s="17"/>
      <c r="J838" s="17"/>
      <c r="K838" s="52"/>
      <c r="L838" s="52"/>
      <c r="M838" s="52"/>
      <c r="N838" s="52"/>
      <c r="O838" s="52"/>
      <c r="P838" s="52"/>
      <c r="Q838" s="52"/>
      <c r="R838" s="52"/>
      <c r="S838" s="52"/>
      <c r="T838" s="52"/>
      <c r="U838" s="52"/>
      <c r="V838" s="52"/>
      <c r="W838" s="52"/>
      <c r="X838" s="52"/>
      <c r="Y838" s="52"/>
      <c r="Z838" s="52"/>
      <c r="AA838" s="52"/>
      <c r="AB838" s="52"/>
      <c r="AC838" s="52"/>
      <c r="AD838" s="52"/>
      <c r="AE838" s="52"/>
      <c r="AF838" s="52"/>
      <c r="AG838" s="52"/>
      <c r="AH838" s="52"/>
      <c r="AI838" s="52"/>
      <c r="AJ838" s="52"/>
    </row>
    <row r="839">
      <c r="A839" s="60"/>
      <c r="B839" s="61"/>
      <c r="C839" s="61"/>
      <c r="D839" s="61"/>
      <c r="E839" s="61"/>
      <c r="F839" s="61"/>
      <c r="G839" s="61"/>
      <c r="H839" s="52"/>
      <c r="I839" s="17"/>
      <c r="J839" s="17"/>
      <c r="K839" s="52"/>
      <c r="L839" s="52"/>
      <c r="M839" s="52"/>
      <c r="N839" s="52"/>
      <c r="O839" s="52"/>
      <c r="P839" s="52"/>
      <c r="Q839" s="52"/>
      <c r="R839" s="52"/>
      <c r="S839" s="52"/>
      <c r="T839" s="52"/>
      <c r="U839" s="52"/>
      <c r="V839" s="52"/>
      <c r="W839" s="52"/>
      <c r="X839" s="52"/>
      <c r="Y839" s="52"/>
      <c r="Z839" s="52"/>
      <c r="AA839" s="52"/>
      <c r="AB839" s="52"/>
      <c r="AC839" s="52"/>
      <c r="AD839" s="52"/>
      <c r="AE839" s="52"/>
      <c r="AF839" s="52"/>
      <c r="AG839" s="52"/>
      <c r="AH839" s="52"/>
      <c r="AI839" s="52"/>
      <c r="AJ839" s="52"/>
    </row>
    <row r="840">
      <c r="A840" s="60"/>
      <c r="B840" s="61"/>
      <c r="C840" s="61"/>
      <c r="D840" s="61"/>
      <c r="E840" s="61"/>
      <c r="F840" s="61"/>
      <c r="G840" s="61"/>
      <c r="H840" s="52"/>
      <c r="I840" s="17"/>
      <c r="J840" s="17"/>
      <c r="K840" s="52"/>
      <c r="L840" s="52"/>
      <c r="M840" s="52"/>
      <c r="N840" s="52"/>
      <c r="O840" s="52"/>
      <c r="P840" s="52"/>
      <c r="Q840" s="52"/>
      <c r="R840" s="52"/>
      <c r="S840" s="52"/>
      <c r="T840" s="52"/>
      <c r="U840" s="52"/>
      <c r="V840" s="52"/>
      <c r="W840" s="52"/>
      <c r="X840" s="52"/>
      <c r="Y840" s="52"/>
      <c r="Z840" s="52"/>
      <c r="AA840" s="52"/>
      <c r="AB840" s="52"/>
      <c r="AC840" s="52"/>
      <c r="AD840" s="52"/>
      <c r="AE840" s="52"/>
      <c r="AF840" s="52"/>
      <c r="AG840" s="52"/>
      <c r="AH840" s="52"/>
      <c r="AI840" s="52"/>
      <c r="AJ840" s="52"/>
    </row>
    <row r="841">
      <c r="A841" s="60"/>
      <c r="B841" s="61"/>
      <c r="C841" s="61"/>
      <c r="D841" s="61"/>
      <c r="E841" s="61"/>
      <c r="F841" s="61"/>
      <c r="G841" s="61"/>
      <c r="H841" s="52"/>
      <c r="I841" s="17"/>
      <c r="J841" s="17"/>
      <c r="K841" s="52"/>
      <c r="L841" s="52"/>
      <c r="M841" s="52"/>
      <c r="N841" s="52"/>
      <c r="O841" s="52"/>
      <c r="P841" s="52"/>
      <c r="Q841" s="52"/>
      <c r="R841" s="52"/>
      <c r="S841" s="52"/>
      <c r="T841" s="52"/>
      <c r="U841" s="52"/>
      <c r="V841" s="52"/>
      <c r="W841" s="52"/>
      <c r="X841" s="52"/>
      <c r="Y841" s="52"/>
      <c r="Z841" s="52"/>
      <c r="AA841" s="52"/>
      <c r="AB841" s="52"/>
      <c r="AC841" s="52"/>
      <c r="AD841" s="52"/>
      <c r="AE841" s="52"/>
      <c r="AF841" s="52"/>
      <c r="AG841" s="52"/>
      <c r="AH841" s="52"/>
      <c r="AI841" s="52"/>
      <c r="AJ841" s="52"/>
    </row>
    <row r="842">
      <c r="A842" s="60"/>
      <c r="B842" s="61"/>
      <c r="C842" s="61"/>
      <c r="D842" s="61"/>
      <c r="E842" s="61"/>
      <c r="F842" s="61"/>
      <c r="G842" s="61"/>
      <c r="H842" s="52"/>
      <c r="I842" s="17"/>
      <c r="J842" s="17"/>
      <c r="K842" s="52"/>
      <c r="L842" s="52"/>
      <c r="M842" s="52"/>
      <c r="N842" s="52"/>
      <c r="O842" s="52"/>
      <c r="P842" s="52"/>
      <c r="Q842" s="52"/>
      <c r="R842" s="52"/>
      <c r="S842" s="52"/>
      <c r="T842" s="52"/>
      <c r="U842" s="52"/>
      <c r="V842" s="52"/>
      <c r="W842" s="52"/>
      <c r="X842" s="52"/>
      <c r="Y842" s="52"/>
      <c r="Z842" s="52"/>
      <c r="AA842" s="52"/>
      <c r="AB842" s="52"/>
      <c r="AC842" s="52"/>
      <c r="AD842" s="52"/>
      <c r="AE842" s="52"/>
      <c r="AF842" s="52"/>
      <c r="AG842" s="52"/>
      <c r="AH842" s="52"/>
      <c r="AI842" s="52"/>
      <c r="AJ842" s="52"/>
    </row>
    <row r="843">
      <c r="A843" s="60"/>
      <c r="B843" s="61"/>
      <c r="C843" s="61"/>
      <c r="D843" s="61"/>
      <c r="E843" s="61"/>
      <c r="F843" s="61"/>
      <c r="G843" s="61"/>
      <c r="H843" s="52"/>
      <c r="I843" s="17"/>
      <c r="J843" s="17"/>
      <c r="K843" s="52"/>
      <c r="L843" s="52"/>
      <c r="M843" s="52"/>
      <c r="N843" s="52"/>
      <c r="O843" s="52"/>
      <c r="P843" s="52"/>
      <c r="Q843" s="52"/>
      <c r="R843" s="52"/>
      <c r="S843" s="52"/>
      <c r="T843" s="52"/>
      <c r="U843" s="52"/>
      <c r="V843" s="52"/>
      <c r="W843" s="52"/>
      <c r="X843" s="52"/>
      <c r="Y843" s="52"/>
      <c r="Z843" s="52"/>
      <c r="AA843" s="52"/>
      <c r="AB843" s="52"/>
      <c r="AC843" s="52"/>
      <c r="AD843" s="52"/>
      <c r="AE843" s="52"/>
      <c r="AF843" s="52"/>
      <c r="AG843" s="52"/>
      <c r="AH843" s="52"/>
      <c r="AI843" s="52"/>
      <c r="AJ843" s="52"/>
    </row>
    <row r="844">
      <c r="A844" s="60"/>
      <c r="B844" s="61"/>
      <c r="C844" s="61"/>
      <c r="D844" s="61"/>
      <c r="E844" s="61"/>
      <c r="F844" s="61"/>
      <c r="G844" s="61"/>
      <c r="H844" s="52"/>
      <c r="I844" s="17"/>
      <c r="J844" s="17"/>
      <c r="K844" s="52"/>
      <c r="L844" s="52"/>
      <c r="M844" s="52"/>
      <c r="N844" s="52"/>
      <c r="O844" s="52"/>
      <c r="P844" s="52"/>
      <c r="Q844" s="52"/>
      <c r="R844" s="52"/>
      <c r="S844" s="52"/>
      <c r="T844" s="52"/>
      <c r="U844" s="52"/>
      <c r="V844" s="52"/>
      <c r="W844" s="52"/>
      <c r="X844" s="52"/>
      <c r="Y844" s="52"/>
      <c r="Z844" s="52"/>
      <c r="AA844" s="52"/>
      <c r="AB844" s="52"/>
      <c r="AC844" s="52"/>
      <c r="AD844" s="52"/>
      <c r="AE844" s="52"/>
      <c r="AF844" s="52"/>
      <c r="AG844" s="52"/>
      <c r="AH844" s="52"/>
      <c r="AI844" s="52"/>
      <c r="AJ844" s="52"/>
    </row>
    <row r="845">
      <c r="A845" s="60"/>
      <c r="B845" s="61"/>
      <c r="C845" s="61"/>
      <c r="D845" s="61"/>
      <c r="E845" s="61"/>
      <c r="F845" s="61"/>
      <c r="G845" s="61"/>
      <c r="H845" s="52"/>
      <c r="I845" s="17"/>
      <c r="J845" s="17"/>
      <c r="K845" s="52"/>
      <c r="L845" s="52"/>
      <c r="M845" s="52"/>
      <c r="N845" s="52"/>
      <c r="O845" s="52"/>
      <c r="P845" s="52"/>
      <c r="Q845" s="52"/>
      <c r="R845" s="52"/>
      <c r="S845" s="52"/>
      <c r="T845" s="52"/>
      <c r="U845" s="52"/>
      <c r="V845" s="52"/>
      <c r="W845" s="52"/>
      <c r="X845" s="52"/>
      <c r="Y845" s="52"/>
      <c r="Z845" s="52"/>
      <c r="AA845" s="52"/>
      <c r="AB845" s="52"/>
      <c r="AC845" s="52"/>
      <c r="AD845" s="52"/>
      <c r="AE845" s="52"/>
      <c r="AF845" s="52"/>
      <c r="AG845" s="52"/>
      <c r="AH845" s="52"/>
      <c r="AI845" s="52"/>
      <c r="AJ845" s="52"/>
    </row>
    <row r="846">
      <c r="A846" s="60"/>
      <c r="B846" s="61"/>
      <c r="C846" s="61"/>
      <c r="D846" s="61"/>
      <c r="E846" s="61"/>
      <c r="F846" s="61"/>
      <c r="G846" s="61"/>
      <c r="H846" s="52"/>
      <c r="I846" s="17"/>
      <c r="J846" s="17"/>
      <c r="K846" s="52"/>
      <c r="L846" s="52"/>
      <c r="M846" s="52"/>
      <c r="N846" s="52"/>
      <c r="O846" s="52"/>
      <c r="P846" s="52"/>
      <c r="Q846" s="52"/>
      <c r="R846" s="52"/>
      <c r="S846" s="52"/>
      <c r="T846" s="52"/>
      <c r="U846" s="52"/>
      <c r="V846" s="52"/>
      <c r="W846" s="52"/>
      <c r="X846" s="52"/>
      <c r="Y846" s="52"/>
      <c r="Z846" s="52"/>
      <c r="AA846" s="52"/>
      <c r="AB846" s="52"/>
      <c r="AC846" s="52"/>
      <c r="AD846" s="52"/>
      <c r="AE846" s="52"/>
      <c r="AF846" s="52"/>
      <c r="AG846" s="52"/>
      <c r="AH846" s="52"/>
      <c r="AI846" s="52"/>
      <c r="AJ846" s="52"/>
    </row>
    <row r="847">
      <c r="A847" s="60"/>
      <c r="B847" s="61"/>
      <c r="C847" s="61"/>
      <c r="D847" s="61"/>
      <c r="E847" s="61"/>
      <c r="F847" s="61"/>
      <c r="G847" s="61"/>
      <c r="H847" s="52"/>
      <c r="I847" s="17"/>
      <c r="J847" s="17"/>
      <c r="K847" s="52"/>
      <c r="L847" s="52"/>
      <c r="M847" s="52"/>
      <c r="N847" s="52"/>
      <c r="O847" s="52"/>
      <c r="P847" s="52"/>
      <c r="Q847" s="52"/>
      <c r="R847" s="52"/>
      <c r="S847" s="52"/>
      <c r="T847" s="52"/>
      <c r="U847" s="52"/>
      <c r="V847" s="52"/>
      <c r="W847" s="52"/>
      <c r="X847" s="52"/>
      <c r="Y847" s="52"/>
      <c r="Z847" s="52"/>
      <c r="AA847" s="52"/>
      <c r="AB847" s="52"/>
      <c r="AC847" s="52"/>
      <c r="AD847" s="52"/>
      <c r="AE847" s="52"/>
      <c r="AF847" s="52"/>
      <c r="AG847" s="52"/>
      <c r="AH847" s="52"/>
      <c r="AI847" s="52"/>
      <c r="AJ847" s="52"/>
    </row>
    <row r="848">
      <c r="A848" s="60"/>
      <c r="B848" s="61"/>
      <c r="C848" s="61"/>
      <c r="D848" s="61"/>
      <c r="E848" s="61"/>
      <c r="F848" s="61"/>
      <c r="G848" s="61"/>
      <c r="H848" s="52"/>
      <c r="I848" s="17"/>
      <c r="J848" s="17"/>
      <c r="K848" s="52"/>
      <c r="L848" s="52"/>
      <c r="M848" s="52"/>
      <c r="N848" s="52"/>
      <c r="O848" s="52"/>
      <c r="P848" s="52"/>
      <c r="Q848" s="52"/>
      <c r="R848" s="52"/>
      <c r="S848" s="52"/>
      <c r="T848" s="52"/>
      <c r="U848" s="52"/>
      <c r="V848" s="52"/>
      <c r="W848" s="52"/>
      <c r="X848" s="52"/>
      <c r="Y848" s="52"/>
      <c r="Z848" s="52"/>
      <c r="AA848" s="52"/>
      <c r="AB848" s="52"/>
      <c r="AC848" s="52"/>
      <c r="AD848" s="52"/>
      <c r="AE848" s="52"/>
      <c r="AF848" s="52"/>
      <c r="AG848" s="52"/>
      <c r="AH848" s="52"/>
      <c r="AI848" s="52"/>
      <c r="AJ848" s="52"/>
    </row>
    <row r="849">
      <c r="A849" s="60"/>
      <c r="B849" s="61"/>
      <c r="C849" s="61"/>
      <c r="D849" s="61"/>
      <c r="E849" s="61"/>
      <c r="F849" s="61"/>
      <c r="G849" s="61"/>
      <c r="H849" s="52"/>
      <c r="I849" s="17"/>
      <c r="J849" s="17"/>
      <c r="K849" s="52"/>
      <c r="L849" s="52"/>
      <c r="M849" s="52"/>
      <c r="N849" s="52"/>
      <c r="O849" s="52"/>
      <c r="P849" s="52"/>
      <c r="Q849" s="52"/>
      <c r="R849" s="52"/>
      <c r="S849" s="52"/>
      <c r="T849" s="52"/>
      <c r="U849" s="52"/>
      <c r="V849" s="52"/>
      <c r="W849" s="52"/>
      <c r="X849" s="52"/>
      <c r="Y849" s="52"/>
      <c r="Z849" s="52"/>
      <c r="AA849" s="52"/>
      <c r="AB849" s="52"/>
      <c r="AC849" s="52"/>
      <c r="AD849" s="52"/>
      <c r="AE849" s="52"/>
      <c r="AF849" s="52"/>
      <c r="AG849" s="52"/>
      <c r="AH849" s="52"/>
      <c r="AI849" s="52"/>
      <c r="AJ849" s="52"/>
    </row>
    <row r="850">
      <c r="A850" s="60"/>
      <c r="B850" s="61"/>
      <c r="C850" s="61"/>
      <c r="D850" s="61"/>
      <c r="E850" s="61"/>
      <c r="F850" s="61"/>
      <c r="G850" s="61"/>
      <c r="H850" s="52"/>
      <c r="I850" s="17"/>
      <c r="J850" s="17"/>
      <c r="K850" s="52"/>
      <c r="L850" s="52"/>
      <c r="M850" s="52"/>
      <c r="N850" s="52"/>
      <c r="O850" s="52"/>
      <c r="P850" s="52"/>
      <c r="Q850" s="52"/>
      <c r="R850" s="52"/>
      <c r="S850" s="52"/>
      <c r="T850" s="52"/>
      <c r="U850" s="52"/>
      <c r="V850" s="52"/>
      <c r="W850" s="52"/>
      <c r="X850" s="52"/>
      <c r="Y850" s="52"/>
      <c r="Z850" s="52"/>
      <c r="AA850" s="52"/>
      <c r="AB850" s="52"/>
      <c r="AC850" s="52"/>
      <c r="AD850" s="52"/>
      <c r="AE850" s="52"/>
      <c r="AF850" s="52"/>
      <c r="AG850" s="52"/>
      <c r="AH850" s="52"/>
      <c r="AI850" s="52"/>
      <c r="AJ850" s="52"/>
    </row>
    <row r="851">
      <c r="A851" s="60"/>
      <c r="B851" s="61"/>
      <c r="C851" s="61"/>
      <c r="D851" s="61"/>
      <c r="E851" s="61"/>
      <c r="F851" s="61"/>
      <c r="G851" s="61"/>
      <c r="H851" s="52"/>
      <c r="I851" s="17"/>
      <c r="J851" s="17"/>
      <c r="K851" s="52"/>
      <c r="L851" s="52"/>
      <c r="M851" s="52"/>
      <c r="N851" s="52"/>
      <c r="O851" s="52"/>
      <c r="P851" s="52"/>
      <c r="Q851" s="52"/>
      <c r="R851" s="52"/>
      <c r="S851" s="52"/>
      <c r="T851" s="52"/>
      <c r="U851" s="52"/>
      <c r="V851" s="52"/>
      <c r="W851" s="52"/>
      <c r="X851" s="52"/>
      <c r="Y851" s="52"/>
      <c r="Z851" s="52"/>
      <c r="AA851" s="52"/>
      <c r="AB851" s="52"/>
      <c r="AC851" s="52"/>
      <c r="AD851" s="52"/>
      <c r="AE851" s="52"/>
      <c r="AF851" s="52"/>
      <c r="AG851" s="52"/>
      <c r="AH851" s="52"/>
      <c r="AI851" s="52"/>
      <c r="AJ851" s="52"/>
    </row>
    <row r="852">
      <c r="A852" s="60"/>
      <c r="B852" s="61"/>
      <c r="C852" s="61"/>
      <c r="D852" s="61"/>
      <c r="E852" s="61"/>
      <c r="F852" s="61"/>
      <c r="G852" s="61"/>
      <c r="H852" s="52"/>
      <c r="I852" s="17"/>
      <c r="J852" s="17"/>
      <c r="K852" s="52"/>
      <c r="L852" s="52"/>
      <c r="M852" s="52"/>
      <c r="N852" s="52"/>
      <c r="O852" s="52"/>
      <c r="P852" s="52"/>
      <c r="Q852" s="52"/>
      <c r="R852" s="52"/>
      <c r="S852" s="52"/>
      <c r="T852" s="52"/>
      <c r="U852" s="52"/>
      <c r="V852" s="52"/>
      <c r="W852" s="52"/>
      <c r="X852" s="52"/>
      <c r="Y852" s="52"/>
      <c r="Z852" s="52"/>
      <c r="AA852" s="52"/>
      <c r="AB852" s="52"/>
      <c r="AC852" s="52"/>
      <c r="AD852" s="52"/>
      <c r="AE852" s="52"/>
      <c r="AF852" s="52"/>
      <c r="AG852" s="52"/>
      <c r="AH852" s="52"/>
      <c r="AI852" s="52"/>
      <c r="AJ852" s="52"/>
    </row>
    <row r="853">
      <c r="A853" s="60"/>
      <c r="B853" s="61"/>
      <c r="C853" s="61"/>
      <c r="D853" s="61"/>
      <c r="E853" s="61"/>
      <c r="F853" s="61"/>
      <c r="G853" s="61"/>
      <c r="H853" s="52"/>
      <c r="I853" s="17"/>
      <c r="J853" s="17"/>
      <c r="K853" s="52"/>
      <c r="L853" s="52"/>
      <c r="M853" s="52"/>
      <c r="N853" s="52"/>
      <c r="O853" s="52"/>
      <c r="P853" s="52"/>
      <c r="Q853" s="52"/>
      <c r="R853" s="52"/>
      <c r="S853" s="52"/>
      <c r="T853" s="52"/>
      <c r="U853" s="52"/>
      <c r="V853" s="52"/>
      <c r="W853" s="52"/>
      <c r="X853" s="52"/>
      <c r="Y853" s="52"/>
      <c r="Z853" s="52"/>
      <c r="AA853" s="52"/>
      <c r="AB853" s="52"/>
      <c r="AC853" s="52"/>
      <c r="AD853" s="52"/>
      <c r="AE853" s="52"/>
      <c r="AF853" s="52"/>
      <c r="AG853" s="52"/>
      <c r="AH853" s="52"/>
      <c r="AI853" s="52"/>
      <c r="AJ853" s="52"/>
    </row>
    <row r="854">
      <c r="A854" s="60"/>
      <c r="B854" s="61"/>
      <c r="C854" s="61"/>
      <c r="D854" s="61"/>
      <c r="E854" s="61"/>
      <c r="F854" s="61"/>
      <c r="G854" s="61"/>
      <c r="H854" s="52"/>
      <c r="I854" s="17"/>
      <c r="J854" s="17"/>
      <c r="K854" s="52"/>
      <c r="L854" s="52"/>
      <c r="M854" s="52"/>
      <c r="N854" s="52"/>
      <c r="O854" s="52"/>
      <c r="P854" s="52"/>
      <c r="Q854" s="52"/>
      <c r="R854" s="52"/>
      <c r="S854" s="52"/>
      <c r="T854" s="52"/>
      <c r="U854" s="52"/>
      <c r="V854" s="52"/>
      <c r="W854" s="52"/>
      <c r="X854" s="52"/>
      <c r="Y854" s="52"/>
      <c r="Z854" s="52"/>
      <c r="AA854" s="52"/>
      <c r="AB854" s="52"/>
      <c r="AC854" s="52"/>
      <c r="AD854" s="52"/>
      <c r="AE854" s="52"/>
      <c r="AF854" s="52"/>
      <c r="AG854" s="52"/>
      <c r="AH854" s="52"/>
      <c r="AI854" s="52"/>
      <c r="AJ854" s="52"/>
    </row>
    <row r="855">
      <c r="A855" s="60"/>
      <c r="B855" s="61"/>
      <c r="C855" s="61"/>
      <c r="D855" s="61"/>
      <c r="E855" s="61"/>
      <c r="F855" s="61"/>
      <c r="G855" s="61"/>
      <c r="H855" s="52"/>
      <c r="I855" s="17"/>
      <c r="J855" s="17"/>
      <c r="K855" s="52"/>
      <c r="L855" s="52"/>
      <c r="M855" s="52"/>
      <c r="N855" s="52"/>
      <c r="O855" s="52"/>
      <c r="P855" s="52"/>
      <c r="Q855" s="52"/>
      <c r="R855" s="52"/>
      <c r="S855" s="52"/>
      <c r="T855" s="52"/>
      <c r="U855" s="52"/>
      <c r="V855" s="52"/>
      <c r="W855" s="52"/>
      <c r="X855" s="52"/>
      <c r="Y855" s="52"/>
      <c r="Z855" s="52"/>
      <c r="AA855" s="52"/>
      <c r="AB855" s="52"/>
      <c r="AC855" s="52"/>
      <c r="AD855" s="52"/>
      <c r="AE855" s="52"/>
      <c r="AF855" s="52"/>
      <c r="AG855" s="52"/>
      <c r="AH855" s="52"/>
      <c r="AI855" s="52"/>
      <c r="AJ855" s="52"/>
    </row>
    <row r="856">
      <c r="A856" s="60"/>
      <c r="B856" s="61"/>
      <c r="C856" s="61"/>
      <c r="D856" s="61"/>
      <c r="E856" s="61"/>
      <c r="F856" s="61"/>
      <c r="G856" s="61"/>
      <c r="H856" s="52"/>
      <c r="I856" s="17"/>
      <c r="J856" s="17"/>
      <c r="K856" s="52"/>
      <c r="L856" s="52"/>
      <c r="M856" s="52"/>
      <c r="N856" s="52"/>
      <c r="O856" s="52"/>
      <c r="P856" s="52"/>
      <c r="Q856" s="52"/>
      <c r="R856" s="52"/>
      <c r="S856" s="52"/>
      <c r="T856" s="52"/>
      <c r="U856" s="52"/>
      <c r="V856" s="52"/>
      <c r="W856" s="52"/>
      <c r="X856" s="52"/>
      <c r="Y856" s="52"/>
      <c r="Z856" s="52"/>
      <c r="AA856" s="52"/>
      <c r="AB856" s="52"/>
      <c r="AC856" s="52"/>
      <c r="AD856" s="52"/>
      <c r="AE856" s="52"/>
      <c r="AF856" s="52"/>
      <c r="AG856" s="52"/>
      <c r="AH856" s="52"/>
      <c r="AI856" s="52"/>
      <c r="AJ856" s="52"/>
    </row>
    <row r="857">
      <c r="A857" s="60"/>
      <c r="B857" s="61"/>
      <c r="C857" s="61"/>
      <c r="D857" s="61"/>
      <c r="E857" s="61"/>
      <c r="F857" s="61"/>
      <c r="G857" s="61"/>
      <c r="H857" s="52"/>
      <c r="I857" s="17"/>
      <c r="J857" s="17"/>
      <c r="K857" s="52"/>
      <c r="L857" s="52"/>
      <c r="M857" s="52"/>
      <c r="N857" s="52"/>
      <c r="O857" s="52"/>
      <c r="P857" s="52"/>
      <c r="Q857" s="52"/>
      <c r="R857" s="52"/>
      <c r="S857" s="52"/>
      <c r="T857" s="52"/>
      <c r="U857" s="52"/>
      <c r="V857" s="52"/>
      <c r="W857" s="52"/>
      <c r="X857" s="52"/>
      <c r="Y857" s="52"/>
      <c r="Z857" s="52"/>
      <c r="AA857" s="52"/>
      <c r="AB857" s="52"/>
      <c r="AC857" s="52"/>
      <c r="AD857" s="52"/>
      <c r="AE857" s="52"/>
      <c r="AF857" s="52"/>
      <c r="AG857" s="52"/>
      <c r="AH857" s="52"/>
      <c r="AI857" s="52"/>
      <c r="AJ857" s="52"/>
    </row>
    <row r="858">
      <c r="A858" s="60"/>
      <c r="B858" s="61"/>
      <c r="C858" s="61"/>
      <c r="D858" s="61"/>
      <c r="E858" s="61"/>
      <c r="F858" s="61"/>
      <c r="G858" s="61"/>
      <c r="H858" s="52"/>
      <c r="I858" s="17"/>
      <c r="J858" s="17"/>
      <c r="K858" s="52"/>
      <c r="L858" s="52"/>
      <c r="M858" s="52"/>
      <c r="N858" s="52"/>
      <c r="O858" s="52"/>
      <c r="P858" s="52"/>
      <c r="Q858" s="52"/>
      <c r="R858" s="52"/>
      <c r="S858" s="52"/>
      <c r="T858" s="52"/>
      <c r="U858" s="52"/>
      <c r="V858" s="52"/>
      <c r="W858" s="52"/>
      <c r="X858" s="52"/>
      <c r="Y858" s="52"/>
      <c r="Z858" s="52"/>
      <c r="AA858" s="52"/>
      <c r="AB858" s="52"/>
      <c r="AC858" s="52"/>
      <c r="AD858" s="52"/>
      <c r="AE858" s="52"/>
      <c r="AF858" s="52"/>
      <c r="AG858" s="52"/>
      <c r="AH858" s="52"/>
      <c r="AI858" s="52"/>
      <c r="AJ858" s="52"/>
    </row>
    <row r="859">
      <c r="A859" s="60"/>
      <c r="B859" s="61"/>
      <c r="C859" s="61"/>
      <c r="D859" s="61"/>
      <c r="E859" s="61"/>
      <c r="F859" s="61"/>
      <c r="G859" s="61"/>
      <c r="H859" s="52"/>
      <c r="I859" s="17"/>
      <c r="J859" s="17"/>
      <c r="K859" s="52"/>
      <c r="L859" s="52"/>
      <c r="M859" s="52"/>
      <c r="N859" s="52"/>
      <c r="O859" s="52"/>
      <c r="P859" s="52"/>
      <c r="Q859" s="52"/>
      <c r="R859" s="52"/>
      <c r="S859" s="52"/>
      <c r="T859" s="52"/>
      <c r="U859" s="52"/>
      <c r="V859" s="52"/>
      <c r="W859" s="52"/>
      <c r="X859" s="52"/>
      <c r="Y859" s="52"/>
      <c r="Z859" s="52"/>
      <c r="AA859" s="52"/>
      <c r="AB859" s="52"/>
      <c r="AC859" s="52"/>
      <c r="AD859" s="52"/>
      <c r="AE859" s="52"/>
      <c r="AF859" s="52"/>
      <c r="AG859" s="52"/>
      <c r="AH859" s="52"/>
      <c r="AI859" s="52"/>
      <c r="AJ859" s="52"/>
    </row>
    <row r="860">
      <c r="A860" s="60"/>
      <c r="B860" s="61"/>
      <c r="C860" s="61"/>
      <c r="D860" s="61"/>
      <c r="E860" s="61"/>
      <c r="F860" s="61"/>
      <c r="G860" s="61"/>
      <c r="H860" s="52"/>
      <c r="I860" s="17"/>
      <c r="J860" s="17"/>
      <c r="K860" s="52"/>
      <c r="L860" s="52"/>
      <c r="M860" s="52"/>
      <c r="N860" s="52"/>
      <c r="O860" s="52"/>
      <c r="P860" s="52"/>
      <c r="Q860" s="52"/>
      <c r="R860" s="52"/>
      <c r="S860" s="52"/>
      <c r="T860" s="52"/>
      <c r="U860" s="52"/>
      <c r="V860" s="52"/>
      <c r="W860" s="52"/>
      <c r="X860" s="52"/>
      <c r="Y860" s="52"/>
      <c r="Z860" s="52"/>
      <c r="AA860" s="52"/>
      <c r="AB860" s="52"/>
      <c r="AC860" s="52"/>
      <c r="AD860" s="52"/>
      <c r="AE860" s="52"/>
      <c r="AF860" s="52"/>
      <c r="AG860" s="52"/>
      <c r="AH860" s="52"/>
      <c r="AI860" s="52"/>
      <c r="AJ860" s="52"/>
    </row>
    <row r="861">
      <c r="A861" s="60"/>
      <c r="B861" s="61"/>
      <c r="C861" s="61"/>
      <c r="D861" s="61"/>
      <c r="E861" s="61"/>
      <c r="F861" s="61"/>
      <c r="G861" s="61"/>
      <c r="H861" s="52"/>
      <c r="I861" s="17"/>
      <c r="J861" s="17"/>
      <c r="K861" s="52"/>
      <c r="L861" s="52"/>
      <c r="M861" s="52"/>
      <c r="N861" s="52"/>
      <c r="O861" s="52"/>
      <c r="P861" s="52"/>
      <c r="Q861" s="52"/>
      <c r="R861" s="52"/>
      <c r="S861" s="52"/>
      <c r="T861" s="52"/>
      <c r="U861" s="52"/>
      <c r="V861" s="52"/>
      <c r="W861" s="52"/>
      <c r="X861" s="52"/>
      <c r="Y861" s="52"/>
      <c r="Z861" s="52"/>
      <c r="AA861" s="52"/>
      <c r="AB861" s="52"/>
      <c r="AC861" s="52"/>
      <c r="AD861" s="52"/>
      <c r="AE861" s="52"/>
      <c r="AF861" s="52"/>
      <c r="AG861" s="52"/>
      <c r="AH861" s="52"/>
      <c r="AI861" s="52"/>
      <c r="AJ861" s="52"/>
    </row>
    <row r="862">
      <c r="A862" s="60"/>
      <c r="B862" s="61"/>
      <c r="C862" s="61"/>
      <c r="D862" s="61"/>
      <c r="E862" s="61"/>
      <c r="F862" s="61"/>
      <c r="G862" s="61"/>
      <c r="H862" s="52"/>
      <c r="I862" s="17"/>
      <c r="J862" s="17"/>
      <c r="K862" s="52"/>
      <c r="L862" s="52"/>
      <c r="M862" s="52"/>
      <c r="N862" s="52"/>
      <c r="O862" s="52"/>
      <c r="P862" s="52"/>
      <c r="Q862" s="52"/>
      <c r="R862" s="52"/>
      <c r="S862" s="52"/>
      <c r="T862" s="52"/>
      <c r="U862" s="52"/>
      <c r="V862" s="52"/>
      <c r="W862" s="52"/>
      <c r="X862" s="52"/>
      <c r="Y862" s="52"/>
      <c r="Z862" s="52"/>
      <c r="AA862" s="52"/>
      <c r="AB862" s="52"/>
      <c r="AC862" s="52"/>
      <c r="AD862" s="52"/>
      <c r="AE862" s="52"/>
      <c r="AF862" s="52"/>
      <c r="AG862" s="52"/>
      <c r="AH862" s="52"/>
      <c r="AI862" s="52"/>
      <c r="AJ862" s="52"/>
    </row>
    <row r="863">
      <c r="A863" s="60"/>
      <c r="B863" s="61"/>
      <c r="C863" s="61"/>
      <c r="D863" s="61"/>
      <c r="E863" s="61"/>
      <c r="F863" s="61"/>
      <c r="G863" s="61"/>
      <c r="H863" s="52"/>
      <c r="I863" s="17"/>
      <c r="J863" s="17"/>
      <c r="K863" s="52"/>
      <c r="L863" s="52"/>
      <c r="M863" s="52"/>
      <c r="N863" s="52"/>
      <c r="O863" s="52"/>
      <c r="P863" s="52"/>
      <c r="Q863" s="52"/>
      <c r="R863" s="52"/>
      <c r="S863" s="52"/>
      <c r="T863" s="52"/>
      <c r="U863" s="52"/>
      <c r="V863" s="52"/>
      <c r="W863" s="52"/>
      <c r="X863" s="52"/>
      <c r="Y863" s="52"/>
      <c r="Z863" s="52"/>
      <c r="AA863" s="52"/>
      <c r="AB863" s="52"/>
      <c r="AC863" s="52"/>
      <c r="AD863" s="52"/>
      <c r="AE863" s="52"/>
      <c r="AF863" s="52"/>
      <c r="AG863" s="52"/>
      <c r="AH863" s="52"/>
      <c r="AI863" s="52"/>
      <c r="AJ863" s="52"/>
    </row>
    <row r="864">
      <c r="A864" s="60"/>
      <c r="B864" s="61"/>
      <c r="C864" s="61"/>
      <c r="D864" s="61"/>
      <c r="E864" s="61"/>
      <c r="F864" s="61"/>
      <c r="G864" s="61"/>
      <c r="H864" s="52"/>
      <c r="I864" s="17"/>
      <c r="J864" s="17"/>
      <c r="K864" s="52"/>
      <c r="L864" s="52"/>
      <c r="M864" s="52"/>
      <c r="N864" s="52"/>
      <c r="O864" s="52"/>
      <c r="P864" s="52"/>
      <c r="Q864" s="52"/>
      <c r="R864" s="52"/>
      <c r="S864" s="52"/>
      <c r="T864" s="52"/>
      <c r="U864" s="52"/>
      <c r="V864" s="52"/>
      <c r="W864" s="52"/>
      <c r="X864" s="52"/>
      <c r="Y864" s="52"/>
      <c r="Z864" s="52"/>
      <c r="AA864" s="52"/>
      <c r="AB864" s="52"/>
      <c r="AC864" s="52"/>
      <c r="AD864" s="52"/>
      <c r="AE864" s="52"/>
      <c r="AF864" s="52"/>
      <c r="AG864" s="52"/>
      <c r="AH864" s="52"/>
      <c r="AI864" s="52"/>
      <c r="AJ864" s="52"/>
    </row>
    <row r="865">
      <c r="A865" s="60"/>
      <c r="B865" s="61"/>
      <c r="C865" s="61"/>
      <c r="D865" s="61"/>
      <c r="E865" s="61"/>
      <c r="F865" s="61"/>
      <c r="G865" s="61"/>
      <c r="H865" s="52"/>
      <c r="I865" s="17"/>
      <c r="J865" s="17"/>
      <c r="K865" s="52"/>
      <c r="L865" s="52"/>
      <c r="M865" s="52"/>
      <c r="N865" s="52"/>
      <c r="O865" s="52"/>
      <c r="P865" s="52"/>
      <c r="Q865" s="52"/>
      <c r="R865" s="52"/>
      <c r="S865" s="52"/>
      <c r="T865" s="52"/>
      <c r="U865" s="52"/>
      <c r="V865" s="52"/>
      <c r="W865" s="52"/>
      <c r="X865" s="52"/>
      <c r="Y865" s="52"/>
      <c r="Z865" s="52"/>
      <c r="AA865" s="52"/>
      <c r="AB865" s="52"/>
      <c r="AC865" s="52"/>
      <c r="AD865" s="52"/>
      <c r="AE865" s="52"/>
      <c r="AF865" s="52"/>
      <c r="AG865" s="52"/>
      <c r="AH865" s="52"/>
      <c r="AI865" s="52"/>
      <c r="AJ865" s="52"/>
    </row>
    <row r="866">
      <c r="A866" s="60"/>
      <c r="B866" s="61"/>
      <c r="C866" s="61"/>
      <c r="D866" s="61"/>
      <c r="E866" s="61"/>
      <c r="F866" s="61"/>
      <c r="G866" s="61"/>
      <c r="H866" s="52"/>
      <c r="I866" s="17"/>
      <c r="J866" s="17"/>
      <c r="K866" s="52"/>
      <c r="L866" s="52"/>
      <c r="M866" s="52"/>
      <c r="N866" s="52"/>
      <c r="O866" s="52"/>
      <c r="P866" s="52"/>
      <c r="Q866" s="52"/>
      <c r="R866" s="52"/>
      <c r="S866" s="52"/>
      <c r="T866" s="52"/>
      <c r="U866" s="52"/>
      <c r="V866" s="52"/>
      <c r="W866" s="52"/>
      <c r="X866" s="52"/>
      <c r="Y866" s="52"/>
      <c r="Z866" s="52"/>
      <c r="AA866" s="52"/>
      <c r="AB866" s="52"/>
      <c r="AC866" s="52"/>
      <c r="AD866" s="52"/>
      <c r="AE866" s="52"/>
      <c r="AF866" s="52"/>
      <c r="AG866" s="52"/>
      <c r="AH866" s="52"/>
      <c r="AI866" s="52"/>
      <c r="AJ866" s="52"/>
    </row>
    <row r="867">
      <c r="A867" s="60"/>
      <c r="B867" s="61"/>
      <c r="C867" s="61"/>
      <c r="D867" s="61"/>
      <c r="E867" s="61"/>
      <c r="F867" s="61"/>
      <c r="G867" s="61"/>
      <c r="H867" s="52"/>
      <c r="I867" s="17"/>
      <c r="J867" s="17"/>
      <c r="K867" s="52"/>
      <c r="L867" s="52"/>
      <c r="M867" s="52"/>
      <c r="N867" s="52"/>
      <c r="O867" s="52"/>
      <c r="P867" s="52"/>
      <c r="Q867" s="52"/>
      <c r="R867" s="52"/>
      <c r="S867" s="52"/>
      <c r="T867" s="52"/>
      <c r="U867" s="52"/>
      <c r="V867" s="52"/>
      <c r="W867" s="52"/>
      <c r="X867" s="52"/>
      <c r="Y867" s="52"/>
      <c r="Z867" s="52"/>
      <c r="AA867" s="52"/>
      <c r="AB867" s="52"/>
      <c r="AC867" s="52"/>
      <c r="AD867" s="52"/>
      <c r="AE867" s="52"/>
      <c r="AF867" s="52"/>
      <c r="AG867" s="52"/>
      <c r="AH867" s="52"/>
      <c r="AI867" s="52"/>
      <c r="AJ867" s="52"/>
    </row>
    <row r="868">
      <c r="A868" s="60"/>
      <c r="B868" s="61"/>
      <c r="C868" s="61"/>
      <c r="D868" s="61"/>
      <c r="E868" s="61"/>
      <c r="F868" s="61"/>
      <c r="G868" s="61"/>
      <c r="H868" s="52"/>
      <c r="I868" s="17"/>
      <c r="J868" s="17"/>
      <c r="K868" s="52"/>
      <c r="L868" s="52"/>
      <c r="M868" s="52"/>
      <c r="N868" s="52"/>
      <c r="O868" s="52"/>
      <c r="P868" s="52"/>
      <c r="Q868" s="52"/>
      <c r="R868" s="52"/>
      <c r="S868" s="52"/>
      <c r="T868" s="52"/>
      <c r="U868" s="52"/>
      <c r="V868" s="52"/>
      <c r="W868" s="52"/>
      <c r="X868" s="52"/>
      <c r="Y868" s="52"/>
      <c r="Z868" s="52"/>
      <c r="AA868" s="52"/>
      <c r="AB868" s="52"/>
      <c r="AC868" s="52"/>
      <c r="AD868" s="52"/>
      <c r="AE868" s="52"/>
      <c r="AF868" s="52"/>
      <c r="AG868" s="52"/>
      <c r="AH868" s="52"/>
      <c r="AI868" s="52"/>
      <c r="AJ868" s="52"/>
    </row>
    <row r="869">
      <c r="A869" s="60"/>
      <c r="B869" s="61"/>
      <c r="C869" s="61"/>
      <c r="D869" s="61"/>
      <c r="E869" s="61"/>
      <c r="F869" s="61"/>
      <c r="G869" s="61"/>
      <c r="H869" s="52"/>
      <c r="I869" s="17"/>
      <c r="J869" s="17"/>
      <c r="K869" s="52"/>
      <c r="L869" s="52"/>
      <c r="M869" s="52"/>
      <c r="N869" s="52"/>
      <c r="O869" s="52"/>
      <c r="P869" s="52"/>
      <c r="Q869" s="52"/>
      <c r="R869" s="52"/>
      <c r="S869" s="52"/>
      <c r="T869" s="52"/>
      <c r="U869" s="52"/>
      <c r="V869" s="52"/>
      <c r="W869" s="52"/>
      <c r="X869" s="52"/>
      <c r="Y869" s="52"/>
      <c r="Z869" s="52"/>
      <c r="AA869" s="52"/>
      <c r="AB869" s="52"/>
      <c r="AC869" s="52"/>
      <c r="AD869" s="52"/>
      <c r="AE869" s="52"/>
      <c r="AF869" s="52"/>
      <c r="AG869" s="52"/>
      <c r="AH869" s="52"/>
      <c r="AI869" s="52"/>
      <c r="AJ869" s="52"/>
    </row>
    <row r="870">
      <c r="A870" s="60"/>
      <c r="B870" s="61"/>
      <c r="C870" s="61"/>
      <c r="D870" s="61"/>
      <c r="E870" s="61"/>
      <c r="F870" s="61"/>
      <c r="G870" s="61"/>
      <c r="H870" s="52"/>
      <c r="I870" s="17"/>
      <c r="J870" s="17"/>
      <c r="K870" s="52"/>
      <c r="L870" s="52"/>
      <c r="M870" s="52"/>
      <c r="N870" s="52"/>
      <c r="O870" s="52"/>
      <c r="P870" s="52"/>
      <c r="Q870" s="52"/>
      <c r="R870" s="52"/>
      <c r="S870" s="52"/>
      <c r="T870" s="52"/>
      <c r="U870" s="52"/>
      <c r="V870" s="52"/>
      <c r="W870" s="52"/>
      <c r="X870" s="52"/>
      <c r="Y870" s="52"/>
      <c r="Z870" s="52"/>
      <c r="AA870" s="52"/>
      <c r="AB870" s="52"/>
      <c r="AC870" s="52"/>
      <c r="AD870" s="52"/>
      <c r="AE870" s="52"/>
      <c r="AF870" s="52"/>
      <c r="AG870" s="52"/>
      <c r="AH870" s="52"/>
      <c r="AI870" s="52"/>
      <c r="AJ870" s="52"/>
    </row>
    <row r="871">
      <c r="A871" s="60"/>
      <c r="B871" s="61"/>
      <c r="C871" s="61"/>
      <c r="D871" s="61"/>
      <c r="E871" s="61"/>
      <c r="F871" s="61"/>
      <c r="G871" s="61"/>
      <c r="H871" s="52"/>
      <c r="I871" s="17"/>
      <c r="J871" s="17"/>
      <c r="K871" s="52"/>
      <c r="L871" s="52"/>
      <c r="M871" s="52"/>
      <c r="N871" s="52"/>
      <c r="O871" s="52"/>
      <c r="P871" s="52"/>
      <c r="Q871" s="52"/>
      <c r="R871" s="52"/>
      <c r="S871" s="52"/>
      <c r="T871" s="52"/>
      <c r="U871" s="52"/>
      <c r="V871" s="52"/>
      <c r="W871" s="52"/>
      <c r="X871" s="52"/>
      <c r="Y871" s="52"/>
      <c r="Z871" s="52"/>
      <c r="AA871" s="52"/>
      <c r="AB871" s="52"/>
      <c r="AC871" s="52"/>
      <c r="AD871" s="52"/>
      <c r="AE871" s="52"/>
      <c r="AF871" s="52"/>
      <c r="AG871" s="52"/>
      <c r="AH871" s="52"/>
      <c r="AI871" s="52"/>
      <c r="AJ871" s="52"/>
    </row>
    <row r="872">
      <c r="A872" s="60"/>
      <c r="B872" s="61"/>
      <c r="C872" s="61"/>
      <c r="D872" s="61"/>
      <c r="E872" s="61"/>
      <c r="F872" s="61"/>
      <c r="G872" s="61"/>
      <c r="H872" s="52"/>
      <c r="I872" s="17"/>
      <c r="J872" s="17"/>
      <c r="K872" s="52"/>
      <c r="L872" s="52"/>
      <c r="M872" s="52"/>
      <c r="N872" s="52"/>
      <c r="O872" s="52"/>
      <c r="P872" s="52"/>
      <c r="Q872" s="52"/>
      <c r="R872" s="52"/>
      <c r="S872" s="52"/>
      <c r="T872" s="52"/>
      <c r="U872" s="52"/>
      <c r="V872" s="52"/>
      <c r="W872" s="52"/>
      <c r="X872" s="52"/>
      <c r="Y872" s="52"/>
      <c r="Z872" s="52"/>
      <c r="AA872" s="52"/>
      <c r="AB872" s="52"/>
      <c r="AC872" s="52"/>
      <c r="AD872" s="52"/>
      <c r="AE872" s="52"/>
      <c r="AF872" s="52"/>
      <c r="AG872" s="52"/>
      <c r="AH872" s="52"/>
      <c r="AI872" s="52"/>
      <c r="AJ872" s="52"/>
    </row>
    <row r="873">
      <c r="A873" s="60"/>
      <c r="B873" s="61"/>
      <c r="C873" s="61"/>
      <c r="D873" s="61"/>
      <c r="E873" s="61"/>
      <c r="F873" s="61"/>
      <c r="G873" s="61"/>
      <c r="H873" s="52"/>
      <c r="I873" s="17"/>
      <c r="J873" s="17"/>
      <c r="K873" s="52"/>
      <c r="L873" s="52"/>
      <c r="M873" s="52"/>
      <c r="N873" s="52"/>
      <c r="O873" s="52"/>
      <c r="P873" s="52"/>
      <c r="Q873" s="52"/>
      <c r="R873" s="52"/>
      <c r="S873" s="52"/>
      <c r="T873" s="52"/>
      <c r="U873" s="52"/>
      <c r="V873" s="52"/>
      <c r="W873" s="52"/>
      <c r="X873" s="52"/>
      <c r="Y873" s="52"/>
      <c r="Z873" s="52"/>
      <c r="AA873" s="52"/>
      <c r="AB873" s="52"/>
      <c r="AC873" s="52"/>
      <c r="AD873" s="52"/>
      <c r="AE873" s="52"/>
      <c r="AF873" s="52"/>
      <c r="AG873" s="52"/>
      <c r="AH873" s="52"/>
      <c r="AI873" s="52"/>
      <c r="AJ873" s="52"/>
    </row>
    <row r="874">
      <c r="A874" s="60"/>
      <c r="B874" s="61"/>
      <c r="C874" s="61"/>
      <c r="D874" s="61"/>
      <c r="E874" s="61"/>
      <c r="F874" s="61"/>
      <c r="G874" s="61"/>
      <c r="H874" s="52"/>
      <c r="I874" s="17"/>
      <c r="J874" s="17"/>
      <c r="K874" s="52"/>
      <c r="L874" s="52"/>
      <c r="M874" s="52"/>
      <c r="N874" s="52"/>
      <c r="O874" s="52"/>
      <c r="P874" s="52"/>
      <c r="Q874" s="52"/>
      <c r="R874" s="52"/>
      <c r="S874" s="52"/>
      <c r="T874" s="52"/>
      <c r="U874" s="52"/>
      <c r="V874" s="52"/>
      <c r="W874" s="52"/>
      <c r="X874" s="52"/>
      <c r="Y874" s="52"/>
      <c r="Z874" s="52"/>
      <c r="AA874" s="52"/>
      <c r="AB874" s="52"/>
      <c r="AC874" s="52"/>
      <c r="AD874" s="52"/>
      <c r="AE874" s="52"/>
      <c r="AF874" s="52"/>
      <c r="AG874" s="52"/>
      <c r="AH874" s="52"/>
      <c r="AI874" s="52"/>
      <c r="AJ874" s="52"/>
    </row>
    <row r="875">
      <c r="A875" s="60"/>
      <c r="B875" s="61"/>
      <c r="C875" s="61"/>
      <c r="D875" s="61"/>
      <c r="E875" s="61"/>
      <c r="F875" s="61"/>
      <c r="G875" s="61"/>
      <c r="H875" s="52"/>
      <c r="I875" s="17"/>
      <c r="J875" s="17"/>
      <c r="K875" s="52"/>
      <c r="L875" s="52"/>
      <c r="M875" s="52"/>
      <c r="N875" s="52"/>
      <c r="O875" s="52"/>
      <c r="P875" s="52"/>
      <c r="Q875" s="52"/>
      <c r="R875" s="52"/>
      <c r="S875" s="52"/>
      <c r="T875" s="52"/>
      <c r="U875" s="52"/>
      <c r="V875" s="52"/>
      <c r="W875" s="52"/>
      <c r="X875" s="52"/>
      <c r="Y875" s="52"/>
      <c r="Z875" s="52"/>
      <c r="AA875" s="52"/>
      <c r="AB875" s="52"/>
      <c r="AC875" s="52"/>
      <c r="AD875" s="52"/>
      <c r="AE875" s="52"/>
      <c r="AF875" s="52"/>
      <c r="AG875" s="52"/>
      <c r="AH875" s="52"/>
      <c r="AI875" s="52"/>
      <c r="AJ875" s="52"/>
    </row>
    <row r="876">
      <c r="A876" s="60"/>
      <c r="B876" s="61"/>
      <c r="C876" s="61"/>
      <c r="D876" s="61"/>
      <c r="E876" s="61"/>
      <c r="F876" s="61"/>
      <c r="G876" s="61"/>
      <c r="H876" s="52"/>
      <c r="I876" s="17"/>
      <c r="J876" s="17"/>
      <c r="K876" s="52"/>
      <c r="L876" s="52"/>
      <c r="M876" s="52"/>
      <c r="N876" s="52"/>
      <c r="O876" s="52"/>
      <c r="P876" s="52"/>
      <c r="Q876" s="52"/>
      <c r="R876" s="52"/>
      <c r="S876" s="52"/>
      <c r="T876" s="52"/>
      <c r="U876" s="52"/>
      <c r="V876" s="52"/>
      <c r="W876" s="52"/>
      <c r="X876" s="52"/>
      <c r="Y876" s="52"/>
      <c r="Z876" s="52"/>
      <c r="AA876" s="52"/>
      <c r="AB876" s="52"/>
      <c r="AC876" s="52"/>
      <c r="AD876" s="52"/>
      <c r="AE876" s="52"/>
      <c r="AF876" s="52"/>
      <c r="AG876" s="52"/>
      <c r="AH876" s="52"/>
      <c r="AI876" s="52"/>
      <c r="AJ876" s="52"/>
    </row>
    <row r="877">
      <c r="A877" s="60"/>
      <c r="B877" s="61"/>
      <c r="C877" s="61"/>
      <c r="D877" s="61"/>
      <c r="E877" s="61"/>
      <c r="F877" s="61"/>
      <c r="G877" s="61"/>
      <c r="H877" s="52"/>
      <c r="I877" s="17"/>
      <c r="J877" s="17"/>
      <c r="K877" s="52"/>
      <c r="L877" s="52"/>
      <c r="M877" s="52"/>
      <c r="N877" s="52"/>
      <c r="O877" s="52"/>
      <c r="P877" s="52"/>
      <c r="Q877" s="52"/>
      <c r="R877" s="52"/>
      <c r="S877" s="52"/>
      <c r="T877" s="52"/>
      <c r="U877" s="52"/>
      <c r="V877" s="52"/>
      <c r="W877" s="52"/>
      <c r="X877" s="52"/>
      <c r="Y877" s="52"/>
      <c r="Z877" s="52"/>
      <c r="AA877" s="52"/>
      <c r="AB877" s="52"/>
      <c r="AC877" s="52"/>
      <c r="AD877" s="52"/>
      <c r="AE877" s="52"/>
      <c r="AF877" s="52"/>
      <c r="AG877" s="52"/>
      <c r="AH877" s="52"/>
      <c r="AI877" s="52"/>
      <c r="AJ877" s="52"/>
    </row>
    <row r="878">
      <c r="A878" s="60"/>
      <c r="B878" s="61"/>
      <c r="C878" s="61"/>
      <c r="D878" s="61"/>
      <c r="E878" s="61"/>
      <c r="F878" s="61"/>
      <c r="G878" s="61"/>
      <c r="H878" s="52"/>
      <c r="I878" s="17"/>
      <c r="J878" s="17"/>
      <c r="K878" s="52"/>
      <c r="L878" s="52"/>
      <c r="M878" s="52"/>
      <c r="N878" s="52"/>
      <c r="O878" s="52"/>
      <c r="P878" s="52"/>
      <c r="Q878" s="52"/>
      <c r="R878" s="52"/>
      <c r="S878" s="52"/>
      <c r="T878" s="52"/>
      <c r="U878" s="52"/>
      <c r="V878" s="52"/>
      <c r="W878" s="52"/>
      <c r="X878" s="52"/>
      <c r="Y878" s="52"/>
      <c r="Z878" s="52"/>
      <c r="AA878" s="52"/>
      <c r="AB878" s="52"/>
      <c r="AC878" s="52"/>
      <c r="AD878" s="52"/>
      <c r="AE878" s="52"/>
      <c r="AF878" s="52"/>
      <c r="AG878" s="52"/>
      <c r="AH878" s="52"/>
      <c r="AI878" s="52"/>
      <c r="AJ878" s="52"/>
    </row>
    <row r="879">
      <c r="A879" s="60"/>
      <c r="B879" s="61"/>
      <c r="C879" s="61"/>
      <c r="D879" s="61"/>
      <c r="E879" s="61"/>
      <c r="F879" s="61"/>
      <c r="G879" s="61"/>
      <c r="H879" s="52"/>
      <c r="I879" s="17"/>
      <c r="J879" s="17"/>
      <c r="K879" s="52"/>
      <c r="L879" s="52"/>
      <c r="M879" s="52"/>
      <c r="N879" s="52"/>
      <c r="O879" s="52"/>
      <c r="P879" s="52"/>
      <c r="Q879" s="52"/>
      <c r="R879" s="52"/>
      <c r="S879" s="52"/>
      <c r="T879" s="52"/>
      <c r="U879" s="52"/>
      <c r="V879" s="52"/>
      <c r="W879" s="52"/>
      <c r="X879" s="52"/>
      <c r="Y879" s="52"/>
      <c r="Z879" s="52"/>
      <c r="AA879" s="52"/>
      <c r="AB879" s="52"/>
      <c r="AC879" s="52"/>
      <c r="AD879" s="52"/>
      <c r="AE879" s="52"/>
      <c r="AF879" s="52"/>
      <c r="AG879" s="52"/>
      <c r="AH879" s="52"/>
      <c r="AI879" s="52"/>
      <c r="AJ879" s="52"/>
    </row>
    <row r="880">
      <c r="A880" s="60"/>
      <c r="B880" s="61"/>
      <c r="C880" s="61"/>
      <c r="D880" s="61"/>
      <c r="E880" s="61"/>
      <c r="F880" s="61"/>
      <c r="G880" s="61"/>
      <c r="H880" s="52"/>
      <c r="I880" s="17"/>
      <c r="J880" s="17"/>
      <c r="K880" s="52"/>
      <c r="L880" s="52"/>
      <c r="M880" s="52"/>
      <c r="N880" s="52"/>
      <c r="O880" s="52"/>
      <c r="P880" s="52"/>
      <c r="Q880" s="52"/>
      <c r="R880" s="52"/>
      <c r="S880" s="52"/>
      <c r="T880" s="52"/>
      <c r="U880" s="52"/>
      <c r="V880" s="52"/>
      <c r="W880" s="52"/>
      <c r="X880" s="52"/>
      <c r="Y880" s="52"/>
      <c r="Z880" s="52"/>
      <c r="AA880" s="52"/>
      <c r="AB880" s="52"/>
      <c r="AC880" s="52"/>
      <c r="AD880" s="52"/>
      <c r="AE880" s="52"/>
      <c r="AF880" s="52"/>
      <c r="AG880" s="52"/>
      <c r="AH880" s="52"/>
      <c r="AI880" s="52"/>
      <c r="AJ880" s="52"/>
    </row>
    <row r="881">
      <c r="A881" s="60"/>
      <c r="B881" s="61"/>
      <c r="C881" s="61"/>
      <c r="D881" s="61"/>
      <c r="E881" s="61"/>
      <c r="F881" s="61"/>
      <c r="G881" s="61"/>
      <c r="H881" s="52"/>
      <c r="I881" s="17"/>
      <c r="J881" s="17"/>
      <c r="K881" s="52"/>
      <c r="L881" s="52"/>
      <c r="M881" s="52"/>
      <c r="N881" s="52"/>
      <c r="O881" s="52"/>
      <c r="P881" s="52"/>
      <c r="Q881" s="52"/>
      <c r="R881" s="52"/>
      <c r="S881" s="52"/>
      <c r="T881" s="52"/>
      <c r="U881" s="52"/>
      <c r="V881" s="52"/>
      <c r="W881" s="52"/>
      <c r="X881" s="52"/>
      <c r="Y881" s="52"/>
      <c r="Z881" s="52"/>
      <c r="AA881" s="52"/>
      <c r="AB881" s="52"/>
      <c r="AC881" s="52"/>
      <c r="AD881" s="52"/>
      <c r="AE881" s="52"/>
      <c r="AF881" s="52"/>
      <c r="AG881" s="52"/>
      <c r="AH881" s="52"/>
      <c r="AI881" s="52"/>
      <c r="AJ881" s="52"/>
    </row>
    <row r="882">
      <c r="A882" s="60"/>
      <c r="B882" s="61"/>
      <c r="C882" s="61"/>
      <c r="D882" s="61"/>
      <c r="E882" s="61"/>
      <c r="F882" s="61"/>
      <c r="G882" s="61"/>
      <c r="H882" s="52"/>
      <c r="I882" s="17"/>
      <c r="J882" s="17"/>
      <c r="K882" s="52"/>
      <c r="L882" s="52"/>
      <c r="M882" s="52"/>
      <c r="N882" s="52"/>
      <c r="O882" s="52"/>
      <c r="P882" s="52"/>
      <c r="Q882" s="52"/>
      <c r="R882" s="52"/>
      <c r="S882" s="52"/>
      <c r="T882" s="52"/>
      <c r="U882" s="52"/>
      <c r="V882" s="52"/>
      <c r="W882" s="52"/>
      <c r="X882" s="52"/>
      <c r="Y882" s="52"/>
      <c r="Z882" s="52"/>
      <c r="AA882" s="52"/>
      <c r="AB882" s="52"/>
      <c r="AC882" s="52"/>
      <c r="AD882" s="52"/>
      <c r="AE882" s="52"/>
      <c r="AF882" s="52"/>
      <c r="AG882" s="52"/>
      <c r="AH882" s="52"/>
      <c r="AI882" s="52"/>
      <c r="AJ882" s="52"/>
    </row>
    <row r="883">
      <c r="A883" s="60"/>
      <c r="B883" s="61"/>
      <c r="C883" s="61"/>
      <c r="D883" s="61"/>
      <c r="E883" s="61"/>
      <c r="F883" s="61"/>
      <c r="G883" s="61"/>
      <c r="H883" s="52"/>
      <c r="I883" s="17"/>
      <c r="J883" s="17"/>
      <c r="K883" s="52"/>
      <c r="L883" s="52"/>
      <c r="M883" s="52"/>
      <c r="N883" s="52"/>
      <c r="O883" s="52"/>
      <c r="P883" s="52"/>
      <c r="Q883" s="52"/>
      <c r="R883" s="52"/>
      <c r="S883" s="52"/>
      <c r="T883" s="52"/>
      <c r="U883" s="52"/>
      <c r="V883" s="52"/>
      <c r="W883" s="52"/>
      <c r="X883" s="52"/>
      <c r="Y883" s="52"/>
      <c r="Z883" s="52"/>
      <c r="AA883" s="52"/>
      <c r="AB883" s="52"/>
      <c r="AC883" s="52"/>
      <c r="AD883" s="52"/>
      <c r="AE883" s="52"/>
      <c r="AF883" s="52"/>
      <c r="AG883" s="52"/>
      <c r="AH883" s="52"/>
      <c r="AI883" s="52"/>
      <c r="AJ883" s="52"/>
    </row>
    <row r="884">
      <c r="A884" s="60"/>
      <c r="B884" s="61"/>
      <c r="C884" s="61"/>
      <c r="D884" s="61"/>
      <c r="E884" s="61"/>
      <c r="F884" s="61"/>
      <c r="G884" s="61"/>
      <c r="H884" s="52"/>
      <c r="I884" s="17"/>
      <c r="J884" s="17"/>
      <c r="K884" s="52"/>
      <c r="L884" s="52"/>
      <c r="M884" s="52"/>
      <c r="N884" s="52"/>
      <c r="O884" s="52"/>
      <c r="P884" s="52"/>
      <c r="Q884" s="52"/>
      <c r="R884" s="52"/>
      <c r="S884" s="52"/>
      <c r="T884" s="52"/>
      <c r="U884" s="52"/>
      <c r="V884" s="52"/>
      <c r="W884" s="52"/>
      <c r="X884" s="52"/>
      <c r="Y884" s="52"/>
      <c r="Z884" s="52"/>
      <c r="AA884" s="52"/>
      <c r="AB884" s="52"/>
      <c r="AC884" s="52"/>
      <c r="AD884" s="52"/>
      <c r="AE884" s="52"/>
      <c r="AF884" s="52"/>
      <c r="AG884" s="52"/>
      <c r="AH884" s="52"/>
      <c r="AI884" s="52"/>
      <c r="AJ884" s="52"/>
    </row>
    <row r="885">
      <c r="A885" s="60"/>
      <c r="B885" s="61"/>
      <c r="C885" s="61"/>
      <c r="D885" s="61"/>
      <c r="E885" s="61"/>
      <c r="F885" s="61"/>
      <c r="G885" s="61"/>
      <c r="H885" s="52"/>
      <c r="I885" s="17"/>
      <c r="J885" s="17"/>
      <c r="K885" s="52"/>
      <c r="L885" s="52"/>
      <c r="M885" s="52"/>
      <c r="N885" s="52"/>
      <c r="O885" s="52"/>
      <c r="P885" s="52"/>
      <c r="Q885" s="52"/>
      <c r="R885" s="52"/>
      <c r="S885" s="52"/>
      <c r="T885" s="52"/>
      <c r="U885" s="52"/>
      <c r="V885" s="52"/>
      <c r="W885" s="52"/>
      <c r="X885" s="52"/>
      <c r="Y885" s="52"/>
      <c r="Z885" s="52"/>
      <c r="AA885" s="52"/>
      <c r="AB885" s="52"/>
      <c r="AC885" s="52"/>
      <c r="AD885" s="52"/>
      <c r="AE885" s="52"/>
      <c r="AF885" s="52"/>
      <c r="AG885" s="52"/>
      <c r="AH885" s="52"/>
      <c r="AI885" s="52"/>
      <c r="AJ885" s="52"/>
    </row>
    <row r="886">
      <c r="A886" s="60"/>
      <c r="B886" s="61"/>
      <c r="C886" s="61"/>
      <c r="D886" s="61"/>
      <c r="E886" s="61"/>
      <c r="F886" s="61"/>
      <c r="G886" s="61"/>
      <c r="H886" s="52"/>
      <c r="I886" s="17"/>
      <c r="J886" s="17"/>
      <c r="K886" s="52"/>
      <c r="L886" s="52"/>
      <c r="M886" s="52"/>
      <c r="N886" s="52"/>
      <c r="O886" s="52"/>
      <c r="P886" s="52"/>
      <c r="Q886" s="52"/>
      <c r="R886" s="52"/>
      <c r="S886" s="52"/>
      <c r="T886" s="52"/>
      <c r="U886" s="52"/>
      <c r="V886" s="52"/>
      <c r="W886" s="52"/>
      <c r="X886" s="52"/>
      <c r="Y886" s="52"/>
      <c r="Z886" s="52"/>
      <c r="AA886" s="52"/>
      <c r="AB886" s="52"/>
      <c r="AC886" s="52"/>
      <c r="AD886" s="52"/>
      <c r="AE886" s="52"/>
      <c r="AF886" s="52"/>
      <c r="AG886" s="52"/>
      <c r="AH886" s="52"/>
      <c r="AI886" s="52"/>
      <c r="AJ886" s="52"/>
    </row>
    <row r="887">
      <c r="A887" s="60"/>
      <c r="B887" s="61"/>
      <c r="C887" s="61"/>
      <c r="D887" s="61"/>
      <c r="E887" s="61"/>
      <c r="F887" s="61"/>
      <c r="G887" s="61"/>
      <c r="H887" s="52"/>
      <c r="I887" s="17"/>
      <c r="J887" s="17"/>
      <c r="K887" s="52"/>
      <c r="L887" s="52"/>
      <c r="M887" s="52"/>
      <c r="N887" s="52"/>
      <c r="O887" s="52"/>
      <c r="P887" s="52"/>
      <c r="Q887" s="52"/>
      <c r="R887" s="52"/>
      <c r="S887" s="52"/>
      <c r="T887" s="52"/>
      <c r="U887" s="52"/>
      <c r="V887" s="52"/>
      <c r="W887" s="52"/>
      <c r="X887" s="52"/>
      <c r="Y887" s="52"/>
      <c r="Z887" s="52"/>
      <c r="AA887" s="52"/>
      <c r="AB887" s="52"/>
      <c r="AC887" s="52"/>
      <c r="AD887" s="52"/>
      <c r="AE887" s="52"/>
      <c r="AF887" s="52"/>
      <c r="AG887" s="52"/>
      <c r="AH887" s="52"/>
      <c r="AI887" s="52"/>
      <c r="AJ887" s="52"/>
    </row>
    <row r="888">
      <c r="A888" s="60"/>
      <c r="B888" s="61"/>
      <c r="C888" s="61"/>
      <c r="D888" s="61"/>
      <c r="E888" s="61"/>
      <c r="F888" s="61"/>
      <c r="G888" s="61"/>
      <c r="H888" s="52"/>
      <c r="I888" s="17"/>
      <c r="J888" s="17"/>
      <c r="K888" s="52"/>
      <c r="L888" s="52"/>
      <c r="M888" s="52"/>
      <c r="N888" s="52"/>
      <c r="O888" s="52"/>
      <c r="P888" s="52"/>
      <c r="Q888" s="52"/>
      <c r="R888" s="52"/>
      <c r="S888" s="52"/>
      <c r="T888" s="52"/>
      <c r="U888" s="52"/>
      <c r="V888" s="52"/>
      <c r="W888" s="52"/>
      <c r="X888" s="52"/>
      <c r="Y888" s="52"/>
      <c r="Z888" s="52"/>
      <c r="AA888" s="52"/>
      <c r="AB888" s="52"/>
      <c r="AC888" s="52"/>
      <c r="AD888" s="52"/>
      <c r="AE888" s="52"/>
      <c r="AF888" s="52"/>
      <c r="AG888" s="52"/>
      <c r="AH888" s="52"/>
      <c r="AI888" s="52"/>
      <c r="AJ888" s="52"/>
    </row>
    <row r="889">
      <c r="A889" s="60"/>
      <c r="B889" s="61"/>
      <c r="C889" s="61"/>
      <c r="D889" s="61"/>
      <c r="E889" s="61"/>
      <c r="F889" s="61"/>
      <c r="G889" s="61"/>
      <c r="H889" s="52"/>
      <c r="I889" s="17"/>
      <c r="J889" s="17"/>
      <c r="K889" s="52"/>
      <c r="L889" s="52"/>
      <c r="M889" s="52"/>
      <c r="N889" s="52"/>
      <c r="O889" s="52"/>
      <c r="P889" s="52"/>
      <c r="Q889" s="52"/>
      <c r="R889" s="52"/>
      <c r="S889" s="52"/>
      <c r="T889" s="52"/>
      <c r="U889" s="52"/>
      <c r="V889" s="52"/>
      <c r="W889" s="52"/>
      <c r="X889" s="52"/>
      <c r="Y889" s="52"/>
      <c r="Z889" s="52"/>
      <c r="AA889" s="52"/>
      <c r="AB889" s="52"/>
      <c r="AC889" s="52"/>
      <c r="AD889" s="52"/>
      <c r="AE889" s="52"/>
      <c r="AF889" s="52"/>
      <c r="AG889" s="52"/>
      <c r="AH889" s="52"/>
      <c r="AI889" s="52"/>
      <c r="AJ889" s="52"/>
    </row>
    <row r="890">
      <c r="A890" s="60"/>
      <c r="B890" s="61"/>
      <c r="C890" s="61"/>
      <c r="D890" s="61"/>
      <c r="E890" s="61"/>
      <c r="F890" s="61"/>
      <c r="G890" s="61"/>
      <c r="H890" s="52"/>
      <c r="I890" s="17"/>
      <c r="J890" s="17"/>
      <c r="K890" s="52"/>
      <c r="L890" s="52"/>
      <c r="M890" s="52"/>
      <c r="N890" s="52"/>
      <c r="O890" s="52"/>
      <c r="P890" s="52"/>
      <c r="Q890" s="52"/>
      <c r="R890" s="52"/>
      <c r="S890" s="52"/>
      <c r="T890" s="52"/>
      <c r="U890" s="52"/>
      <c r="V890" s="52"/>
      <c r="W890" s="52"/>
      <c r="X890" s="52"/>
      <c r="Y890" s="52"/>
      <c r="Z890" s="52"/>
      <c r="AA890" s="52"/>
      <c r="AB890" s="52"/>
      <c r="AC890" s="52"/>
      <c r="AD890" s="52"/>
      <c r="AE890" s="52"/>
      <c r="AF890" s="52"/>
      <c r="AG890" s="52"/>
      <c r="AH890" s="52"/>
      <c r="AI890" s="52"/>
      <c r="AJ890" s="52"/>
    </row>
    <row r="891">
      <c r="A891" s="60"/>
      <c r="B891" s="61"/>
      <c r="C891" s="61"/>
      <c r="D891" s="61"/>
      <c r="E891" s="61"/>
      <c r="F891" s="61"/>
      <c r="G891" s="61"/>
      <c r="H891" s="52"/>
      <c r="I891" s="17"/>
      <c r="J891" s="17"/>
      <c r="K891" s="52"/>
      <c r="L891" s="52"/>
      <c r="M891" s="52"/>
      <c r="N891" s="52"/>
      <c r="O891" s="52"/>
      <c r="P891" s="52"/>
      <c r="Q891" s="52"/>
      <c r="R891" s="52"/>
      <c r="S891" s="52"/>
      <c r="T891" s="52"/>
      <c r="U891" s="52"/>
      <c r="V891" s="52"/>
      <c r="W891" s="52"/>
      <c r="X891" s="52"/>
      <c r="Y891" s="52"/>
      <c r="Z891" s="52"/>
      <c r="AA891" s="52"/>
      <c r="AB891" s="52"/>
      <c r="AC891" s="52"/>
      <c r="AD891" s="52"/>
      <c r="AE891" s="52"/>
      <c r="AF891" s="52"/>
      <c r="AG891" s="52"/>
      <c r="AH891" s="52"/>
      <c r="AI891" s="52"/>
      <c r="AJ891" s="52"/>
    </row>
    <row r="892">
      <c r="A892" s="60"/>
      <c r="B892" s="61"/>
      <c r="C892" s="61"/>
      <c r="D892" s="61"/>
      <c r="E892" s="61"/>
      <c r="F892" s="61"/>
      <c r="G892" s="61"/>
      <c r="H892" s="52"/>
      <c r="I892" s="17"/>
      <c r="J892" s="17"/>
      <c r="K892" s="52"/>
      <c r="L892" s="52"/>
      <c r="M892" s="52"/>
      <c r="N892" s="52"/>
      <c r="O892" s="52"/>
      <c r="P892" s="52"/>
      <c r="Q892" s="52"/>
      <c r="R892" s="52"/>
      <c r="S892" s="52"/>
      <c r="T892" s="52"/>
      <c r="U892" s="52"/>
      <c r="V892" s="52"/>
      <c r="W892" s="52"/>
      <c r="X892" s="52"/>
      <c r="Y892" s="52"/>
      <c r="Z892" s="52"/>
      <c r="AA892" s="52"/>
      <c r="AB892" s="52"/>
      <c r="AC892" s="52"/>
      <c r="AD892" s="52"/>
      <c r="AE892" s="52"/>
      <c r="AF892" s="52"/>
      <c r="AG892" s="52"/>
      <c r="AH892" s="52"/>
      <c r="AI892" s="52"/>
      <c r="AJ892" s="52"/>
    </row>
    <row r="893">
      <c r="A893" s="60"/>
      <c r="B893" s="61"/>
      <c r="C893" s="61"/>
      <c r="D893" s="61"/>
      <c r="E893" s="61"/>
      <c r="F893" s="61"/>
      <c r="G893" s="61"/>
      <c r="H893" s="52"/>
      <c r="I893" s="17"/>
      <c r="J893" s="17"/>
      <c r="K893" s="52"/>
      <c r="L893" s="52"/>
      <c r="M893" s="52"/>
      <c r="N893" s="52"/>
      <c r="O893" s="52"/>
      <c r="P893" s="52"/>
      <c r="Q893" s="52"/>
      <c r="R893" s="52"/>
      <c r="S893" s="52"/>
      <c r="T893" s="52"/>
      <c r="U893" s="52"/>
      <c r="V893" s="52"/>
      <c r="W893" s="52"/>
      <c r="X893" s="52"/>
      <c r="Y893" s="52"/>
      <c r="Z893" s="52"/>
      <c r="AA893" s="52"/>
      <c r="AB893" s="52"/>
      <c r="AC893" s="52"/>
      <c r="AD893" s="52"/>
      <c r="AE893" s="52"/>
      <c r="AF893" s="52"/>
      <c r="AG893" s="52"/>
      <c r="AH893" s="52"/>
      <c r="AI893" s="52"/>
      <c r="AJ893" s="52"/>
    </row>
    <row r="894">
      <c r="A894" s="60"/>
      <c r="B894" s="61"/>
      <c r="C894" s="61"/>
      <c r="D894" s="61"/>
      <c r="E894" s="61"/>
      <c r="F894" s="61"/>
      <c r="G894" s="61"/>
      <c r="H894" s="52"/>
      <c r="I894" s="17"/>
      <c r="J894" s="17"/>
      <c r="K894" s="52"/>
      <c r="L894" s="52"/>
      <c r="M894" s="52"/>
      <c r="N894" s="52"/>
      <c r="O894" s="52"/>
      <c r="P894" s="52"/>
      <c r="Q894" s="52"/>
      <c r="R894" s="52"/>
      <c r="S894" s="52"/>
      <c r="T894" s="52"/>
      <c r="U894" s="52"/>
      <c r="V894" s="52"/>
      <c r="W894" s="52"/>
      <c r="X894" s="52"/>
      <c r="Y894" s="52"/>
      <c r="Z894" s="52"/>
      <c r="AA894" s="52"/>
      <c r="AB894" s="52"/>
      <c r="AC894" s="52"/>
      <c r="AD894" s="52"/>
      <c r="AE894" s="52"/>
      <c r="AF894" s="52"/>
      <c r="AG894" s="52"/>
      <c r="AH894" s="52"/>
      <c r="AI894" s="52"/>
      <c r="AJ894" s="52"/>
    </row>
    <row r="895">
      <c r="A895" s="60"/>
      <c r="B895" s="61"/>
      <c r="C895" s="61"/>
      <c r="D895" s="61"/>
      <c r="E895" s="61"/>
      <c r="F895" s="61"/>
      <c r="G895" s="61"/>
      <c r="H895" s="52"/>
      <c r="I895" s="17"/>
      <c r="J895" s="17"/>
      <c r="K895" s="52"/>
      <c r="L895" s="52"/>
      <c r="M895" s="52"/>
      <c r="N895" s="52"/>
      <c r="O895" s="52"/>
      <c r="P895" s="52"/>
      <c r="Q895" s="52"/>
      <c r="R895" s="52"/>
      <c r="S895" s="52"/>
      <c r="T895" s="52"/>
      <c r="U895" s="52"/>
      <c r="V895" s="52"/>
      <c r="W895" s="52"/>
      <c r="X895" s="52"/>
      <c r="Y895" s="52"/>
      <c r="Z895" s="52"/>
      <c r="AA895" s="52"/>
      <c r="AB895" s="52"/>
      <c r="AC895" s="52"/>
      <c r="AD895" s="52"/>
      <c r="AE895" s="52"/>
      <c r="AF895" s="52"/>
      <c r="AG895" s="52"/>
      <c r="AH895" s="52"/>
      <c r="AI895" s="52"/>
      <c r="AJ895" s="52"/>
    </row>
    <row r="896">
      <c r="A896" s="60"/>
      <c r="B896" s="61"/>
      <c r="C896" s="61"/>
      <c r="D896" s="61"/>
      <c r="E896" s="61"/>
      <c r="F896" s="61"/>
      <c r="G896" s="61"/>
      <c r="H896" s="52"/>
      <c r="I896" s="17"/>
      <c r="J896" s="17"/>
      <c r="K896" s="52"/>
      <c r="L896" s="52"/>
      <c r="M896" s="52"/>
      <c r="N896" s="52"/>
      <c r="O896" s="52"/>
      <c r="P896" s="52"/>
      <c r="Q896" s="52"/>
      <c r="R896" s="52"/>
      <c r="S896" s="52"/>
      <c r="T896" s="52"/>
      <c r="U896" s="52"/>
      <c r="V896" s="52"/>
      <c r="W896" s="52"/>
      <c r="X896" s="52"/>
      <c r="Y896" s="52"/>
      <c r="Z896" s="52"/>
      <c r="AA896" s="52"/>
      <c r="AB896" s="52"/>
      <c r="AC896" s="52"/>
      <c r="AD896" s="52"/>
      <c r="AE896" s="52"/>
      <c r="AF896" s="52"/>
      <c r="AG896" s="52"/>
      <c r="AH896" s="52"/>
      <c r="AI896" s="52"/>
      <c r="AJ896" s="52"/>
    </row>
    <row r="897">
      <c r="A897" s="60"/>
      <c r="B897" s="61"/>
      <c r="C897" s="61"/>
      <c r="D897" s="61"/>
      <c r="E897" s="61"/>
      <c r="F897" s="61"/>
      <c r="G897" s="61"/>
      <c r="H897" s="52"/>
      <c r="I897" s="17"/>
      <c r="J897" s="17"/>
      <c r="K897" s="52"/>
      <c r="L897" s="52"/>
      <c r="M897" s="52"/>
      <c r="N897" s="52"/>
      <c r="O897" s="52"/>
      <c r="P897" s="52"/>
      <c r="Q897" s="52"/>
      <c r="R897" s="52"/>
      <c r="S897" s="52"/>
      <c r="T897" s="52"/>
      <c r="U897" s="52"/>
      <c r="V897" s="52"/>
      <c r="W897" s="52"/>
      <c r="X897" s="52"/>
      <c r="Y897" s="52"/>
      <c r="Z897" s="52"/>
      <c r="AA897" s="52"/>
      <c r="AB897" s="52"/>
      <c r="AC897" s="52"/>
      <c r="AD897" s="52"/>
      <c r="AE897" s="52"/>
      <c r="AF897" s="52"/>
      <c r="AG897" s="52"/>
      <c r="AH897" s="52"/>
      <c r="AI897" s="52"/>
      <c r="AJ897" s="52"/>
    </row>
    <row r="898">
      <c r="A898" s="60"/>
      <c r="B898" s="61"/>
      <c r="C898" s="61"/>
      <c r="D898" s="61"/>
      <c r="E898" s="61"/>
      <c r="F898" s="61"/>
      <c r="G898" s="61"/>
      <c r="H898" s="52"/>
      <c r="I898" s="17"/>
      <c r="J898" s="17"/>
      <c r="K898" s="52"/>
      <c r="L898" s="52"/>
      <c r="M898" s="52"/>
      <c r="N898" s="52"/>
      <c r="O898" s="52"/>
      <c r="P898" s="52"/>
      <c r="Q898" s="52"/>
      <c r="R898" s="52"/>
      <c r="S898" s="52"/>
      <c r="T898" s="52"/>
      <c r="U898" s="52"/>
      <c r="V898" s="52"/>
      <c r="W898" s="52"/>
      <c r="X898" s="52"/>
      <c r="Y898" s="52"/>
      <c r="Z898" s="52"/>
      <c r="AA898" s="52"/>
      <c r="AB898" s="52"/>
      <c r="AC898" s="52"/>
      <c r="AD898" s="52"/>
      <c r="AE898" s="52"/>
      <c r="AF898" s="52"/>
      <c r="AG898" s="52"/>
      <c r="AH898" s="52"/>
      <c r="AI898" s="52"/>
      <c r="AJ898" s="52"/>
    </row>
    <row r="899">
      <c r="A899" s="60"/>
      <c r="B899" s="61"/>
      <c r="C899" s="61"/>
      <c r="D899" s="61"/>
      <c r="E899" s="61"/>
      <c r="F899" s="61"/>
      <c r="G899" s="61"/>
      <c r="H899" s="52"/>
      <c r="I899" s="17"/>
      <c r="J899" s="17"/>
      <c r="K899" s="52"/>
      <c r="L899" s="52"/>
      <c r="M899" s="52"/>
      <c r="N899" s="52"/>
      <c r="O899" s="52"/>
      <c r="P899" s="52"/>
      <c r="Q899" s="52"/>
      <c r="R899" s="52"/>
      <c r="S899" s="52"/>
      <c r="T899" s="52"/>
      <c r="U899" s="52"/>
      <c r="V899" s="52"/>
      <c r="W899" s="52"/>
      <c r="X899" s="52"/>
      <c r="Y899" s="52"/>
      <c r="Z899" s="52"/>
      <c r="AA899" s="52"/>
      <c r="AB899" s="52"/>
      <c r="AC899" s="52"/>
      <c r="AD899" s="52"/>
      <c r="AE899" s="52"/>
      <c r="AF899" s="52"/>
      <c r="AG899" s="52"/>
      <c r="AH899" s="52"/>
      <c r="AI899" s="52"/>
      <c r="AJ899" s="52"/>
    </row>
    <row r="900">
      <c r="A900" s="60"/>
      <c r="B900" s="61"/>
      <c r="C900" s="61"/>
      <c r="D900" s="61"/>
      <c r="E900" s="61"/>
      <c r="F900" s="61"/>
      <c r="G900" s="61"/>
      <c r="H900" s="52"/>
      <c r="I900" s="17"/>
      <c r="J900" s="17"/>
      <c r="K900" s="52"/>
      <c r="L900" s="52"/>
      <c r="M900" s="52"/>
      <c r="N900" s="52"/>
      <c r="O900" s="52"/>
      <c r="P900" s="52"/>
      <c r="Q900" s="52"/>
      <c r="R900" s="52"/>
      <c r="S900" s="52"/>
      <c r="T900" s="52"/>
      <c r="U900" s="52"/>
      <c r="V900" s="52"/>
      <c r="W900" s="52"/>
      <c r="X900" s="52"/>
      <c r="Y900" s="52"/>
      <c r="Z900" s="52"/>
      <c r="AA900" s="52"/>
      <c r="AB900" s="52"/>
      <c r="AC900" s="52"/>
      <c r="AD900" s="52"/>
      <c r="AE900" s="52"/>
      <c r="AF900" s="52"/>
      <c r="AG900" s="52"/>
      <c r="AH900" s="52"/>
      <c r="AI900" s="52"/>
      <c r="AJ900" s="52"/>
    </row>
    <row r="901">
      <c r="A901" s="60"/>
      <c r="B901" s="61"/>
      <c r="C901" s="61"/>
      <c r="D901" s="61"/>
      <c r="E901" s="61"/>
      <c r="F901" s="61"/>
      <c r="G901" s="61"/>
      <c r="H901" s="52"/>
      <c r="I901" s="17"/>
      <c r="J901" s="17"/>
      <c r="K901" s="52"/>
      <c r="L901" s="52"/>
      <c r="M901" s="52"/>
      <c r="N901" s="52"/>
      <c r="O901" s="52"/>
      <c r="P901" s="52"/>
      <c r="Q901" s="52"/>
      <c r="R901" s="52"/>
      <c r="S901" s="52"/>
      <c r="T901" s="52"/>
      <c r="U901" s="52"/>
      <c r="V901" s="52"/>
      <c r="W901" s="52"/>
      <c r="X901" s="52"/>
      <c r="Y901" s="52"/>
      <c r="Z901" s="52"/>
      <c r="AA901" s="52"/>
      <c r="AB901" s="52"/>
      <c r="AC901" s="52"/>
      <c r="AD901" s="52"/>
      <c r="AE901" s="52"/>
      <c r="AF901" s="52"/>
      <c r="AG901" s="52"/>
      <c r="AH901" s="52"/>
      <c r="AI901" s="52"/>
      <c r="AJ901" s="52"/>
    </row>
    <row r="902">
      <c r="A902" s="60"/>
      <c r="B902" s="61"/>
      <c r="C902" s="61"/>
      <c r="D902" s="61"/>
      <c r="E902" s="61"/>
      <c r="F902" s="61"/>
      <c r="G902" s="61"/>
      <c r="H902" s="52"/>
      <c r="I902" s="17"/>
      <c r="J902" s="17"/>
      <c r="K902" s="52"/>
      <c r="L902" s="52"/>
      <c r="M902" s="52"/>
      <c r="N902" s="52"/>
      <c r="O902" s="52"/>
      <c r="P902" s="52"/>
      <c r="Q902" s="52"/>
      <c r="R902" s="52"/>
      <c r="S902" s="52"/>
      <c r="T902" s="52"/>
      <c r="U902" s="52"/>
      <c r="V902" s="52"/>
      <c r="W902" s="52"/>
      <c r="X902" s="52"/>
      <c r="Y902" s="52"/>
      <c r="Z902" s="52"/>
      <c r="AA902" s="52"/>
      <c r="AB902" s="52"/>
      <c r="AC902" s="52"/>
      <c r="AD902" s="52"/>
      <c r="AE902" s="52"/>
      <c r="AF902" s="52"/>
      <c r="AG902" s="52"/>
      <c r="AH902" s="52"/>
      <c r="AI902" s="52"/>
      <c r="AJ902" s="52"/>
    </row>
    <row r="903">
      <c r="A903" s="60"/>
      <c r="B903" s="61"/>
      <c r="C903" s="61"/>
      <c r="D903" s="61"/>
      <c r="E903" s="61"/>
      <c r="F903" s="61"/>
      <c r="G903" s="61"/>
      <c r="H903" s="52"/>
      <c r="I903" s="17"/>
      <c r="J903" s="17"/>
      <c r="K903" s="52"/>
      <c r="L903" s="52"/>
      <c r="M903" s="52"/>
      <c r="N903" s="52"/>
      <c r="O903" s="52"/>
      <c r="P903" s="52"/>
      <c r="Q903" s="52"/>
      <c r="R903" s="52"/>
      <c r="S903" s="52"/>
      <c r="T903" s="52"/>
      <c r="U903" s="52"/>
      <c r="V903" s="52"/>
      <c r="W903" s="52"/>
      <c r="X903" s="52"/>
      <c r="Y903" s="52"/>
      <c r="Z903" s="52"/>
      <c r="AA903" s="52"/>
      <c r="AB903" s="52"/>
      <c r="AC903" s="52"/>
      <c r="AD903" s="52"/>
      <c r="AE903" s="52"/>
      <c r="AF903" s="52"/>
      <c r="AG903" s="52"/>
      <c r="AH903" s="52"/>
      <c r="AI903" s="52"/>
      <c r="AJ903" s="52"/>
    </row>
    <row r="904">
      <c r="A904" s="60"/>
      <c r="B904" s="61"/>
      <c r="C904" s="61"/>
      <c r="D904" s="61"/>
      <c r="E904" s="61"/>
      <c r="F904" s="61"/>
      <c r="G904" s="61"/>
      <c r="H904" s="52"/>
      <c r="I904" s="17"/>
      <c r="J904" s="17"/>
      <c r="K904" s="52"/>
      <c r="L904" s="52"/>
      <c r="M904" s="52"/>
      <c r="N904" s="52"/>
      <c r="O904" s="52"/>
      <c r="P904" s="52"/>
      <c r="Q904" s="52"/>
      <c r="R904" s="52"/>
      <c r="S904" s="52"/>
      <c r="T904" s="52"/>
      <c r="U904" s="52"/>
      <c r="V904" s="52"/>
      <c r="W904" s="52"/>
      <c r="X904" s="52"/>
      <c r="Y904" s="52"/>
      <c r="Z904" s="52"/>
      <c r="AA904" s="52"/>
      <c r="AB904" s="52"/>
      <c r="AC904" s="52"/>
      <c r="AD904" s="52"/>
      <c r="AE904" s="52"/>
      <c r="AF904" s="52"/>
      <c r="AG904" s="52"/>
      <c r="AH904" s="52"/>
      <c r="AI904" s="52"/>
      <c r="AJ904" s="52"/>
    </row>
    <row r="905">
      <c r="A905" s="60"/>
      <c r="B905" s="61"/>
      <c r="C905" s="61"/>
      <c r="D905" s="61"/>
      <c r="E905" s="61"/>
      <c r="F905" s="61"/>
      <c r="G905" s="61"/>
      <c r="H905" s="52"/>
      <c r="I905" s="17"/>
      <c r="J905" s="17"/>
      <c r="K905" s="52"/>
      <c r="L905" s="52"/>
      <c r="M905" s="52"/>
      <c r="N905" s="52"/>
      <c r="O905" s="52"/>
      <c r="P905" s="52"/>
      <c r="Q905" s="52"/>
      <c r="R905" s="52"/>
      <c r="S905" s="52"/>
      <c r="T905" s="52"/>
      <c r="U905" s="52"/>
      <c r="V905" s="52"/>
      <c r="W905" s="52"/>
      <c r="X905" s="52"/>
      <c r="Y905" s="52"/>
      <c r="Z905" s="52"/>
      <c r="AA905" s="52"/>
      <c r="AB905" s="52"/>
      <c r="AC905" s="52"/>
      <c r="AD905" s="52"/>
      <c r="AE905" s="52"/>
      <c r="AF905" s="52"/>
      <c r="AG905" s="52"/>
      <c r="AH905" s="52"/>
      <c r="AI905" s="52"/>
      <c r="AJ905" s="52"/>
    </row>
    <row r="906">
      <c r="A906" s="60"/>
      <c r="B906" s="61"/>
      <c r="C906" s="61"/>
      <c r="D906" s="61"/>
      <c r="E906" s="61"/>
      <c r="F906" s="61"/>
      <c r="G906" s="61"/>
      <c r="H906" s="52"/>
      <c r="I906" s="17"/>
      <c r="J906" s="17"/>
      <c r="K906" s="52"/>
      <c r="L906" s="52"/>
      <c r="M906" s="52"/>
      <c r="N906" s="52"/>
      <c r="O906" s="52"/>
      <c r="P906" s="52"/>
      <c r="Q906" s="52"/>
      <c r="R906" s="52"/>
      <c r="S906" s="52"/>
      <c r="T906" s="52"/>
      <c r="U906" s="52"/>
      <c r="V906" s="52"/>
      <c r="W906" s="52"/>
      <c r="X906" s="52"/>
      <c r="Y906" s="52"/>
      <c r="Z906" s="52"/>
      <c r="AA906" s="52"/>
      <c r="AB906" s="52"/>
      <c r="AC906" s="52"/>
      <c r="AD906" s="52"/>
      <c r="AE906" s="52"/>
      <c r="AF906" s="52"/>
      <c r="AG906" s="52"/>
      <c r="AH906" s="52"/>
      <c r="AI906" s="52"/>
      <c r="AJ906" s="52"/>
    </row>
    <row r="907">
      <c r="A907" s="60"/>
      <c r="B907" s="61"/>
      <c r="C907" s="61"/>
      <c r="D907" s="61"/>
      <c r="E907" s="61"/>
      <c r="F907" s="61"/>
      <c r="G907" s="61"/>
      <c r="H907" s="52"/>
      <c r="I907" s="17"/>
      <c r="J907" s="17"/>
      <c r="K907" s="52"/>
      <c r="L907" s="52"/>
      <c r="M907" s="52"/>
      <c r="N907" s="52"/>
      <c r="O907" s="52"/>
      <c r="P907" s="52"/>
      <c r="Q907" s="52"/>
      <c r="R907" s="52"/>
      <c r="S907" s="52"/>
      <c r="T907" s="52"/>
      <c r="U907" s="52"/>
      <c r="V907" s="52"/>
      <c r="W907" s="52"/>
      <c r="X907" s="52"/>
      <c r="Y907" s="52"/>
      <c r="Z907" s="52"/>
      <c r="AA907" s="52"/>
      <c r="AB907" s="52"/>
      <c r="AC907" s="52"/>
      <c r="AD907" s="52"/>
      <c r="AE907" s="52"/>
      <c r="AF907" s="52"/>
      <c r="AG907" s="52"/>
      <c r="AH907" s="52"/>
      <c r="AI907" s="52"/>
      <c r="AJ907" s="52"/>
    </row>
    <row r="908">
      <c r="A908" s="60"/>
      <c r="B908" s="61"/>
      <c r="C908" s="61"/>
      <c r="D908" s="61"/>
      <c r="E908" s="61"/>
      <c r="F908" s="61"/>
      <c r="G908" s="61"/>
      <c r="H908" s="52"/>
      <c r="I908" s="17"/>
      <c r="J908" s="17"/>
      <c r="K908" s="52"/>
      <c r="L908" s="52"/>
      <c r="M908" s="52"/>
      <c r="N908" s="52"/>
      <c r="O908" s="52"/>
      <c r="P908" s="52"/>
      <c r="Q908" s="52"/>
      <c r="R908" s="52"/>
      <c r="S908" s="52"/>
      <c r="T908" s="52"/>
      <c r="U908" s="52"/>
      <c r="V908" s="52"/>
      <c r="W908" s="52"/>
      <c r="X908" s="52"/>
      <c r="Y908" s="52"/>
      <c r="Z908" s="52"/>
      <c r="AA908" s="52"/>
      <c r="AB908" s="52"/>
      <c r="AC908" s="52"/>
      <c r="AD908" s="52"/>
      <c r="AE908" s="52"/>
      <c r="AF908" s="52"/>
      <c r="AG908" s="52"/>
      <c r="AH908" s="52"/>
      <c r="AI908" s="52"/>
      <c r="AJ908" s="52"/>
    </row>
    <row r="909">
      <c r="A909" s="60"/>
      <c r="B909" s="61"/>
      <c r="C909" s="61"/>
      <c r="D909" s="61"/>
      <c r="E909" s="61"/>
      <c r="F909" s="61"/>
      <c r="G909" s="61"/>
      <c r="H909" s="52"/>
      <c r="I909" s="17"/>
      <c r="J909" s="17"/>
      <c r="K909" s="52"/>
      <c r="L909" s="52"/>
      <c r="M909" s="52"/>
      <c r="N909" s="52"/>
      <c r="O909" s="52"/>
      <c r="P909" s="52"/>
      <c r="Q909" s="52"/>
      <c r="R909" s="52"/>
      <c r="S909" s="52"/>
      <c r="T909" s="52"/>
      <c r="U909" s="52"/>
      <c r="V909" s="52"/>
      <c r="W909" s="52"/>
      <c r="X909" s="52"/>
      <c r="Y909" s="52"/>
      <c r="Z909" s="52"/>
      <c r="AA909" s="52"/>
      <c r="AB909" s="52"/>
      <c r="AC909" s="52"/>
      <c r="AD909" s="52"/>
      <c r="AE909" s="52"/>
      <c r="AF909" s="52"/>
      <c r="AG909" s="52"/>
      <c r="AH909" s="52"/>
      <c r="AI909" s="52"/>
      <c r="AJ909" s="52"/>
    </row>
    <row r="910">
      <c r="A910" s="60"/>
      <c r="B910" s="61"/>
      <c r="C910" s="61"/>
      <c r="D910" s="61"/>
      <c r="E910" s="61"/>
      <c r="F910" s="61"/>
      <c r="G910" s="61"/>
      <c r="H910" s="52"/>
      <c r="I910" s="17"/>
      <c r="J910" s="17"/>
      <c r="K910" s="52"/>
      <c r="L910" s="52"/>
      <c r="M910" s="52"/>
      <c r="N910" s="52"/>
      <c r="O910" s="52"/>
      <c r="P910" s="52"/>
      <c r="Q910" s="52"/>
      <c r="R910" s="52"/>
      <c r="S910" s="52"/>
      <c r="T910" s="52"/>
      <c r="U910" s="52"/>
      <c r="V910" s="52"/>
      <c r="W910" s="52"/>
      <c r="X910" s="52"/>
      <c r="Y910" s="52"/>
      <c r="Z910" s="52"/>
      <c r="AA910" s="52"/>
      <c r="AB910" s="52"/>
      <c r="AC910" s="52"/>
      <c r="AD910" s="52"/>
      <c r="AE910" s="52"/>
      <c r="AF910" s="52"/>
      <c r="AG910" s="52"/>
      <c r="AH910" s="52"/>
      <c r="AI910" s="52"/>
      <c r="AJ910" s="52"/>
    </row>
    <row r="911">
      <c r="A911" s="60"/>
      <c r="B911" s="61"/>
      <c r="C911" s="61"/>
      <c r="D911" s="61"/>
      <c r="E911" s="61"/>
      <c r="F911" s="61"/>
      <c r="G911" s="61"/>
      <c r="H911" s="52"/>
      <c r="I911" s="17"/>
      <c r="J911" s="17"/>
      <c r="K911" s="52"/>
      <c r="L911" s="52"/>
      <c r="M911" s="52"/>
      <c r="N911" s="52"/>
      <c r="O911" s="52"/>
      <c r="P911" s="52"/>
      <c r="Q911" s="52"/>
      <c r="R911" s="52"/>
      <c r="S911" s="52"/>
      <c r="T911" s="52"/>
      <c r="U911" s="52"/>
      <c r="V911" s="52"/>
      <c r="W911" s="52"/>
      <c r="X911" s="52"/>
      <c r="Y911" s="52"/>
      <c r="Z911" s="52"/>
      <c r="AA911" s="52"/>
      <c r="AB911" s="52"/>
      <c r="AC911" s="52"/>
      <c r="AD911" s="52"/>
      <c r="AE911" s="52"/>
      <c r="AF911" s="52"/>
      <c r="AG911" s="52"/>
      <c r="AH911" s="52"/>
      <c r="AI911" s="52"/>
      <c r="AJ911" s="52"/>
    </row>
    <row r="912">
      <c r="A912" s="60"/>
      <c r="B912" s="61"/>
      <c r="C912" s="61"/>
      <c r="D912" s="61"/>
      <c r="E912" s="61"/>
      <c r="F912" s="61"/>
      <c r="G912" s="61"/>
      <c r="H912" s="52"/>
      <c r="I912" s="17"/>
      <c r="J912" s="17"/>
      <c r="K912" s="52"/>
      <c r="L912" s="52"/>
      <c r="M912" s="52"/>
      <c r="N912" s="52"/>
      <c r="O912" s="52"/>
      <c r="P912" s="52"/>
      <c r="Q912" s="52"/>
      <c r="R912" s="52"/>
      <c r="S912" s="52"/>
      <c r="T912" s="52"/>
      <c r="U912" s="52"/>
      <c r="V912" s="52"/>
      <c r="W912" s="52"/>
      <c r="X912" s="52"/>
      <c r="Y912" s="52"/>
      <c r="Z912" s="52"/>
      <c r="AA912" s="52"/>
      <c r="AB912" s="52"/>
      <c r="AC912" s="52"/>
      <c r="AD912" s="52"/>
      <c r="AE912" s="52"/>
      <c r="AF912" s="52"/>
      <c r="AG912" s="52"/>
      <c r="AH912" s="52"/>
      <c r="AI912" s="52"/>
      <c r="AJ912" s="52"/>
    </row>
    <row r="913">
      <c r="A913" s="60"/>
      <c r="B913" s="61"/>
      <c r="C913" s="61"/>
      <c r="D913" s="61"/>
      <c r="E913" s="61"/>
      <c r="F913" s="61"/>
      <c r="G913" s="61"/>
      <c r="H913" s="52"/>
      <c r="I913" s="17"/>
      <c r="J913" s="17"/>
      <c r="K913" s="52"/>
      <c r="L913" s="52"/>
      <c r="M913" s="52"/>
      <c r="N913" s="52"/>
      <c r="O913" s="52"/>
      <c r="P913" s="52"/>
      <c r="Q913" s="52"/>
      <c r="R913" s="52"/>
      <c r="S913" s="52"/>
      <c r="T913" s="52"/>
      <c r="U913" s="52"/>
      <c r="V913" s="52"/>
      <c r="W913" s="52"/>
      <c r="X913" s="52"/>
      <c r="Y913" s="52"/>
      <c r="Z913" s="52"/>
      <c r="AA913" s="52"/>
      <c r="AB913" s="52"/>
      <c r="AC913" s="52"/>
      <c r="AD913" s="52"/>
      <c r="AE913" s="52"/>
      <c r="AF913" s="52"/>
      <c r="AG913" s="52"/>
      <c r="AH913" s="52"/>
      <c r="AI913" s="52"/>
      <c r="AJ913" s="52"/>
    </row>
    <row r="914">
      <c r="A914" s="60"/>
      <c r="B914" s="61"/>
      <c r="C914" s="61"/>
      <c r="D914" s="61"/>
      <c r="E914" s="61"/>
      <c r="F914" s="61"/>
      <c r="G914" s="61"/>
      <c r="H914" s="52"/>
      <c r="I914" s="17"/>
      <c r="J914" s="17"/>
      <c r="K914" s="52"/>
      <c r="L914" s="52"/>
      <c r="M914" s="52"/>
      <c r="N914" s="52"/>
      <c r="O914" s="52"/>
      <c r="P914" s="52"/>
      <c r="Q914" s="52"/>
      <c r="R914" s="52"/>
      <c r="S914" s="52"/>
      <c r="T914" s="52"/>
      <c r="U914" s="52"/>
      <c r="V914" s="52"/>
      <c r="W914" s="52"/>
      <c r="X914" s="52"/>
      <c r="Y914" s="52"/>
      <c r="Z914" s="52"/>
      <c r="AA914" s="52"/>
      <c r="AB914" s="52"/>
      <c r="AC914" s="52"/>
      <c r="AD914" s="52"/>
      <c r="AE914" s="52"/>
      <c r="AF914" s="52"/>
      <c r="AG914" s="52"/>
      <c r="AH914" s="52"/>
      <c r="AI914" s="52"/>
      <c r="AJ914" s="52"/>
    </row>
    <row r="915">
      <c r="A915" s="60"/>
      <c r="B915" s="61"/>
      <c r="C915" s="61"/>
      <c r="D915" s="61"/>
      <c r="E915" s="61"/>
      <c r="F915" s="61"/>
      <c r="G915" s="61"/>
      <c r="H915" s="52"/>
      <c r="I915" s="17"/>
      <c r="J915" s="17"/>
      <c r="K915" s="52"/>
      <c r="L915" s="52"/>
      <c r="M915" s="52"/>
      <c r="N915" s="52"/>
      <c r="O915" s="52"/>
      <c r="P915" s="52"/>
      <c r="Q915" s="52"/>
      <c r="R915" s="52"/>
      <c r="S915" s="52"/>
      <c r="T915" s="52"/>
      <c r="U915" s="52"/>
      <c r="V915" s="52"/>
      <c r="W915" s="52"/>
      <c r="X915" s="52"/>
      <c r="Y915" s="52"/>
      <c r="Z915" s="52"/>
      <c r="AA915" s="52"/>
      <c r="AB915" s="52"/>
      <c r="AC915" s="52"/>
      <c r="AD915" s="52"/>
      <c r="AE915" s="52"/>
      <c r="AF915" s="52"/>
      <c r="AG915" s="52"/>
      <c r="AH915" s="52"/>
      <c r="AI915" s="52"/>
      <c r="AJ915" s="52"/>
    </row>
    <row r="916">
      <c r="A916" s="60"/>
      <c r="B916" s="61"/>
      <c r="C916" s="61"/>
      <c r="D916" s="61"/>
      <c r="E916" s="61"/>
      <c r="F916" s="61"/>
      <c r="G916" s="61"/>
      <c r="H916" s="52"/>
      <c r="I916" s="17"/>
      <c r="J916" s="17"/>
      <c r="K916" s="52"/>
      <c r="L916" s="52"/>
      <c r="M916" s="52"/>
      <c r="N916" s="52"/>
      <c r="O916" s="52"/>
      <c r="P916" s="52"/>
      <c r="Q916" s="52"/>
      <c r="R916" s="52"/>
      <c r="S916" s="52"/>
      <c r="T916" s="52"/>
      <c r="U916" s="52"/>
      <c r="V916" s="52"/>
      <c r="W916" s="52"/>
      <c r="X916" s="52"/>
      <c r="Y916" s="52"/>
      <c r="Z916" s="52"/>
      <c r="AA916" s="52"/>
      <c r="AB916" s="52"/>
      <c r="AC916" s="52"/>
      <c r="AD916" s="52"/>
      <c r="AE916" s="52"/>
      <c r="AF916" s="52"/>
      <c r="AG916" s="52"/>
      <c r="AH916" s="52"/>
      <c r="AI916" s="52"/>
      <c r="AJ916" s="52"/>
    </row>
    <row r="917">
      <c r="A917" s="60"/>
      <c r="B917" s="61"/>
      <c r="C917" s="61"/>
      <c r="D917" s="61"/>
      <c r="E917" s="61"/>
      <c r="F917" s="61"/>
      <c r="G917" s="61"/>
      <c r="H917" s="52"/>
      <c r="I917" s="17"/>
      <c r="J917" s="17"/>
      <c r="K917" s="52"/>
      <c r="L917" s="52"/>
      <c r="M917" s="52"/>
      <c r="N917" s="52"/>
      <c r="O917" s="52"/>
      <c r="P917" s="52"/>
      <c r="Q917" s="52"/>
      <c r="R917" s="52"/>
      <c r="S917" s="52"/>
      <c r="T917" s="52"/>
      <c r="U917" s="52"/>
      <c r="V917" s="52"/>
      <c r="W917" s="52"/>
      <c r="X917" s="52"/>
      <c r="Y917" s="52"/>
      <c r="Z917" s="52"/>
      <c r="AA917" s="52"/>
      <c r="AB917" s="52"/>
      <c r="AC917" s="52"/>
      <c r="AD917" s="52"/>
      <c r="AE917" s="52"/>
      <c r="AF917" s="52"/>
      <c r="AG917" s="52"/>
      <c r="AH917" s="52"/>
      <c r="AI917" s="52"/>
      <c r="AJ917" s="52"/>
    </row>
    <row r="918">
      <c r="A918" s="60"/>
      <c r="B918" s="61"/>
      <c r="C918" s="61"/>
      <c r="D918" s="61"/>
      <c r="E918" s="61"/>
      <c r="F918" s="61"/>
      <c r="G918" s="61"/>
      <c r="H918" s="52"/>
      <c r="I918" s="17"/>
      <c r="J918" s="17"/>
      <c r="K918" s="52"/>
      <c r="L918" s="52"/>
      <c r="M918" s="52"/>
      <c r="N918" s="52"/>
      <c r="O918" s="52"/>
      <c r="P918" s="52"/>
      <c r="Q918" s="52"/>
      <c r="R918" s="52"/>
      <c r="S918" s="52"/>
      <c r="T918" s="52"/>
      <c r="U918" s="52"/>
      <c r="V918" s="52"/>
      <c r="W918" s="52"/>
      <c r="X918" s="52"/>
      <c r="Y918" s="52"/>
      <c r="Z918" s="52"/>
      <c r="AA918" s="52"/>
      <c r="AB918" s="52"/>
      <c r="AC918" s="52"/>
      <c r="AD918" s="52"/>
      <c r="AE918" s="52"/>
      <c r="AF918" s="52"/>
      <c r="AG918" s="52"/>
      <c r="AH918" s="52"/>
      <c r="AI918" s="52"/>
      <c r="AJ918" s="52"/>
    </row>
    <row r="919">
      <c r="A919" s="60"/>
      <c r="B919" s="61"/>
      <c r="C919" s="61"/>
      <c r="D919" s="61"/>
      <c r="E919" s="61"/>
      <c r="F919" s="61"/>
      <c r="G919" s="61"/>
      <c r="H919" s="52"/>
      <c r="I919" s="17"/>
      <c r="J919" s="17"/>
      <c r="K919" s="52"/>
      <c r="L919" s="52"/>
      <c r="M919" s="52"/>
      <c r="N919" s="52"/>
      <c r="O919" s="52"/>
      <c r="P919" s="52"/>
      <c r="Q919" s="52"/>
      <c r="R919" s="52"/>
      <c r="S919" s="52"/>
      <c r="T919" s="52"/>
      <c r="U919" s="52"/>
      <c r="V919" s="52"/>
      <c r="W919" s="52"/>
      <c r="X919" s="52"/>
      <c r="Y919" s="52"/>
      <c r="Z919" s="52"/>
      <c r="AA919" s="52"/>
      <c r="AB919" s="52"/>
      <c r="AC919" s="52"/>
      <c r="AD919" s="52"/>
      <c r="AE919" s="52"/>
      <c r="AF919" s="52"/>
      <c r="AG919" s="52"/>
      <c r="AH919" s="52"/>
      <c r="AI919" s="52"/>
      <c r="AJ919" s="52"/>
    </row>
    <row r="920">
      <c r="A920" s="60"/>
      <c r="B920" s="61"/>
      <c r="C920" s="61"/>
      <c r="D920" s="61"/>
      <c r="E920" s="61"/>
      <c r="F920" s="61"/>
      <c r="G920" s="61"/>
      <c r="H920" s="52"/>
      <c r="I920" s="17"/>
      <c r="J920" s="17"/>
      <c r="K920" s="52"/>
      <c r="L920" s="52"/>
      <c r="M920" s="52"/>
      <c r="N920" s="52"/>
      <c r="O920" s="52"/>
      <c r="P920" s="52"/>
      <c r="Q920" s="52"/>
      <c r="R920" s="52"/>
      <c r="S920" s="52"/>
      <c r="T920" s="52"/>
      <c r="U920" s="52"/>
      <c r="V920" s="52"/>
      <c r="W920" s="52"/>
      <c r="X920" s="52"/>
      <c r="Y920" s="52"/>
      <c r="Z920" s="52"/>
      <c r="AA920" s="52"/>
      <c r="AB920" s="52"/>
      <c r="AC920" s="52"/>
      <c r="AD920" s="52"/>
      <c r="AE920" s="52"/>
      <c r="AF920" s="52"/>
      <c r="AG920" s="52"/>
      <c r="AH920" s="52"/>
      <c r="AI920" s="52"/>
      <c r="AJ920" s="52"/>
    </row>
    <row r="921">
      <c r="A921" s="60"/>
      <c r="B921" s="61"/>
      <c r="C921" s="61"/>
      <c r="D921" s="61"/>
      <c r="E921" s="61"/>
      <c r="F921" s="61"/>
      <c r="G921" s="61"/>
      <c r="H921" s="52"/>
      <c r="I921" s="17"/>
      <c r="J921" s="17"/>
      <c r="K921" s="52"/>
      <c r="L921" s="52"/>
      <c r="M921" s="52"/>
      <c r="N921" s="52"/>
      <c r="O921" s="52"/>
      <c r="P921" s="52"/>
      <c r="Q921" s="52"/>
      <c r="R921" s="52"/>
      <c r="S921" s="52"/>
      <c r="T921" s="52"/>
      <c r="U921" s="52"/>
      <c r="V921" s="52"/>
      <c r="W921" s="52"/>
      <c r="X921" s="52"/>
      <c r="Y921" s="52"/>
      <c r="Z921" s="52"/>
      <c r="AA921" s="52"/>
      <c r="AB921" s="52"/>
      <c r="AC921" s="52"/>
      <c r="AD921" s="52"/>
      <c r="AE921" s="52"/>
      <c r="AF921" s="52"/>
      <c r="AG921" s="52"/>
      <c r="AH921" s="52"/>
      <c r="AI921" s="52"/>
      <c r="AJ921" s="52"/>
    </row>
    <row r="922">
      <c r="A922" s="60"/>
      <c r="B922" s="61"/>
      <c r="C922" s="61"/>
      <c r="D922" s="61"/>
      <c r="E922" s="61"/>
      <c r="F922" s="61"/>
      <c r="G922" s="61"/>
      <c r="H922" s="52"/>
      <c r="I922" s="17"/>
      <c r="J922" s="17"/>
      <c r="K922" s="52"/>
      <c r="L922" s="52"/>
      <c r="M922" s="52"/>
      <c r="N922" s="52"/>
      <c r="O922" s="52"/>
      <c r="P922" s="52"/>
      <c r="Q922" s="52"/>
      <c r="R922" s="52"/>
      <c r="S922" s="52"/>
      <c r="T922" s="52"/>
      <c r="U922" s="52"/>
      <c r="V922" s="52"/>
      <c r="W922" s="52"/>
      <c r="X922" s="52"/>
      <c r="Y922" s="52"/>
      <c r="Z922" s="52"/>
      <c r="AA922" s="52"/>
      <c r="AB922" s="52"/>
      <c r="AC922" s="52"/>
      <c r="AD922" s="52"/>
      <c r="AE922" s="52"/>
      <c r="AF922" s="52"/>
      <c r="AG922" s="52"/>
      <c r="AH922" s="52"/>
      <c r="AI922" s="52"/>
      <c r="AJ922" s="52"/>
    </row>
    <row r="923">
      <c r="A923" s="60"/>
      <c r="B923" s="61"/>
      <c r="C923" s="61"/>
      <c r="D923" s="61"/>
      <c r="E923" s="61"/>
      <c r="F923" s="61"/>
      <c r="G923" s="61"/>
      <c r="H923" s="52"/>
      <c r="I923" s="17"/>
      <c r="J923" s="17"/>
      <c r="K923" s="52"/>
      <c r="L923" s="52"/>
      <c r="M923" s="52"/>
      <c r="N923" s="52"/>
      <c r="O923" s="52"/>
      <c r="P923" s="52"/>
      <c r="Q923" s="52"/>
      <c r="R923" s="52"/>
      <c r="S923" s="52"/>
      <c r="T923" s="52"/>
      <c r="U923" s="52"/>
      <c r="V923" s="52"/>
      <c r="W923" s="52"/>
      <c r="X923" s="52"/>
      <c r="Y923" s="52"/>
      <c r="Z923" s="52"/>
      <c r="AA923" s="52"/>
      <c r="AB923" s="52"/>
      <c r="AC923" s="52"/>
      <c r="AD923" s="52"/>
      <c r="AE923" s="52"/>
      <c r="AF923" s="52"/>
      <c r="AG923" s="52"/>
      <c r="AH923" s="52"/>
      <c r="AI923" s="52"/>
      <c r="AJ923" s="52"/>
    </row>
    <row r="924">
      <c r="A924" s="60"/>
      <c r="B924" s="61"/>
      <c r="C924" s="61"/>
      <c r="D924" s="61"/>
      <c r="E924" s="61"/>
      <c r="F924" s="61"/>
      <c r="G924" s="61"/>
      <c r="H924" s="52"/>
      <c r="I924" s="17"/>
      <c r="J924" s="17"/>
      <c r="K924" s="52"/>
      <c r="L924" s="52"/>
      <c r="M924" s="52"/>
      <c r="N924" s="52"/>
      <c r="O924" s="52"/>
      <c r="P924" s="52"/>
      <c r="Q924" s="52"/>
      <c r="R924" s="52"/>
      <c r="S924" s="52"/>
      <c r="T924" s="52"/>
      <c r="U924" s="52"/>
      <c r="V924" s="52"/>
      <c r="W924" s="52"/>
      <c r="X924" s="52"/>
      <c r="Y924" s="52"/>
      <c r="Z924" s="52"/>
      <c r="AA924" s="52"/>
      <c r="AB924" s="52"/>
      <c r="AC924" s="52"/>
      <c r="AD924" s="52"/>
      <c r="AE924" s="52"/>
      <c r="AF924" s="52"/>
      <c r="AG924" s="52"/>
      <c r="AH924" s="52"/>
      <c r="AI924" s="52"/>
      <c r="AJ924" s="52"/>
    </row>
    <row r="925">
      <c r="A925" s="60"/>
      <c r="B925" s="61"/>
      <c r="C925" s="61"/>
      <c r="D925" s="61"/>
      <c r="E925" s="61"/>
      <c r="F925" s="61"/>
      <c r="G925" s="61"/>
      <c r="H925" s="52"/>
      <c r="I925" s="17"/>
      <c r="J925" s="17"/>
      <c r="K925" s="52"/>
      <c r="L925" s="52"/>
      <c r="M925" s="52"/>
      <c r="N925" s="52"/>
      <c r="O925" s="52"/>
      <c r="P925" s="52"/>
      <c r="Q925" s="52"/>
      <c r="R925" s="52"/>
      <c r="S925" s="52"/>
      <c r="T925" s="52"/>
      <c r="U925" s="52"/>
      <c r="V925" s="52"/>
      <c r="W925" s="52"/>
      <c r="X925" s="52"/>
      <c r="Y925" s="52"/>
      <c r="Z925" s="52"/>
      <c r="AA925" s="52"/>
      <c r="AB925" s="52"/>
      <c r="AC925" s="52"/>
      <c r="AD925" s="52"/>
      <c r="AE925" s="52"/>
      <c r="AF925" s="52"/>
      <c r="AG925" s="52"/>
      <c r="AH925" s="52"/>
      <c r="AI925" s="52"/>
      <c r="AJ925" s="52"/>
    </row>
    <row r="926">
      <c r="A926" s="60"/>
      <c r="B926" s="61"/>
      <c r="C926" s="61"/>
      <c r="D926" s="61"/>
      <c r="E926" s="61"/>
      <c r="F926" s="61"/>
      <c r="G926" s="61"/>
      <c r="H926" s="52"/>
      <c r="I926" s="17"/>
      <c r="J926" s="17"/>
      <c r="K926" s="52"/>
      <c r="L926" s="52"/>
      <c r="M926" s="52"/>
      <c r="N926" s="52"/>
      <c r="O926" s="52"/>
      <c r="P926" s="52"/>
      <c r="Q926" s="52"/>
      <c r="R926" s="52"/>
      <c r="S926" s="52"/>
      <c r="T926" s="52"/>
      <c r="U926" s="52"/>
      <c r="V926" s="52"/>
      <c r="W926" s="52"/>
      <c r="X926" s="52"/>
      <c r="Y926" s="52"/>
      <c r="Z926" s="52"/>
      <c r="AA926" s="52"/>
      <c r="AB926" s="52"/>
      <c r="AC926" s="52"/>
      <c r="AD926" s="52"/>
      <c r="AE926" s="52"/>
      <c r="AF926" s="52"/>
      <c r="AG926" s="52"/>
      <c r="AH926" s="52"/>
      <c r="AI926" s="52"/>
      <c r="AJ926" s="52"/>
    </row>
    <row r="927">
      <c r="A927" s="60"/>
      <c r="B927" s="61"/>
      <c r="C927" s="61"/>
      <c r="D927" s="61"/>
      <c r="E927" s="61"/>
      <c r="F927" s="61"/>
      <c r="G927" s="61"/>
      <c r="H927" s="52"/>
      <c r="I927" s="17"/>
      <c r="J927" s="17"/>
      <c r="K927" s="52"/>
      <c r="L927" s="52"/>
      <c r="M927" s="52"/>
      <c r="N927" s="52"/>
      <c r="O927" s="52"/>
      <c r="P927" s="52"/>
      <c r="Q927" s="52"/>
      <c r="R927" s="52"/>
      <c r="S927" s="52"/>
      <c r="T927" s="52"/>
      <c r="U927" s="52"/>
      <c r="V927" s="52"/>
      <c r="W927" s="52"/>
      <c r="X927" s="52"/>
      <c r="Y927" s="52"/>
      <c r="Z927" s="52"/>
      <c r="AA927" s="52"/>
      <c r="AB927" s="52"/>
      <c r="AC927" s="52"/>
      <c r="AD927" s="52"/>
      <c r="AE927" s="52"/>
      <c r="AF927" s="52"/>
      <c r="AG927" s="52"/>
      <c r="AH927" s="52"/>
      <c r="AI927" s="52"/>
      <c r="AJ927" s="52"/>
    </row>
    <row r="928">
      <c r="A928" s="60"/>
      <c r="B928" s="61"/>
      <c r="C928" s="61"/>
      <c r="D928" s="61"/>
      <c r="E928" s="61"/>
      <c r="F928" s="61"/>
      <c r="G928" s="61"/>
      <c r="H928" s="52"/>
      <c r="I928" s="17"/>
      <c r="J928" s="17"/>
      <c r="K928" s="52"/>
      <c r="L928" s="52"/>
      <c r="M928" s="52"/>
      <c r="N928" s="52"/>
      <c r="O928" s="52"/>
      <c r="P928" s="52"/>
      <c r="Q928" s="52"/>
      <c r="R928" s="52"/>
      <c r="S928" s="52"/>
      <c r="T928" s="52"/>
      <c r="U928" s="52"/>
      <c r="V928" s="52"/>
      <c r="W928" s="52"/>
      <c r="X928" s="52"/>
      <c r="Y928" s="52"/>
      <c r="Z928" s="52"/>
      <c r="AA928" s="52"/>
      <c r="AB928" s="52"/>
      <c r="AC928" s="52"/>
      <c r="AD928" s="52"/>
      <c r="AE928" s="52"/>
      <c r="AF928" s="52"/>
      <c r="AG928" s="52"/>
      <c r="AH928" s="52"/>
      <c r="AI928" s="52"/>
      <c r="AJ928" s="52"/>
    </row>
    <row r="929">
      <c r="A929" s="60"/>
      <c r="B929" s="61"/>
      <c r="C929" s="61"/>
      <c r="D929" s="61"/>
      <c r="E929" s="61"/>
      <c r="F929" s="61"/>
      <c r="G929" s="61"/>
      <c r="H929" s="52"/>
      <c r="I929" s="17"/>
      <c r="J929" s="17"/>
      <c r="K929" s="52"/>
      <c r="L929" s="52"/>
      <c r="M929" s="52"/>
      <c r="N929" s="52"/>
      <c r="O929" s="52"/>
      <c r="P929" s="52"/>
      <c r="Q929" s="52"/>
      <c r="R929" s="52"/>
      <c r="S929" s="52"/>
      <c r="T929" s="52"/>
      <c r="U929" s="52"/>
      <c r="V929" s="52"/>
      <c r="W929" s="52"/>
      <c r="X929" s="52"/>
      <c r="Y929" s="52"/>
      <c r="Z929" s="52"/>
      <c r="AA929" s="52"/>
      <c r="AB929" s="52"/>
      <c r="AC929" s="52"/>
      <c r="AD929" s="52"/>
      <c r="AE929" s="52"/>
      <c r="AF929" s="52"/>
      <c r="AG929" s="52"/>
      <c r="AH929" s="52"/>
      <c r="AI929" s="52"/>
      <c r="AJ929" s="52"/>
    </row>
    <row r="930">
      <c r="A930" s="60"/>
      <c r="B930" s="61"/>
      <c r="C930" s="61"/>
      <c r="D930" s="61"/>
      <c r="E930" s="61"/>
      <c r="F930" s="61"/>
      <c r="G930" s="61"/>
      <c r="H930" s="52"/>
      <c r="I930" s="17"/>
      <c r="J930" s="17"/>
      <c r="K930" s="52"/>
      <c r="L930" s="52"/>
      <c r="M930" s="52"/>
      <c r="N930" s="52"/>
      <c r="O930" s="52"/>
      <c r="P930" s="52"/>
      <c r="Q930" s="52"/>
      <c r="R930" s="52"/>
      <c r="S930" s="52"/>
      <c r="T930" s="52"/>
      <c r="U930" s="52"/>
      <c r="V930" s="52"/>
      <c r="W930" s="52"/>
      <c r="X930" s="52"/>
      <c r="Y930" s="52"/>
      <c r="Z930" s="52"/>
      <c r="AA930" s="52"/>
      <c r="AB930" s="52"/>
      <c r="AC930" s="52"/>
      <c r="AD930" s="52"/>
      <c r="AE930" s="52"/>
      <c r="AF930" s="52"/>
      <c r="AG930" s="52"/>
      <c r="AH930" s="52"/>
      <c r="AI930" s="52"/>
      <c r="AJ930" s="52"/>
    </row>
    <row r="931">
      <c r="A931" s="60"/>
      <c r="B931" s="61"/>
      <c r="C931" s="61"/>
      <c r="D931" s="61"/>
      <c r="E931" s="61"/>
      <c r="F931" s="61"/>
      <c r="G931" s="61"/>
      <c r="H931" s="52"/>
      <c r="I931" s="17"/>
      <c r="J931" s="17"/>
      <c r="K931" s="52"/>
      <c r="L931" s="52"/>
      <c r="M931" s="52"/>
      <c r="N931" s="52"/>
      <c r="O931" s="52"/>
      <c r="P931" s="52"/>
      <c r="Q931" s="52"/>
      <c r="R931" s="52"/>
      <c r="S931" s="52"/>
      <c r="T931" s="52"/>
      <c r="U931" s="52"/>
      <c r="V931" s="52"/>
      <c r="W931" s="52"/>
      <c r="X931" s="52"/>
      <c r="Y931" s="52"/>
      <c r="Z931" s="52"/>
      <c r="AA931" s="52"/>
      <c r="AB931" s="52"/>
      <c r="AC931" s="52"/>
      <c r="AD931" s="52"/>
      <c r="AE931" s="52"/>
      <c r="AF931" s="52"/>
      <c r="AG931" s="52"/>
      <c r="AH931" s="52"/>
      <c r="AI931" s="52"/>
      <c r="AJ931" s="52"/>
    </row>
    <row r="932">
      <c r="A932" s="60"/>
      <c r="B932" s="61"/>
      <c r="C932" s="61"/>
      <c r="D932" s="61"/>
      <c r="E932" s="61"/>
      <c r="F932" s="61"/>
      <c r="G932" s="61"/>
      <c r="H932" s="52"/>
      <c r="I932" s="17"/>
      <c r="J932" s="17"/>
      <c r="K932" s="52"/>
      <c r="L932" s="52"/>
      <c r="M932" s="52"/>
      <c r="N932" s="52"/>
      <c r="O932" s="52"/>
      <c r="P932" s="52"/>
      <c r="Q932" s="52"/>
      <c r="R932" s="52"/>
      <c r="S932" s="52"/>
      <c r="T932" s="52"/>
      <c r="U932" s="52"/>
      <c r="V932" s="52"/>
      <c r="W932" s="52"/>
      <c r="X932" s="52"/>
      <c r="Y932" s="52"/>
      <c r="Z932" s="52"/>
      <c r="AA932" s="52"/>
      <c r="AB932" s="52"/>
      <c r="AC932" s="52"/>
      <c r="AD932" s="52"/>
      <c r="AE932" s="52"/>
      <c r="AF932" s="52"/>
      <c r="AG932" s="52"/>
      <c r="AH932" s="52"/>
      <c r="AI932" s="52"/>
      <c r="AJ932" s="52"/>
    </row>
    <row r="933">
      <c r="A933" s="60"/>
      <c r="B933" s="61"/>
      <c r="C933" s="61"/>
      <c r="D933" s="61"/>
      <c r="E933" s="61"/>
      <c r="F933" s="61"/>
      <c r="G933" s="61"/>
      <c r="H933" s="52"/>
      <c r="I933" s="17"/>
      <c r="J933" s="17"/>
      <c r="K933" s="52"/>
      <c r="L933" s="52"/>
      <c r="M933" s="52"/>
      <c r="N933" s="52"/>
      <c r="O933" s="52"/>
      <c r="P933" s="52"/>
      <c r="Q933" s="52"/>
      <c r="R933" s="52"/>
      <c r="S933" s="52"/>
      <c r="T933" s="52"/>
      <c r="U933" s="52"/>
      <c r="V933" s="52"/>
      <c r="W933" s="52"/>
      <c r="X933" s="52"/>
      <c r="Y933" s="52"/>
      <c r="Z933" s="52"/>
      <c r="AA933" s="52"/>
      <c r="AB933" s="52"/>
      <c r="AC933" s="52"/>
      <c r="AD933" s="52"/>
      <c r="AE933" s="52"/>
      <c r="AF933" s="52"/>
      <c r="AG933" s="52"/>
      <c r="AH933" s="52"/>
      <c r="AI933" s="52"/>
      <c r="AJ933" s="52"/>
    </row>
    <row r="934">
      <c r="A934" s="60"/>
      <c r="B934" s="61"/>
      <c r="C934" s="61"/>
      <c r="D934" s="61"/>
      <c r="E934" s="61"/>
      <c r="F934" s="61"/>
      <c r="G934" s="61"/>
      <c r="H934" s="52"/>
      <c r="I934" s="17"/>
      <c r="J934" s="17"/>
      <c r="K934" s="52"/>
      <c r="L934" s="52"/>
      <c r="M934" s="52"/>
      <c r="N934" s="52"/>
      <c r="O934" s="52"/>
      <c r="P934" s="52"/>
      <c r="Q934" s="52"/>
      <c r="R934" s="52"/>
      <c r="S934" s="52"/>
      <c r="T934" s="52"/>
      <c r="U934" s="52"/>
      <c r="V934" s="52"/>
      <c r="W934" s="52"/>
      <c r="X934" s="52"/>
      <c r="Y934" s="52"/>
      <c r="Z934" s="52"/>
      <c r="AA934" s="52"/>
      <c r="AB934" s="52"/>
      <c r="AC934" s="52"/>
      <c r="AD934" s="52"/>
      <c r="AE934" s="52"/>
      <c r="AF934" s="52"/>
      <c r="AG934" s="52"/>
      <c r="AH934" s="52"/>
      <c r="AI934" s="52"/>
      <c r="AJ934" s="52"/>
    </row>
    <row r="935">
      <c r="A935" s="60"/>
      <c r="B935" s="61"/>
      <c r="C935" s="61"/>
      <c r="D935" s="61"/>
      <c r="E935" s="61"/>
      <c r="F935" s="61"/>
      <c r="G935" s="61"/>
      <c r="H935" s="52"/>
      <c r="I935" s="17"/>
      <c r="J935" s="17"/>
      <c r="K935" s="52"/>
      <c r="L935" s="52"/>
      <c r="M935" s="52"/>
      <c r="N935" s="52"/>
      <c r="O935" s="52"/>
      <c r="P935" s="52"/>
      <c r="Q935" s="52"/>
      <c r="R935" s="52"/>
      <c r="S935" s="52"/>
      <c r="T935" s="52"/>
      <c r="U935" s="52"/>
      <c r="V935" s="52"/>
      <c r="W935" s="52"/>
      <c r="X935" s="52"/>
      <c r="Y935" s="52"/>
      <c r="Z935" s="52"/>
      <c r="AA935" s="52"/>
      <c r="AB935" s="52"/>
      <c r="AC935" s="52"/>
      <c r="AD935" s="52"/>
      <c r="AE935" s="52"/>
      <c r="AF935" s="52"/>
      <c r="AG935" s="52"/>
      <c r="AH935" s="52"/>
      <c r="AI935" s="52"/>
      <c r="AJ935" s="52"/>
    </row>
    <row r="936">
      <c r="A936" s="60"/>
      <c r="B936" s="61"/>
      <c r="C936" s="61"/>
      <c r="D936" s="61"/>
      <c r="E936" s="61"/>
      <c r="F936" s="61"/>
      <c r="G936" s="61"/>
      <c r="H936" s="52"/>
      <c r="I936" s="17"/>
      <c r="J936" s="17"/>
      <c r="K936" s="52"/>
      <c r="L936" s="52"/>
      <c r="M936" s="52"/>
      <c r="N936" s="52"/>
      <c r="O936" s="52"/>
      <c r="P936" s="52"/>
      <c r="Q936" s="52"/>
      <c r="R936" s="52"/>
      <c r="S936" s="52"/>
      <c r="T936" s="52"/>
      <c r="U936" s="52"/>
      <c r="V936" s="52"/>
      <c r="W936" s="52"/>
      <c r="X936" s="52"/>
      <c r="Y936" s="52"/>
      <c r="Z936" s="52"/>
      <c r="AA936" s="52"/>
      <c r="AB936" s="52"/>
      <c r="AC936" s="52"/>
      <c r="AD936" s="52"/>
      <c r="AE936" s="52"/>
      <c r="AF936" s="52"/>
      <c r="AG936" s="52"/>
      <c r="AH936" s="52"/>
      <c r="AI936" s="52"/>
      <c r="AJ936" s="52"/>
    </row>
    <row r="937">
      <c r="A937" s="60"/>
      <c r="B937" s="61"/>
      <c r="C937" s="61"/>
      <c r="D937" s="61"/>
      <c r="E937" s="61"/>
      <c r="F937" s="61"/>
      <c r="G937" s="61"/>
      <c r="H937" s="52"/>
      <c r="I937" s="17"/>
      <c r="J937" s="17"/>
      <c r="K937" s="52"/>
      <c r="L937" s="52"/>
      <c r="M937" s="52"/>
      <c r="N937" s="52"/>
      <c r="O937" s="52"/>
      <c r="P937" s="52"/>
      <c r="Q937" s="52"/>
      <c r="R937" s="52"/>
      <c r="S937" s="52"/>
      <c r="T937" s="52"/>
      <c r="U937" s="52"/>
      <c r="V937" s="52"/>
      <c r="W937" s="52"/>
      <c r="X937" s="52"/>
      <c r="Y937" s="52"/>
      <c r="Z937" s="52"/>
      <c r="AA937" s="52"/>
      <c r="AB937" s="52"/>
      <c r="AC937" s="52"/>
      <c r="AD937" s="52"/>
      <c r="AE937" s="52"/>
      <c r="AF937" s="52"/>
      <c r="AG937" s="52"/>
      <c r="AH937" s="52"/>
      <c r="AI937" s="52"/>
      <c r="AJ937" s="52"/>
    </row>
    <row r="938">
      <c r="A938" s="60"/>
      <c r="B938" s="61"/>
      <c r="C938" s="61"/>
      <c r="D938" s="61"/>
      <c r="E938" s="61"/>
      <c r="F938" s="61"/>
      <c r="G938" s="61"/>
      <c r="H938" s="52"/>
      <c r="I938" s="17"/>
      <c r="J938" s="17"/>
      <c r="K938" s="52"/>
      <c r="L938" s="52"/>
      <c r="M938" s="52"/>
      <c r="N938" s="52"/>
      <c r="O938" s="52"/>
      <c r="P938" s="52"/>
      <c r="Q938" s="52"/>
      <c r="R938" s="52"/>
      <c r="S938" s="52"/>
      <c r="T938" s="52"/>
      <c r="U938" s="52"/>
      <c r="V938" s="52"/>
      <c r="W938" s="52"/>
      <c r="X938" s="52"/>
      <c r="Y938" s="52"/>
      <c r="Z938" s="52"/>
      <c r="AA938" s="52"/>
      <c r="AB938" s="52"/>
      <c r="AC938" s="52"/>
      <c r="AD938" s="52"/>
      <c r="AE938" s="52"/>
      <c r="AF938" s="52"/>
      <c r="AG938" s="52"/>
      <c r="AH938" s="52"/>
      <c r="AI938" s="52"/>
      <c r="AJ938" s="52"/>
    </row>
    <row r="939">
      <c r="A939" s="60"/>
      <c r="B939" s="61"/>
      <c r="C939" s="61"/>
      <c r="D939" s="61"/>
      <c r="E939" s="61"/>
      <c r="F939" s="61"/>
      <c r="G939" s="61"/>
      <c r="H939" s="52"/>
      <c r="I939" s="17"/>
      <c r="J939" s="17"/>
      <c r="K939" s="52"/>
      <c r="L939" s="52"/>
      <c r="M939" s="52"/>
      <c r="N939" s="52"/>
      <c r="O939" s="52"/>
      <c r="P939" s="52"/>
      <c r="Q939" s="52"/>
      <c r="R939" s="52"/>
      <c r="S939" s="52"/>
      <c r="T939" s="52"/>
      <c r="U939" s="52"/>
      <c r="V939" s="52"/>
      <c r="W939" s="52"/>
      <c r="X939" s="52"/>
      <c r="Y939" s="52"/>
      <c r="Z939" s="52"/>
      <c r="AA939" s="52"/>
      <c r="AB939" s="52"/>
      <c r="AC939" s="52"/>
      <c r="AD939" s="52"/>
      <c r="AE939" s="52"/>
      <c r="AF939" s="52"/>
      <c r="AG939" s="52"/>
      <c r="AH939" s="52"/>
      <c r="AI939" s="52"/>
      <c r="AJ939" s="52"/>
    </row>
    <row r="940">
      <c r="A940" s="60"/>
      <c r="B940" s="61"/>
      <c r="C940" s="61"/>
      <c r="D940" s="61"/>
      <c r="E940" s="61"/>
      <c r="F940" s="61"/>
      <c r="G940" s="61"/>
      <c r="H940" s="52"/>
      <c r="I940" s="17"/>
      <c r="J940" s="17"/>
      <c r="K940" s="52"/>
      <c r="L940" s="52"/>
      <c r="M940" s="52"/>
      <c r="N940" s="52"/>
      <c r="O940" s="52"/>
      <c r="P940" s="52"/>
      <c r="Q940" s="52"/>
      <c r="R940" s="52"/>
      <c r="S940" s="52"/>
      <c r="T940" s="52"/>
      <c r="U940" s="52"/>
      <c r="V940" s="52"/>
      <c r="W940" s="52"/>
      <c r="X940" s="52"/>
      <c r="Y940" s="52"/>
      <c r="Z940" s="52"/>
      <c r="AA940" s="52"/>
      <c r="AB940" s="52"/>
      <c r="AC940" s="52"/>
      <c r="AD940" s="52"/>
      <c r="AE940" s="52"/>
      <c r="AF940" s="52"/>
      <c r="AG940" s="52"/>
      <c r="AH940" s="52"/>
      <c r="AI940" s="52"/>
      <c r="AJ940" s="52"/>
    </row>
    <row r="941">
      <c r="A941" s="60"/>
      <c r="B941" s="61"/>
      <c r="C941" s="61"/>
      <c r="D941" s="61"/>
      <c r="E941" s="61"/>
      <c r="F941" s="61"/>
      <c r="G941" s="61"/>
      <c r="H941" s="52"/>
      <c r="I941" s="17"/>
      <c r="J941" s="17"/>
      <c r="K941" s="52"/>
      <c r="L941" s="52"/>
      <c r="M941" s="52"/>
      <c r="N941" s="52"/>
      <c r="O941" s="52"/>
      <c r="P941" s="52"/>
      <c r="Q941" s="52"/>
      <c r="R941" s="52"/>
      <c r="S941" s="52"/>
      <c r="T941" s="52"/>
      <c r="U941" s="52"/>
      <c r="V941" s="52"/>
      <c r="W941" s="52"/>
      <c r="X941" s="52"/>
      <c r="Y941" s="52"/>
      <c r="Z941" s="52"/>
      <c r="AA941" s="52"/>
      <c r="AB941" s="52"/>
      <c r="AC941" s="52"/>
      <c r="AD941" s="52"/>
      <c r="AE941" s="52"/>
      <c r="AF941" s="52"/>
      <c r="AG941" s="52"/>
      <c r="AH941" s="52"/>
      <c r="AI941" s="52"/>
      <c r="AJ941" s="52"/>
    </row>
    <row r="942">
      <c r="A942" s="60"/>
      <c r="B942" s="61"/>
      <c r="C942" s="61"/>
      <c r="D942" s="61"/>
      <c r="E942" s="61"/>
      <c r="F942" s="61"/>
      <c r="G942" s="61"/>
      <c r="H942" s="52"/>
      <c r="I942" s="17"/>
      <c r="J942" s="17"/>
      <c r="K942" s="52"/>
      <c r="L942" s="52"/>
      <c r="M942" s="52"/>
      <c r="N942" s="52"/>
      <c r="O942" s="52"/>
      <c r="P942" s="52"/>
      <c r="Q942" s="52"/>
      <c r="R942" s="52"/>
      <c r="S942" s="52"/>
      <c r="T942" s="52"/>
      <c r="U942" s="52"/>
      <c r="V942" s="52"/>
      <c r="W942" s="52"/>
      <c r="X942" s="52"/>
      <c r="Y942" s="52"/>
      <c r="Z942" s="52"/>
      <c r="AA942" s="52"/>
      <c r="AB942" s="52"/>
      <c r="AC942" s="52"/>
      <c r="AD942" s="52"/>
      <c r="AE942" s="52"/>
      <c r="AF942" s="52"/>
      <c r="AG942" s="52"/>
      <c r="AH942" s="52"/>
      <c r="AI942" s="52"/>
      <c r="AJ942" s="52"/>
    </row>
    <row r="943">
      <c r="A943" s="60"/>
      <c r="B943" s="61"/>
      <c r="C943" s="61"/>
      <c r="D943" s="61"/>
      <c r="E943" s="61"/>
      <c r="F943" s="61"/>
      <c r="G943" s="61"/>
      <c r="H943" s="52"/>
      <c r="I943" s="17"/>
      <c r="J943" s="17"/>
      <c r="K943" s="52"/>
      <c r="L943" s="52"/>
      <c r="M943" s="52"/>
      <c r="N943" s="52"/>
      <c r="O943" s="52"/>
      <c r="P943" s="52"/>
      <c r="Q943" s="52"/>
      <c r="R943" s="52"/>
      <c r="S943" s="52"/>
      <c r="T943" s="52"/>
      <c r="U943" s="52"/>
      <c r="V943" s="52"/>
      <c r="W943" s="52"/>
      <c r="X943" s="52"/>
      <c r="Y943" s="52"/>
      <c r="Z943" s="52"/>
      <c r="AA943" s="52"/>
      <c r="AB943" s="52"/>
      <c r="AC943" s="52"/>
      <c r="AD943" s="52"/>
      <c r="AE943" s="52"/>
      <c r="AF943" s="52"/>
      <c r="AG943" s="52"/>
      <c r="AH943" s="52"/>
      <c r="AI943" s="52"/>
      <c r="AJ943" s="52"/>
    </row>
    <row r="944">
      <c r="A944" s="60"/>
      <c r="B944" s="61"/>
      <c r="C944" s="61"/>
      <c r="D944" s="61"/>
      <c r="E944" s="61"/>
      <c r="F944" s="61"/>
      <c r="G944" s="61"/>
      <c r="H944" s="52"/>
      <c r="I944" s="17"/>
      <c r="J944" s="17"/>
      <c r="K944" s="52"/>
      <c r="L944" s="52"/>
      <c r="M944" s="52"/>
      <c r="N944" s="52"/>
      <c r="O944" s="52"/>
      <c r="P944" s="52"/>
      <c r="Q944" s="52"/>
      <c r="R944" s="52"/>
      <c r="S944" s="52"/>
      <c r="T944" s="52"/>
      <c r="U944" s="52"/>
      <c r="V944" s="52"/>
      <c r="W944" s="52"/>
      <c r="X944" s="52"/>
      <c r="Y944" s="52"/>
      <c r="Z944" s="52"/>
      <c r="AA944" s="52"/>
      <c r="AB944" s="52"/>
      <c r="AC944" s="52"/>
      <c r="AD944" s="52"/>
      <c r="AE944" s="52"/>
      <c r="AF944" s="52"/>
      <c r="AG944" s="52"/>
      <c r="AH944" s="52"/>
      <c r="AI944" s="52"/>
      <c r="AJ944" s="52"/>
    </row>
    <row r="945">
      <c r="A945" s="60"/>
      <c r="B945" s="61"/>
      <c r="C945" s="61"/>
      <c r="D945" s="61"/>
      <c r="E945" s="61"/>
      <c r="F945" s="61"/>
      <c r="G945" s="61"/>
      <c r="H945" s="52"/>
      <c r="I945" s="17"/>
      <c r="J945" s="17"/>
      <c r="K945" s="52"/>
      <c r="L945" s="52"/>
      <c r="M945" s="52"/>
      <c r="N945" s="52"/>
      <c r="O945" s="52"/>
      <c r="P945" s="52"/>
      <c r="Q945" s="52"/>
      <c r="R945" s="52"/>
      <c r="S945" s="52"/>
      <c r="T945" s="52"/>
      <c r="U945" s="52"/>
      <c r="V945" s="52"/>
      <c r="W945" s="52"/>
      <c r="X945" s="52"/>
      <c r="Y945" s="52"/>
      <c r="Z945" s="52"/>
      <c r="AA945" s="52"/>
      <c r="AB945" s="52"/>
      <c r="AC945" s="52"/>
      <c r="AD945" s="52"/>
      <c r="AE945" s="52"/>
      <c r="AF945" s="52"/>
      <c r="AG945" s="52"/>
      <c r="AH945" s="52"/>
      <c r="AI945" s="52"/>
      <c r="AJ945" s="52"/>
    </row>
    <row r="946">
      <c r="A946" s="60"/>
      <c r="B946" s="61"/>
      <c r="C946" s="61"/>
      <c r="D946" s="61"/>
      <c r="E946" s="61"/>
      <c r="F946" s="61"/>
      <c r="G946" s="61"/>
      <c r="H946" s="52"/>
      <c r="I946" s="17"/>
      <c r="J946" s="17"/>
      <c r="K946" s="52"/>
      <c r="L946" s="52"/>
      <c r="M946" s="52"/>
      <c r="N946" s="52"/>
      <c r="O946" s="52"/>
      <c r="P946" s="52"/>
      <c r="Q946" s="52"/>
      <c r="R946" s="52"/>
      <c r="S946" s="52"/>
      <c r="T946" s="52"/>
      <c r="U946" s="52"/>
      <c r="V946" s="52"/>
      <c r="W946" s="52"/>
      <c r="X946" s="52"/>
      <c r="Y946" s="52"/>
      <c r="Z946" s="52"/>
      <c r="AA946" s="52"/>
      <c r="AB946" s="52"/>
      <c r="AC946" s="52"/>
      <c r="AD946" s="52"/>
      <c r="AE946" s="52"/>
      <c r="AF946" s="52"/>
      <c r="AG946" s="52"/>
      <c r="AH946" s="52"/>
      <c r="AI946" s="52"/>
      <c r="AJ946" s="52"/>
    </row>
    <row r="947">
      <c r="A947" s="60"/>
      <c r="B947" s="61"/>
      <c r="C947" s="61"/>
      <c r="D947" s="61"/>
      <c r="E947" s="61"/>
      <c r="F947" s="61"/>
      <c r="G947" s="61"/>
      <c r="H947" s="52"/>
      <c r="I947" s="17"/>
      <c r="J947" s="17"/>
      <c r="K947" s="52"/>
      <c r="L947" s="52"/>
      <c r="M947" s="52"/>
      <c r="N947" s="52"/>
      <c r="O947" s="52"/>
      <c r="P947" s="52"/>
      <c r="Q947" s="52"/>
      <c r="R947" s="52"/>
      <c r="S947" s="52"/>
      <c r="T947" s="52"/>
      <c r="U947" s="52"/>
      <c r="V947" s="52"/>
      <c r="W947" s="52"/>
      <c r="X947" s="52"/>
      <c r="Y947" s="52"/>
      <c r="Z947" s="52"/>
      <c r="AA947" s="52"/>
      <c r="AB947" s="52"/>
      <c r="AC947" s="52"/>
      <c r="AD947" s="52"/>
      <c r="AE947" s="52"/>
      <c r="AF947" s="52"/>
      <c r="AG947" s="52"/>
      <c r="AH947" s="52"/>
      <c r="AI947" s="52"/>
      <c r="AJ947" s="52"/>
    </row>
    <row r="948">
      <c r="A948" s="60"/>
      <c r="B948" s="61"/>
      <c r="C948" s="61"/>
      <c r="D948" s="61"/>
      <c r="E948" s="61"/>
      <c r="F948" s="61"/>
      <c r="G948" s="61"/>
      <c r="H948" s="52"/>
      <c r="I948" s="17"/>
      <c r="J948" s="17"/>
      <c r="K948" s="52"/>
      <c r="L948" s="52"/>
      <c r="M948" s="52"/>
      <c r="N948" s="52"/>
      <c r="O948" s="52"/>
      <c r="P948" s="52"/>
      <c r="Q948" s="52"/>
      <c r="R948" s="52"/>
      <c r="S948" s="52"/>
      <c r="T948" s="52"/>
      <c r="U948" s="52"/>
      <c r="V948" s="52"/>
      <c r="W948" s="52"/>
      <c r="X948" s="52"/>
      <c r="Y948" s="52"/>
      <c r="Z948" s="52"/>
      <c r="AA948" s="52"/>
      <c r="AB948" s="52"/>
      <c r="AC948" s="52"/>
      <c r="AD948" s="52"/>
      <c r="AE948" s="52"/>
      <c r="AF948" s="52"/>
      <c r="AG948" s="52"/>
      <c r="AH948" s="52"/>
      <c r="AI948" s="52"/>
      <c r="AJ948" s="52"/>
    </row>
    <row r="949">
      <c r="A949" s="60"/>
      <c r="B949" s="61"/>
      <c r="C949" s="61"/>
      <c r="D949" s="61"/>
      <c r="E949" s="61"/>
      <c r="F949" s="61"/>
      <c r="G949" s="61"/>
      <c r="H949" s="52"/>
      <c r="I949" s="17"/>
      <c r="J949" s="17"/>
      <c r="K949" s="52"/>
      <c r="L949" s="52"/>
      <c r="M949" s="52"/>
      <c r="N949" s="52"/>
      <c r="O949" s="52"/>
      <c r="P949" s="52"/>
      <c r="Q949" s="52"/>
      <c r="R949" s="52"/>
      <c r="S949" s="52"/>
      <c r="T949" s="52"/>
      <c r="U949" s="52"/>
      <c r="V949" s="52"/>
      <c r="W949" s="52"/>
      <c r="X949" s="52"/>
      <c r="Y949" s="52"/>
      <c r="Z949" s="52"/>
      <c r="AA949" s="52"/>
      <c r="AB949" s="52"/>
      <c r="AC949" s="52"/>
      <c r="AD949" s="52"/>
      <c r="AE949" s="52"/>
      <c r="AF949" s="52"/>
      <c r="AG949" s="52"/>
      <c r="AH949" s="52"/>
      <c r="AI949" s="52"/>
      <c r="AJ949" s="52"/>
    </row>
    <row r="950">
      <c r="A950" s="60"/>
      <c r="B950" s="61"/>
      <c r="C950" s="61"/>
      <c r="D950" s="61"/>
      <c r="E950" s="61"/>
      <c r="F950" s="61"/>
      <c r="G950" s="61"/>
      <c r="H950" s="52"/>
      <c r="I950" s="17"/>
      <c r="J950" s="17"/>
      <c r="K950" s="52"/>
      <c r="L950" s="52"/>
      <c r="M950" s="52"/>
      <c r="N950" s="52"/>
      <c r="O950" s="52"/>
      <c r="P950" s="52"/>
      <c r="Q950" s="52"/>
      <c r="R950" s="52"/>
      <c r="S950" s="52"/>
      <c r="T950" s="52"/>
      <c r="U950" s="52"/>
      <c r="V950" s="52"/>
      <c r="W950" s="52"/>
      <c r="X950" s="52"/>
      <c r="Y950" s="52"/>
      <c r="Z950" s="52"/>
      <c r="AA950" s="52"/>
      <c r="AB950" s="52"/>
      <c r="AC950" s="52"/>
      <c r="AD950" s="52"/>
      <c r="AE950" s="52"/>
      <c r="AF950" s="52"/>
      <c r="AG950" s="52"/>
      <c r="AH950" s="52"/>
      <c r="AI950" s="52"/>
      <c r="AJ950" s="52"/>
    </row>
    <row r="951">
      <c r="A951" s="60"/>
      <c r="B951" s="61"/>
      <c r="C951" s="61"/>
      <c r="D951" s="61"/>
      <c r="E951" s="61"/>
      <c r="F951" s="61"/>
      <c r="G951" s="61"/>
      <c r="H951" s="52"/>
      <c r="I951" s="17"/>
      <c r="J951" s="17"/>
      <c r="K951" s="52"/>
      <c r="L951" s="52"/>
      <c r="M951" s="52"/>
      <c r="N951" s="52"/>
      <c r="O951" s="52"/>
      <c r="P951" s="52"/>
      <c r="Q951" s="52"/>
      <c r="R951" s="52"/>
      <c r="S951" s="52"/>
      <c r="T951" s="52"/>
      <c r="U951" s="52"/>
      <c r="V951" s="52"/>
      <c r="W951" s="52"/>
      <c r="X951" s="52"/>
      <c r="Y951" s="52"/>
      <c r="Z951" s="52"/>
      <c r="AA951" s="52"/>
      <c r="AB951" s="52"/>
      <c r="AC951" s="52"/>
      <c r="AD951" s="52"/>
      <c r="AE951" s="52"/>
      <c r="AF951" s="52"/>
      <c r="AG951" s="52"/>
      <c r="AH951" s="52"/>
      <c r="AI951" s="52"/>
      <c r="AJ951" s="52"/>
    </row>
    <row r="952">
      <c r="A952" s="60"/>
      <c r="B952" s="61"/>
      <c r="C952" s="61"/>
      <c r="D952" s="61"/>
      <c r="E952" s="61"/>
      <c r="F952" s="61"/>
      <c r="G952" s="61"/>
      <c r="H952" s="52"/>
      <c r="I952" s="17"/>
      <c r="J952" s="17"/>
      <c r="K952" s="52"/>
      <c r="L952" s="52"/>
      <c r="M952" s="52"/>
      <c r="N952" s="52"/>
      <c r="O952" s="52"/>
      <c r="P952" s="52"/>
      <c r="Q952" s="52"/>
      <c r="R952" s="52"/>
      <c r="S952" s="52"/>
      <c r="T952" s="52"/>
      <c r="U952" s="52"/>
      <c r="V952" s="52"/>
      <c r="W952" s="52"/>
      <c r="X952" s="52"/>
      <c r="Y952" s="52"/>
      <c r="Z952" s="52"/>
      <c r="AA952" s="52"/>
      <c r="AB952" s="52"/>
      <c r="AC952" s="52"/>
      <c r="AD952" s="52"/>
      <c r="AE952" s="52"/>
      <c r="AF952" s="52"/>
      <c r="AG952" s="52"/>
      <c r="AH952" s="52"/>
      <c r="AI952" s="52"/>
      <c r="AJ952" s="52"/>
    </row>
    <row r="953">
      <c r="A953" s="60"/>
      <c r="B953" s="61"/>
      <c r="C953" s="61"/>
      <c r="D953" s="61"/>
      <c r="E953" s="61"/>
      <c r="F953" s="61"/>
      <c r="G953" s="61"/>
      <c r="H953" s="52"/>
      <c r="I953" s="17"/>
      <c r="J953" s="17"/>
      <c r="K953" s="52"/>
      <c r="L953" s="52"/>
      <c r="M953" s="52"/>
      <c r="N953" s="52"/>
      <c r="O953" s="52"/>
      <c r="P953" s="52"/>
      <c r="Q953" s="52"/>
      <c r="R953" s="52"/>
      <c r="S953" s="52"/>
      <c r="T953" s="52"/>
      <c r="U953" s="52"/>
      <c r="V953" s="52"/>
      <c r="W953" s="52"/>
      <c r="X953" s="52"/>
      <c r="Y953" s="52"/>
      <c r="Z953" s="52"/>
      <c r="AA953" s="52"/>
      <c r="AB953" s="52"/>
      <c r="AC953" s="52"/>
      <c r="AD953" s="52"/>
      <c r="AE953" s="52"/>
      <c r="AF953" s="52"/>
      <c r="AG953" s="52"/>
      <c r="AH953" s="52"/>
      <c r="AI953" s="52"/>
      <c r="AJ953" s="52"/>
    </row>
    <row r="954">
      <c r="A954" s="60"/>
      <c r="B954" s="61"/>
      <c r="C954" s="61"/>
      <c r="D954" s="61"/>
      <c r="E954" s="61"/>
      <c r="F954" s="61"/>
      <c r="G954" s="61"/>
      <c r="H954" s="52"/>
      <c r="I954" s="17"/>
      <c r="J954" s="17"/>
      <c r="K954" s="52"/>
      <c r="L954" s="52"/>
      <c r="M954" s="52"/>
      <c r="N954" s="52"/>
      <c r="O954" s="52"/>
      <c r="P954" s="52"/>
      <c r="Q954" s="52"/>
      <c r="R954" s="52"/>
      <c r="S954" s="52"/>
      <c r="T954" s="52"/>
      <c r="U954" s="52"/>
      <c r="V954" s="52"/>
      <c r="W954" s="52"/>
      <c r="X954" s="52"/>
      <c r="Y954" s="52"/>
      <c r="Z954" s="52"/>
      <c r="AA954" s="52"/>
      <c r="AB954" s="52"/>
      <c r="AC954" s="52"/>
      <c r="AD954" s="52"/>
      <c r="AE954" s="52"/>
      <c r="AF954" s="52"/>
      <c r="AG954" s="52"/>
      <c r="AH954" s="52"/>
      <c r="AI954" s="52"/>
      <c r="AJ954" s="52"/>
    </row>
    <row r="955">
      <c r="A955" s="60"/>
      <c r="B955" s="61"/>
      <c r="C955" s="61"/>
      <c r="D955" s="61"/>
      <c r="E955" s="61"/>
      <c r="F955" s="61"/>
      <c r="G955" s="61"/>
      <c r="H955" s="52"/>
      <c r="I955" s="17"/>
      <c r="J955" s="17"/>
      <c r="K955" s="52"/>
      <c r="L955" s="52"/>
      <c r="M955" s="52"/>
      <c r="N955" s="52"/>
      <c r="O955" s="52"/>
      <c r="P955" s="52"/>
      <c r="Q955" s="52"/>
      <c r="R955" s="52"/>
      <c r="S955" s="52"/>
      <c r="T955" s="52"/>
      <c r="U955" s="52"/>
      <c r="V955" s="52"/>
      <c r="W955" s="52"/>
      <c r="X955" s="52"/>
      <c r="Y955" s="52"/>
      <c r="Z955" s="52"/>
      <c r="AA955" s="52"/>
      <c r="AB955" s="52"/>
      <c r="AC955" s="52"/>
      <c r="AD955" s="52"/>
      <c r="AE955" s="52"/>
      <c r="AF955" s="52"/>
      <c r="AG955" s="52"/>
      <c r="AH955" s="52"/>
      <c r="AI955" s="52"/>
      <c r="AJ955" s="52"/>
    </row>
    <row r="956">
      <c r="A956" s="60"/>
      <c r="B956" s="61"/>
      <c r="C956" s="61"/>
      <c r="D956" s="61"/>
      <c r="E956" s="61"/>
      <c r="F956" s="61"/>
      <c r="G956" s="61"/>
      <c r="H956" s="52"/>
      <c r="I956" s="17"/>
      <c r="J956" s="17"/>
      <c r="K956" s="52"/>
      <c r="L956" s="52"/>
      <c r="M956" s="52"/>
      <c r="N956" s="52"/>
      <c r="O956" s="52"/>
      <c r="P956" s="52"/>
      <c r="Q956" s="52"/>
      <c r="R956" s="52"/>
      <c r="S956" s="52"/>
      <c r="T956" s="52"/>
      <c r="U956" s="52"/>
      <c r="V956" s="52"/>
      <c r="W956" s="52"/>
      <c r="X956" s="52"/>
      <c r="Y956" s="52"/>
      <c r="Z956" s="52"/>
      <c r="AA956" s="52"/>
      <c r="AB956" s="52"/>
      <c r="AC956" s="52"/>
      <c r="AD956" s="52"/>
      <c r="AE956" s="52"/>
      <c r="AF956" s="52"/>
      <c r="AG956" s="52"/>
      <c r="AH956" s="52"/>
      <c r="AI956" s="52"/>
      <c r="AJ956" s="52"/>
    </row>
    <row r="957">
      <c r="A957" s="60"/>
      <c r="B957" s="61"/>
      <c r="C957" s="61"/>
      <c r="D957" s="61"/>
      <c r="E957" s="61"/>
      <c r="F957" s="61"/>
      <c r="G957" s="61"/>
      <c r="H957" s="52"/>
      <c r="I957" s="17"/>
      <c r="J957" s="17"/>
      <c r="K957" s="52"/>
      <c r="L957" s="52"/>
      <c r="M957" s="52"/>
      <c r="N957" s="52"/>
      <c r="O957" s="52"/>
      <c r="P957" s="52"/>
      <c r="Q957" s="52"/>
      <c r="R957" s="52"/>
      <c r="S957" s="52"/>
      <c r="T957" s="52"/>
      <c r="U957" s="52"/>
      <c r="V957" s="52"/>
      <c r="W957" s="52"/>
      <c r="X957" s="52"/>
      <c r="Y957" s="52"/>
      <c r="Z957" s="52"/>
      <c r="AA957" s="52"/>
      <c r="AB957" s="52"/>
      <c r="AC957" s="52"/>
      <c r="AD957" s="52"/>
      <c r="AE957" s="52"/>
      <c r="AF957" s="52"/>
      <c r="AG957" s="52"/>
      <c r="AH957" s="52"/>
      <c r="AI957" s="52"/>
      <c r="AJ957" s="52"/>
    </row>
    <row r="958">
      <c r="A958" s="60"/>
      <c r="B958" s="61"/>
      <c r="C958" s="61"/>
      <c r="D958" s="61"/>
      <c r="E958" s="61"/>
      <c r="F958" s="61"/>
      <c r="G958" s="61"/>
      <c r="H958" s="52"/>
      <c r="I958" s="17"/>
      <c r="J958" s="17"/>
      <c r="K958" s="52"/>
      <c r="L958" s="52"/>
      <c r="M958" s="52"/>
      <c r="N958" s="52"/>
      <c r="O958" s="52"/>
      <c r="P958" s="52"/>
      <c r="Q958" s="52"/>
      <c r="R958" s="52"/>
      <c r="S958" s="52"/>
      <c r="T958" s="52"/>
      <c r="U958" s="52"/>
      <c r="V958" s="52"/>
      <c r="W958" s="52"/>
      <c r="X958" s="52"/>
      <c r="Y958" s="52"/>
      <c r="Z958" s="52"/>
      <c r="AA958" s="52"/>
      <c r="AB958" s="52"/>
      <c r="AC958" s="52"/>
      <c r="AD958" s="52"/>
      <c r="AE958" s="52"/>
      <c r="AF958" s="52"/>
      <c r="AG958" s="52"/>
      <c r="AH958" s="52"/>
      <c r="AI958" s="52"/>
      <c r="AJ958" s="52"/>
    </row>
    <row r="959">
      <c r="A959" s="60"/>
      <c r="B959" s="61"/>
      <c r="C959" s="61"/>
      <c r="D959" s="61"/>
      <c r="E959" s="61"/>
      <c r="F959" s="61"/>
      <c r="G959" s="61"/>
      <c r="H959" s="52"/>
      <c r="I959" s="17"/>
      <c r="J959" s="17"/>
      <c r="K959" s="52"/>
      <c r="L959" s="52"/>
      <c r="M959" s="52"/>
      <c r="N959" s="52"/>
      <c r="O959" s="52"/>
      <c r="P959" s="52"/>
      <c r="Q959" s="52"/>
      <c r="R959" s="52"/>
      <c r="S959" s="52"/>
      <c r="T959" s="52"/>
      <c r="U959" s="52"/>
      <c r="V959" s="52"/>
      <c r="W959" s="52"/>
      <c r="X959" s="52"/>
      <c r="Y959" s="52"/>
      <c r="Z959" s="52"/>
      <c r="AA959" s="52"/>
      <c r="AB959" s="52"/>
      <c r="AC959" s="52"/>
      <c r="AD959" s="52"/>
      <c r="AE959" s="52"/>
      <c r="AF959" s="52"/>
      <c r="AG959" s="52"/>
      <c r="AH959" s="52"/>
      <c r="AI959" s="52"/>
      <c r="AJ959" s="52"/>
    </row>
    <row r="960">
      <c r="A960" s="60"/>
      <c r="B960" s="61"/>
      <c r="C960" s="61"/>
      <c r="D960" s="61"/>
      <c r="E960" s="61"/>
      <c r="F960" s="61"/>
      <c r="G960" s="61"/>
      <c r="H960" s="52"/>
      <c r="I960" s="17"/>
      <c r="J960" s="17"/>
      <c r="K960" s="52"/>
      <c r="L960" s="52"/>
      <c r="M960" s="52"/>
      <c r="N960" s="52"/>
      <c r="O960" s="52"/>
      <c r="P960" s="52"/>
      <c r="Q960" s="52"/>
      <c r="R960" s="52"/>
      <c r="S960" s="52"/>
      <c r="T960" s="52"/>
      <c r="U960" s="52"/>
      <c r="V960" s="52"/>
      <c r="W960" s="52"/>
      <c r="X960" s="52"/>
      <c r="Y960" s="52"/>
      <c r="Z960" s="52"/>
      <c r="AA960" s="52"/>
      <c r="AB960" s="52"/>
      <c r="AC960" s="52"/>
      <c r="AD960" s="52"/>
      <c r="AE960" s="52"/>
      <c r="AF960" s="52"/>
      <c r="AG960" s="52"/>
      <c r="AH960" s="52"/>
      <c r="AI960" s="52"/>
      <c r="AJ960" s="52"/>
    </row>
    <row r="961">
      <c r="A961" s="60"/>
      <c r="B961" s="61"/>
      <c r="C961" s="61"/>
      <c r="D961" s="61"/>
      <c r="E961" s="61"/>
      <c r="F961" s="61"/>
      <c r="G961" s="61"/>
      <c r="H961" s="52"/>
      <c r="I961" s="17"/>
      <c r="J961" s="17"/>
      <c r="K961" s="52"/>
      <c r="L961" s="52"/>
      <c r="M961" s="52"/>
      <c r="N961" s="52"/>
      <c r="O961" s="52"/>
      <c r="P961" s="52"/>
      <c r="Q961" s="52"/>
      <c r="R961" s="52"/>
      <c r="S961" s="52"/>
      <c r="T961" s="52"/>
      <c r="U961" s="52"/>
      <c r="V961" s="52"/>
      <c r="W961" s="52"/>
      <c r="X961" s="52"/>
      <c r="Y961" s="52"/>
      <c r="Z961" s="52"/>
      <c r="AA961" s="52"/>
      <c r="AB961" s="52"/>
      <c r="AC961" s="52"/>
      <c r="AD961" s="52"/>
      <c r="AE961" s="52"/>
      <c r="AF961" s="52"/>
      <c r="AG961" s="52"/>
      <c r="AH961" s="52"/>
      <c r="AI961" s="52"/>
      <c r="AJ961" s="52"/>
    </row>
    <row r="962">
      <c r="A962" s="60"/>
      <c r="B962" s="61"/>
      <c r="C962" s="61"/>
      <c r="D962" s="61"/>
      <c r="E962" s="61"/>
      <c r="F962" s="61"/>
      <c r="G962" s="61"/>
      <c r="H962" s="52"/>
      <c r="I962" s="17"/>
      <c r="J962" s="17"/>
      <c r="K962" s="52"/>
      <c r="L962" s="52"/>
      <c r="M962" s="52"/>
      <c r="N962" s="52"/>
      <c r="O962" s="52"/>
      <c r="P962" s="52"/>
      <c r="Q962" s="52"/>
      <c r="R962" s="52"/>
      <c r="S962" s="52"/>
      <c r="T962" s="52"/>
      <c r="U962" s="52"/>
      <c r="V962" s="52"/>
      <c r="W962" s="52"/>
      <c r="X962" s="52"/>
      <c r="Y962" s="52"/>
      <c r="Z962" s="52"/>
      <c r="AA962" s="52"/>
      <c r="AB962" s="52"/>
      <c r="AC962" s="52"/>
      <c r="AD962" s="52"/>
      <c r="AE962" s="52"/>
      <c r="AF962" s="52"/>
      <c r="AG962" s="52"/>
      <c r="AH962" s="52"/>
      <c r="AI962" s="52"/>
      <c r="AJ962" s="52"/>
    </row>
    <row r="963">
      <c r="A963" s="60"/>
      <c r="B963" s="61"/>
      <c r="C963" s="61"/>
      <c r="D963" s="61"/>
      <c r="E963" s="61"/>
      <c r="F963" s="61"/>
      <c r="G963" s="61"/>
      <c r="H963" s="52"/>
      <c r="I963" s="17"/>
      <c r="J963" s="17"/>
      <c r="K963" s="52"/>
      <c r="L963" s="52"/>
      <c r="M963" s="52"/>
      <c r="N963" s="52"/>
      <c r="O963" s="52"/>
      <c r="P963" s="52"/>
      <c r="Q963" s="52"/>
      <c r="R963" s="52"/>
      <c r="S963" s="52"/>
      <c r="T963" s="52"/>
      <c r="U963" s="52"/>
      <c r="V963" s="52"/>
      <c r="W963" s="52"/>
      <c r="X963" s="52"/>
      <c r="Y963" s="52"/>
      <c r="Z963" s="52"/>
      <c r="AA963" s="52"/>
      <c r="AB963" s="52"/>
      <c r="AC963" s="52"/>
      <c r="AD963" s="52"/>
      <c r="AE963" s="52"/>
      <c r="AF963" s="52"/>
      <c r="AG963" s="52"/>
      <c r="AH963" s="52"/>
      <c r="AI963" s="52"/>
      <c r="AJ963" s="52"/>
    </row>
    <row r="964">
      <c r="A964" s="60"/>
      <c r="B964" s="61"/>
      <c r="C964" s="61"/>
      <c r="D964" s="61"/>
      <c r="E964" s="61"/>
      <c r="F964" s="61"/>
      <c r="G964" s="61"/>
      <c r="H964" s="52"/>
      <c r="I964" s="17"/>
      <c r="J964" s="17"/>
      <c r="K964" s="52"/>
      <c r="L964" s="52"/>
      <c r="M964" s="52"/>
      <c r="N964" s="52"/>
      <c r="O964" s="52"/>
      <c r="P964" s="52"/>
      <c r="Q964" s="52"/>
      <c r="R964" s="52"/>
      <c r="S964" s="52"/>
      <c r="T964" s="52"/>
      <c r="U964" s="52"/>
      <c r="V964" s="52"/>
      <c r="W964" s="52"/>
      <c r="X964" s="52"/>
      <c r="Y964" s="52"/>
      <c r="Z964" s="52"/>
      <c r="AA964" s="52"/>
      <c r="AB964" s="52"/>
      <c r="AC964" s="52"/>
      <c r="AD964" s="52"/>
      <c r="AE964" s="52"/>
      <c r="AF964" s="52"/>
      <c r="AG964" s="52"/>
      <c r="AH964" s="52"/>
      <c r="AI964" s="52"/>
      <c r="AJ964" s="52"/>
    </row>
    <row r="965">
      <c r="A965" s="60"/>
      <c r="B965" s="61"/>
      <c r="C965" s="61"/>
      <c r="D965" s="61"/>
      <c r="E965" s="61"/>
      <c r="F965" s="61"/>
      <c r="G965" s="61"/>
      <c r="H965" s="52"/>
      <c r="I965" s="17"/>
      <c r="J965" s="17"/>
      <c r="K965" s="52"/>
      <c r="L965" s="52"/>
      <c r="M965" s="52"/>
      <c r="N965" s="52"/>
      <c r="O965" s="52"/>
      <c r="P965" s="52"/>
      <c r="Q965" s="52"/>
      <c r="R965" s="52"/>
      <c r="S965" s="52"/>
      <c r="T965" s="52"/>
      <c r="U965" s="52"/>
      <c r="V965" s="52"/>
      <c r="W965" s="52"/>
      <c r="X965" s="52"/>
      <c r="Y965" s="52"/>
      <c r="Z965" s="52"/>
      <c r="AA965" s="52"/>
      <c r="AB965" s="52"/>
      <c r="AC965" s="52"/>
      <c r="AD965" s="52"/>
      <c r="AE965" s="52"/>
      <c r="AF965" s="52"/>
      <c r="AG965" s="52"/>
      <c r="AH965" s="52"/>
      <c r="AI965" s="52"/>
      <c r="AJ965" s="52"/>
    </row>
    <row r="966">
      <c r="A966" s="60"/>
      <c r="B966" s="61"/>
      <c r="C966" s="61"/>
      <c r="D966" s="61"/>
      <c r="E966" s="61"/>
      <c r="F966" s="61"/>
      <c r="G966" s="61"/>
      <c r="H966" s="52"/>
      <c r="I966" s="17"/>
      <c r="J966" s="17"/>
      <c r="K966" s="52"/>
      <c r="L966" s="52"/>
      <c r="M966" s="52"/>
      <c r="N966" s="52"/>
      <c r="O966" s="52"/>
      <c r="P966" s="52"/>
      <c r="Q966" s="52"/>
      <c r="R966" s="52"/>
      <c r="S966" s="52"/>
      <c r="T966" s="52"/>
      <c r="U966" s="52"/>
      <c r="V966" s="52"/>
      <c r="W966" s="52"/>
      <c r="X966" s="52"/>
      <c r="Y966" s="52"/>
      <c r="Z966" s="52"/>
      <c r="AA966" s="52"/>
      <c r="AB966" s="52"/>
      <c r="AC966" s="52"/>
      <c r="AD966" s="52"/>
      <c r="AE966" s="52"/>
      <c r="AF966" s="52"/>
      <c r="AG966" s="52"/>
      <c r="AH966" s="52"/>
      <c r="AI966" s="52"/>
      <c r="AJ966" s="52"/>
    </row>
    <row r="967">
      <c r="A967" s="60"/>
      <c r="B967" s="61"/>
      <c r="C967" s="61"/>
      <c r="D967" s="61"/>
      <c r="E967" s="61"/>
      <c r="F967" s="61"/>
      <c r="G967" s="61"/>
      <c r="H967" s="52"/>
      <c r="I967" s="17"/>
      <c r="J967" s="17"/>
      <c r="K967" s="52"/>
      <c r="L967" s="52"/>
      <c r="M967" s="52"/>
      <c r="N967" s="52"/>
      <c r="O967" s="52"/>
      <c r="P967" s="52"/>
      <c r="Q967" s="52"/>
      <c r="R967" s="52"/>
      <c r="S967" s="52"/>
      <c r="T967" s="52"/>
      <c r="U967" s="52"/>
      <c r="V967" s="52"/>
      <c r="W967" s="52"/>
      <c r="X967" s="52"/>
      <c r="Y967" s="52"/>
      <c r="Z967" s="52"/>
      <c r="AA967" s="52"/>
      <c r="AB967" s="52"/>
      <c r="AC967" s="52"/>
      <c r="AD967" s="52"/>
      <c r="AE967" s="52"/>
      <c r="AF967" s="52"/>
      <c r="AG967" s="52"/>
      <c r="AH967" s="52"/>
      <c r="AI967" s="52"/>
      <c r="AJ967" s="52"/>
    </row>
    <row r="968">
      <c r="A968" s="60"/>
      <c r="B968" s="61"/>
      <c r="C968" s="61"/>
      <c r="D968" s="61"/>
      <c r="E968" s="61"/>
      <c r="F968" s="61"/>
      <c r="G968" s="61"/>
      <c r="H968" s="52"/>
      <c r="I968" s="17"/>
      <c r="J968" s="17"/>
      <c r="K968" s="52"/>
      <c r="L968" s="52"/>
      <c r="M968" s="52"/>
      <c r="N968" s="52"/>
      <c r="O968" s="52"/>
      <c r="P968" s="52"/>
      <c r="Q968" s="52"/>
      <c r="R968" s="52"/>
      <c r="S968" s="52"/>
      <c r="T968" s="52"/>
      <c r="U968" s="52"/>
      <c r="V968" s="52"/>
      <c r="W968" s="52"/>
      <c r="X968" s="52"/>
      <c r="Y968" s="52"/>
      <c r="Z968" s="52"/>
      <c r="AA968" s="52"/>
      <c r="AB968" s="52"/>
      <c r="AC968" s="52"/>
      <c r="AD968" s="52"/>
      <c r="AE968" s="52"/>
      <c r="AF968" s="52"/>
      <c r="AG968" s="52"/>
      <c r="AH968" s="52"/>
      <c r="AI968" s="52"/>
      <c r="AJ968" s="52"/>
    </row>
    <row r="969">
      <c r="A969" s="60"/>
      <c r="B969" s="61"/>
      <c r="C969" s="61"/>
      <c r="D969" s="61"/>
      <c r="E969" s="61"/>
      <c r="F969" s="61"/>
      <c r="G969" s="61"/>
      <c r="H969" s="52"/>
      <c r="I969" s="17"/>
      <c r="J969" s="17"/>
      <c r="K969" s="52"/>
      <c r="L969" s="52"/>
      <c r="M969" s="52"/>
      <c r="N969" s="52"/>
      <c r="O969" s="52"/>
      <c r="P969" s="52"/>
      <c r="Q969" s="52"/>
      <c r="R969" s="52"/>
      <c r="S969" s="52"/>
      <c r="T969" s="52"/>
      <c r="U969" s="52"/>
      <c r="V969" s="52"/>
      <c r="W969" s="52"/>
      <c r="X969" s="52"/>
      <c r="Y969" s="52"/>
      <c r="Z969" s="52"/>
      <c r="AA969" s="52"/>
      <c r="AB969" s="52"/>
      <c r="AC969" s="52"/>
      <c r="AD969" s="52"/>
      <c r="AE969" s="52"/>
      <c r="AF969" s="52"/>
      <c r="AG969" s="52"/>
      <c r="AH969" s="52"/>
      <c r="AI969" s="52"/>
      <c r="AJ969" s="52"/>
    </row>
    <row r="970">
      <c r="A970" s="60"/>
      <c r="B970" s="61"/>
      <c r="C970" s="61"/>
      <c r="D970" s="61"/>
      <c r="E970" s="61"/>
      <c r="F970" s="61"/>
      <c r="G970" s="61"/>
      <c r="H970" s="52"/>
      <c r="I970" s="17"/>
      <c r="J970" s="17"/>
      <c r="K970" s="52"/>
      <c r="L970" s="52"/>
      <c r="M970" s="52"/>
      <c r="N970" s="52"/>
      <c r="O970" s="52"/>
      <c r="P970" s="52"/>
      <c r="Q970" s="52"/>
      <c r="R970" s="52"/>
      <c r="S970" s="52"/>
      <c r="T970" s="52"/>
      <c r="U970" s="52"/>
      <c r="V970" s="52"/>
      <c r="W970" s="52"/>
      <c r="X970" s="52"/>
      <c r="Y970" s="52"/>
      <c r="Z970" s="52"/>
      <c r="AA970" s="52"/>
      <c r="AB970" s="52"/>
      <c r="AC970" s="52"/>
      <c r="AD970" s="52"/>
      <c r="AE970" s="52"/>
      <c r="AF970" s="52"/>
      <c r="AG970" s="52"/>
      <c r="AH970" s="52"/>
      <c r="AI970" s="52"/>
      <c r="AJ970" s="52"/>
    </row>
    <row r="971">
      <c r="A971" s="60"/>
      <c r="B971" s="61"/>
      <c r="C971" s="61"/>
      <c r="D971" s="61"/>
      <c r="E971" s="61"/>
      <c r="F971" s="61"/>
      <c r="G971" s="61"/>
      <c r="H971" s="52"/>
      <c r="I971" s="17"/>
      <c r="J971" s="17"/>
      <c r="K971" s="52"/>
      <c r="L971" s="52"/>
      <c r="M971" s="52"/>
      <c r="N971" s="52"/>
      <c r="O971" s="52"/>
      <c r="P971" s="52"/>
      <c r="Q971" s="52"/>
      <c r="R971" s="52"/>
      <c r="S971" s="52"/>
      <c r="T971" s="52"/>
      <c r="U971" s="52"/>
      <c r="V971" s="52"/>
      <c r="W971" s="52"/>
      <c r="X971" s="52"/>
      <c r="Y971" s="52"/>
      <c r="Z971" s="52"/>
      <c r="AA971" s="52"/>
      <c r="AB971" s="52"/>
      <c r="AC971" s="52"/>
      <c r="AD971" s="52"/>
      <c r="AE971" s="52"/>
      <c r="AF971" s="52"/>
      <c r="AG971" s="52"/>
      <c r="AH971" s="52"/>
      <c r="AI971" s="52"/>
      <c r="AJ971" s="52"/>
    </row>
    <row r="972">
      <c r="A972" s="60"/>
      <c r="B972" s="61"/>
      <c r="C972" s="61"/>
      <c r="D972" s="61"/>
      <c r="E972" s="61"/>
      <c r="F972" s="61"/>
      <c r="G972" s="61"/>
      <c r="H972" s="52"/>
      <c r="I972" s="17"/>
      <c r="J972" s="17"/>
      <c r="K972" s="52"/>
      <c r="L972" s="52"/>
      <c r="M972" s="52"/>
      <c r="N972" s="52"/>
      <c r="O972" s="52"/>
      <c r="P972" s="52"/>
      <c r="Q972" s="52"/>
      <c r="R972" s="52"/>
      <c r="S972" s="52"/>
      <c r="T972" s="52"/>
      <c r="U972" s="52"/>
      <c r="V972" s="52"/>
      <c r="W972" s="52"/>
      <c r="X972" s="52"/>
      <c r="Y972" s="52"/>
      <c r="Z972" s="52"/>
      <c r="AA972" s="52"/>
      <c r="AB972" s="52"/>
      <c r="AC972" s="52"/>
      <c r="AD972" s="52"/>
      <c r="AE972" s="52"/>
      <c r="AF972" s="52"/>
      <c r="AG972" s="52"/>
      <c r="AH972" s="52"/>
      <c r="AI972" s="52"/>
      <c r="AJ972" s="52"/>
    </row>
    <row r="973">
      <c r="A973" s="60"/>
      <c r="B973" s="61"/>
      <c r="C973" s="61"/>
      <c r="D973" s="61"/>
      <c r="E973" s="61"/>
      <c r="F973" s="61"/>
      <c r="G973" s="61"/>
      <c r="H973" s="52"/>
      <c r="I973" s="17"/>
      <c r="J973" s="17"/>
      <c r="K973" s="52"/>
      <c r="L973" s="52"/>
      <c r="M973" s="52"/>
      <c r="N973" s="52"/>
      <c r="O973" s="52"/>
      <c r="P973" s="52"/>
      <c r="Q973" s="52"/>
      <c r="R973" s="52"/>
      <c r="S973" s="52"/>
      <c r="T973" s="52"/>
      <c r="U973" s="52"/>
      <c r="V973" s="52"/>
      <c r="W973" s="52"/>
      <c r="X973" s="52"/>
      <c r="Y973" s="52"/>
      <c r="Z973" s="52"/>
      <c r="AA973" s="52"/>
      <c r="AB973" s="52"/>
      <c r="AC973" s="52"/>
      <c r="AD973" s="52"/>
      <c r="AE973" s="52"/>
      <c r="AF973" s="52"/>
      <c r="AG973" s="52"/>
      <c r="AH973" s="52"/>
      <c r="AI973" s="52"/>
      <c r="AJ973" s="52"/>
    </row>
    <row r="974">
      <c r="A974" s="60"/>
      <c r="B974" s="61"/>
      <c r="C974" s="61"/>
      <c r="D974" s="61"/>
      <c r="E974" s="61"/>
      <c r="F974" s="61"/>
      <c r="G974" s="61"/>
      <c r="H974" s="52"/>
      <c r="I974" s="17"/>
      <c r="J974" s="17"/>
      <c r="K974" s="52"/>
      <c r="L974" s="52"/>
      <c r="M974" s="52"/>
      <c r="N974" s="52"/>
      <c r="O974" s="52"/>
      <c r="P974" s="52"/>
      <c r="Q974" s="52"/>
      <c r="R974" s="52"/>
      <c r="S974" s="52"/>
      <c r="T974" s="52"/>
      <c r="U974" s="52"/>
      <c r="V974" s="52"/>
      <c r="W974" s="52"/>
      <c r="X974" s="52"/>
      <c r="Y974" s="52"/>
      <c r="Z974" s="52"/>
      <c r="AA974" s="52"/>
      <c r="AB974" s="52"/>
      <c r="AC974" s="52"/>
      <c r="AD974" s="52"/>
      <c r="AE974" s="52"/>
      <c r="AF974" s="52"/>
      <c r="AG974" s="52"/>
      <c r="AH974" s="52"/>
      <c r="AI974" s="52"/>
      <c r="AJ974" s="52"/>
    </row>
    <row r="975">
      <c r="A975" s="60"/>
      <c r="B975" s="61"/>
      <c r="C975" s="61"/>
      <c r="D975" s="61"/>
      <c r="E975" s="61"/>
      <c r="F975" s="61"/>
      <c r="G975" s="61"/>
      <c r="H975" s="52"/>
      <c r="I975" s="17"/>
      <c r="J975" s="17"/>
      <c r="K975" s="52"/>
      <c r="L975" s="52"/>
      <c r="M975" s="52"/>
      <c r="N975" s="52"/>
      <c r="O975" s="52"/>
      <c r="P975" s="52"/>
      <c r="Q975" s="52"/>
      <c r="R975" s="52"/>
      <c r="S975" s="52"/>
      <c r="T975" s="52"/>
      <c r="U975" s="52"/>
      <c r="V975" s="52"/>
      <c r="W975" s="52"/>
      <c r="X975" s="52"/>
      <c r="Y975" s="52"/>
      <c r="Z975" s="52"/>
      <c r="AA975" s="52"/>
      <c r="AB975" s="52"/>
      <c r="AC975" s="52"/>
      <c r="AD975" s="52"/>
      <c r="AE975" s="52"/>
      <c r="AF975" s="52"/>
      <c r="AG975" s="52"/>
      <c r="AH975" s="52"/>
      <c r="AI975" s="52"/>
      <c r="AJ975" s="52"/>
    </row>
    <row r="976">
      <c r="A976" s="60"/>
      <c r="B976" s="61"/>
      <c r="C976" s="61"/>
      <c r="D976" s="61"/>
      <c r="E976" s="61"/>
      <c r="F976" s="61"/>
      <c r="G976" s="61"/>
      <c r="H976" s="52"/>
      <c r="I976" s="17"/>
      <c r="J976" s="17"/>
      <c r="K976" s="52"/>
      <c r="L976" s="52"/>
      <c r="M976" s="52"/>
      <c r="N976" s="52"/>
      <c r="O976" s="52"/>
      <c r="P976" s="52"/>
      <c r="Q976" s="52"/>
      <c r="R976" s="52"/>
      <c r="S976" s="52"/>
      <c r="T976" s="52"/>
      <c r="U976" s="52"/>
      <c r="V976" s="52"/>
      <c r="W976" s="52"/>
      <c r="X976" s="52"/>
      <c r="Y976" s="52"/>
      <c r="Z976" s="52"/>
      <c r="AA976" s="52"/>
      <c r="AB976" s="52"/>
      <c r="AC976" s="52"/>
      <c r="AD976" s="52"/>
      <c r="AE976" s="52"/>
      <c r="AF976" s="52"/>
      <c r="AG976" s="52"/>
      <c r="AH976" s="52"/>
      <c r="AI976" s="52"/>
      <c r="AJ976" s="52"/>
    </row>
    <row r="977">
      <c r="A977" s="60"/>
      <c r="B977" s="61"/>
      <c r="C977" s="61"/>
      <c r="D977" s="61"/>
      <c r="E977" s="61"/>
      <c r="F977" s="61"/>
      <c r="G977" s="61"/>
      <c r="H977" s="52"/>
      <c r="I977" s="17"/>
      <c r="J977" s="17"/>
      <c r="K977" s="52"/>
      <c r="L977" s="52"/>
      <c r="M977" s="52"/>
      <c r="N977" s="52"/>
      <c r="O977" s="52"/>
      <c r="P977" s="52"/>
      <c r="Q977" s="52"/>
      <c r="R977" s="52"/>
      <c r="S977" s="52"/>
      <c r="T977" s="52"/>
      <c r="U977" s="52"/>
      <c r="V977" s="52"/>
      <c r="W977" s="52"/>
      <c r="X977" s="52"/>
      <c r="Y977" s="52"/>
      <c r="Z977" s="52"/>
      <c r="AA977" s="52"/>
      <c r="AB977" s="52"/>
      <c r="AC977" s="52"/>
      <c r="AD977" s="52"/>
      <c r="AE977" s="52"/>
      <c r="AF977" s="52"/>
      <c r="AG977" s="52"/>
      <c r="AH977" s="52"/>
      <c r="AI977" s="52"/>
      <c r="AJ977" s="52"/>
    </row>
    <row r="978">
      <c r="A978" s="60"/>
      <c r="B978" s="61"/>
      <c r="C978" s="61"/>
      <c r="D978" s="61"/>
      <c r="E978" s="61"/>
      <c r="F978" s="61"/>
      <c r="G978" s="61"/>
      <c r="H978" s="52"/>
      <c r="I978" s="17"/>
      <c r="J978" s="17"/>
      <c r="K978" s="52"/>
      <c r="L978" s="52"/>
      <c r="M978" s="52"/>
      <c r="N978" s="52"/>
      <c r="O978" s="52"/>
      <c r="P978" s="52"/>
      <c r="Q978" s="52"/>
      <c r="R978" s="52"/>
      <c r="S978" s="52"/>
      <c r="T978" s="52"/>
      <c r="U978" s="52"/>
      <c r="V978" s="52"/>
      <c r="W978" s="52"/>
      <c r="X978" s="52"/>
      <c r="Y978" s="52"/>
      <c r="Z978" s="52"/>
      <c r="AA978" s="52"/>
      <c r="AB978" s="52"/>
      <c r="AC978" s="52"/>
      <c r="AD978" s="52"/>
      <c r="AE978" s="52"/>
      <c r="AF978" s="52"/>
      <c r="AG978" s="52"/>
      <c r="AH978" s="52"/>
      <c r="AI978" s="52"/>
      <c r="AJ978" s="52"/>
    </row>
    <row r="979">
      <c r="A979" s="60"/>
      <c r="B979" s="61"/>
      <c r="C979" s="61"/>
      <c r="D979" s="61"/>
      <c r="E979" s="61"/>
      <c r="F979" s="61"/>
      <c r="G979" s="61"/>
      <c r="H979" s="52"/>
      <c r="I979" s="17"/>
      <c r="J979" s="17"/>
      <c r="K979" s="52"/>
      <c r="L979" s="52"/>
      <c r="M979" s="52"/>
      <c r="N979" s="52"/>
      <c r="O979" s="52"/>
      <c r="P979" s="52"/>
      <c r="Q979" s="52"/>
      <c r="R979" s="52"/>
      <c r="S979" s="52"/>
      <c r="T979" s="52"/>
      <c r="U979" s="52"/>
      <c r="V979" s="52"/>
      <c r="W979" s="52"/>
      <c r="X979" s="52"/>
      <c r="Y979" s="52"/>
      <c r="Z979" s="52"/>
      <c r="AA979" s="52"/>
      <c r="AB979" s="52"/>
      <c r="AC979" s="52"/>
      <c r="AD979" s="52"/>
      <c r="AE979" s="52"/>
      <c r="AF979" s="52"/>
      <c r="AG979" s="52"/>
      <c r="AH979" s="52"/>
      <c r="AI979" s="52"/>
      <c r="AJ979" s="52"/>
    </row>
    <row r="980">
      <c r="A980" s="60"/>
      <c r="B980" s="61"/>
      <c r="C980" s="61"/>
      <c r="D980" s="61"/>
      <c r="E980" s="61"/>
      <c r="F980" s="61"/>
      <c r="G980" s="61"/>
      <c r="H980" s="52"/>
      <c r="I980" s="17"/>
      <c r="J980" s="17"/>
      <c r="K980" s="52"/>
      <c r="L980" s="52"/>
      <c r="M980" s="52"/>
      <c r="N980" s="52"/>
      <c r="O980" s="52"/>
      <c r="P980" s="52"/>
      <c r="Q980" s="52"/>
      <c r="R980" s="52"/>
      <c r="S980" s="52"/>
      <c r="T980" s="52"/>
      <c r="U980" s="52"/>
      <c r="V980" s="52"/>
      <c r="W980" s="52"/>
      <c r="X980" s="52"/>
      <c r="Y980" s="52"/>
      <c r="Z980" s="52"/>
      <c r="AA980" s="52"/>
      <c r="AB980" s="52"/>
      <c r="AC980" s="52"/>
      <c r="AD980" s="52"/>
      <c r="AE980" s="52"/>
      <c r="AF980" s="52"/>
      <c r="AG980" s="52"/>
      <c r="AH980" s="52"/>
      <c r="AI980" s="52"/>
      <c r="AJ980" s="52"/>
    </row>
    <row r="981">
      <c r="A981" s="60"/>
      <c r="B981" s="61"/>
      <c r="C981" s="61"/>
      <c r="D981" s="61"/>
      <c r="E981" s="61"/>
      <c r="F981" s="61"/>
      <c r="G981" s="61"/>
      <c r="H981" s="52"/>
      <c r="I981" s="17"/>
      <c r="J981" s="17"/>
      <c r="K981" s="52"/>
      <c r="L981" s="52"/>
      <c r="M981" s="52"/>
      <c r="N981" s="52"/>
      <c r="O981" s="52"/>
      <c r="P981" s="52"/>
      <c r="Q981" s="52"/>
      <c r="R981" s="52"/>
      <c r="S981" s="52"/>
      <c r="T981" s="52"/>
      <c r="U981" s="52"/>
      <c r="V981" s="52"/>
      <c r="W981" s="52"/>
      <c r="X981" s="52"/>
      <c r="Y981" s="52"/>
      <c r="Z981" s="52"/>
      <c r="AA981" s="52"/>
      <c r="AB981" s="52"/>
      <c r="AC981" s="52"/>
      <c r="AD981" s="52"/>
      <c r="AE981" s="52"/>
      <c r="AF981" s="52"/>
      <c r="AG981" s="52"/>
      <c r="AH981" s="52"/>
      <c r="AI981" s="52"/>
      <c r="AJ981" s="52"/>
    </row>
    <row r="982">
      <c r="A982" s="60"/>
      <c r="B982" s="61"/>
      <c r="C982" s="61"/>
      <c r="D982" s="61"/>
      <c r="E982" s="61"/>
      <c r="F982" s="61"/>
      <c r="G982" s="61"/>
      <c r="H982" s="52"/>
      <c r="I982" s="17"/>
      <c r="J982" s="17"/>
      <c r="K982" s="52"/>
      <c r="L982" s="52"/>
      <c r="M982" s="52"/>
      <c r="N982" s="52"/>
      <c r="O982" s="52"/>
      <c r="P982" s="52"/>
      <c r="Q982" s="52"/>
      <c r="R982" s="52"/>
      <c r="S982" s="52"/>
      <c r="T982" s="52"/>
      <c r="U982" s="52"/>
      <c r="V982" s="52"/>
      <c r="W982" s="52"/>
      <c r="X982" s="52"/>
      <c r="Y982" s="52"/>
      <c r="Z982" s="52"/>
      <c r="AA982" s="52"/>
      <c r="AB982" s="52"/>
      <c r="AC982" s="52"/>
      <c r="AD982" s="52"/>
      <c r="AE982" s="52"/>
      <c r="AF982" s="52"/>
      <c r="AG982" s="52"/>
      <c r="AH982" s="52"/>
      <c r="AI982" s="52"/>
      <c r="AJ982" s="52"/>
    </row>
    <row r="983">
      <c r="A983" s="60"/>
      <c r="B983" s="61"/>
      <c r="C983" s="61"/>
      <c r="D983" s="61"/>
      <c r="E983" s="61"/>
      <c r="F983" s="61"/>
      <c r="G983" s="61"/>
      <c r="H983" s="52"/>
      <c r="I983" s="17"/>
      <c r="J983" s="17"/>
      <c r="K983" s="52"/>
      <c r="L983" s="52"/>
      <c r="M983" s="52"/>
      <c r="N983" s="52"/>
      <c r="O983" s="52"/>
      <c r="P983" s="52"/>
      <c r="Q983" s="52"/>
      <c r="R983" s="52"/>
      <c r="S983" s="52"/>
      <c r="T983" s="52"/>
      <c r="U983" s="52"/>
      <c r="V983" s="52"/>
      <c r="W983" s="52"/>
      <c r="X983" s="52"/>
      <c r="Y983" s="52"/>
      <c r="Z983" s="52"/>
      <c r="AA983" s="52"/>
      <c r="AB983" s="52"/>
      <c r="AC983" s="52"/>
      <c r="AD983" s="52"/>
      <c r="AE983" s="52"/>
      <c r="AF983" s="52"/>
      <c r="AG983" s="52"/>
      <c r="AH983" s="52"/>
      <c r="AI983" s="52"/>
      <c r="AJ983" s="52"/>
    </row>
    <row r="984">
      <c r="A984" s="60"/>
      <c r="B984" s="61"/>
      <c r="C984" s="61"/>
      <c r="D984" s="61"/>
      <c r="E984" s="61"/>
      <c r="F984" s="61"/>
      <c r="G984" s="61"/>
      <c r="H984" s="52"/>
      <c r="I984" s="17"/>
      <c r="J984" s="17"/>
      <c r="K984" s="52"/>
      <c r="L984" s="52"/>
      <c r="M984" s="52"/>
      <c r="N984" s="52"/>
      <c r="O984" s="52"/>
      <c r="P984" s="52"/>
      <c r="Q984" s="52"/>
      <c r="R984" s="52"/>
      <c r="S984" s="52"/>
      <c r="T984" s="52"/>
      <c r="U984" s="52"/>
      <c r="V984" s="52"/>
      <c r="W984" s="52"/>
      <c r="X984" s="52"/>
      <c r="Y984" s="52"/>
      <c r="Z984" s="52"/>
      <c r="AA984" s="52"/>
      <c r="AB984" s="52"/>
      <c r="AC984" s="52"/>
      <c r="AD984" s="52"/>
      <c r="AE984" s="52"/>
      <c r="AF984" s="52"/>
      <c r="AG984" s="52"/>
      <c r="AH984" s="52"/>
      <c r="AI984" s="52"/>
      <c r="AJ984" s="52"/>
    </row>
    <row r="985">
      <c r="A985" s="60"/>
      <c r="B985" s="61"/>
      <c r="C985" s="61"/>
      <c r="D985" s="61"/>
      <c r="E985" s="61"/>
      <c r="F985" s="61"/>
      <c r="G985" s="61"/>
      <c r="H985" s="52"/>
      <c r="I985" s="17"/>
      <c r="J985" s="17"/>
      <c r="K985" s="52"/>
      <c r="L985" s="52"/>
      <c r="M985" s="52"/>
      <c r="N985" s="52"/>
      <c r="O985" s="52"/>
      <c r="P985" s="52"/>
      <c r="Q985" s="52"/>
      <c r="R985" s="52"/>
      <c r="S985" s="52"/>
      <c r="T985" s="52"/>
      <c r="U985" s="52"/>
      <c r="V985" s="52"/>
      <c r="W985" s="52"/>
      <c r="X985" s="52"/>
      <c r="Y985" s="52"/>
      <c r="Z985" s="52"/>
      <c r="AA985" s="52"/>
      <c r="AB985" s="52"/>
      <c r="AC985" s="52"/>
      <c r="AD985" s="52"/>
      <c r="AE985" s="52"/>
      <c r="AF985" s="52"/>
      <c r="AG985" s="52"/>
      <c r="AH985" s="52"/>
      <c r="AI985" s="52"/>
      <c r="AJ985" s="52"/>
    </row>
    <row r="986">
      <c r="A986" s="60"/>
      <c r="B986" s="61"/>
      <c r="C986" s="61"/>
      <c r="D986" s="61"/>
      <c r="E986" s="61"/>
      <c r="F986" s="61"/>
      <c r="G986" s="61"/>
      <c r="H986" s="52"/>
      <c r="I986" s="17"/>
      <c r="J986" s="17"/>
      <c r="K986" s="52"/>
      <c r="L986" s="52"/>
      <c r="M986" s="52"/>
      <c r="N986" s="52"/>
      <c r="O986" s="52"/>
      <c r="P986" s="52"/>
      <c r="Q986" s="52"/>
      <c r="R986" s="52"/>
      <c r="S986" s="52"/>
      <c r="T986" s="52"/>
      <c r="U986" s="52"/>
      <c r="V986" s="52"/>
      <c r="W986" s="52"/>
      <c r="X986" s="52"/>
      <c r="Y986" s="52"/>
      <c r="Z986" s="52"/>
      <c r="AA986" s="52"/>
      <c r="AB986" s="52"/>
      <c r="AC986" s="52"/>
      <c r="AD986" s="52"/>
      <c r="AE986" s="52"/>
      <c r="AF986" s="52"/>
      <c r="AG986" s="52"/>
      <c r="AH986" s="52"/>
      <c r="AI986" s="52"/>
      <c r="AJ986" s="52"/>
    </row>
    <row r="987">
      <c r="A987" s="60"/>
      <c r="B987" s="61"/>
      <c r="C987" s="61"/>
      <c r="D987" s="61"/>
      <c r="E987" s="61"/>
      <c r="F987" s="61"/>
      <c r="G987" s="61"/>
      <c r="H987" s="52"/>
      <c r="I987" s="17"/>
      <c r="J987" s="17"/>
      <c r="K987" s="52"/>
      <c r="L987" s="52"/>
      <c r="M987" s="52"/>
      <c r="N987" s="52"/>
      <c r="O987" s="52"/>
      <c r="P987" s="52"/>
      <c r="Q987" s="52"/>
      <c r="R987" s="52"/>
      <c r="S987" s="52"/>
      <c r="T987" s="52"/>
      <c r="U987" s="52"/>
      <c r="V987" s="52"/>
      <c r="W987" s="52"/>
      <c r="X987" s="52"/>
      <c r="Y987" s="52"/>
      <c r="Z987" s="52"/>
      <c r="AA987" s="52"/>
      <c r="AB987" s="52"/>
      <c r="AC987" s="52"/>
      <c r="AD987" s="52"/>
      <c r="AE987" s="52"/>
      <c r="AF987" s="52"/>
      <c r="AG987" s="52"/>
      <c r="AH987" s="52"/>
      <c r="AI987" s="52"/>
      <c r="AJ987" s="52"/>
    </row>
    <row r="988">
      <c r="A988" s="60"/>
      <c r="B988" s="61"/>
      <c r="C988" s="61"/>
      <c r="D988" s="61"/>
      <c r="E988" s="61"/>
      <c r="F988" s="61"/>
      <c r="G988" s="61"/>
      <c r="H988" s="52"/>
      <c r="I988" s="17"/>
      <c r="J988" s="17"/>
      <c r="K988" s="52"/>
      <c r="L988" s="52"/>
      <c r="M988" s="52"/>
      <c r="N988" s="52"/>
      <c r="O988" s="52"/>
      <c r="P988" s="52"/>
      <c r="Q988" s="52"/>
      <c r="R988" s="52"/>
      <c r="S988" s="52"/>
      <c r="T988" s="52"/>
      <c r="U988" s="52"/>
      <c r="V988" s="52"/>
      <c r="W988" s="52"/>
      <c r="X988" s="52"/>
      <c r="Y988" s="52"/>
      <c r="Z988" s="52"/>
      <c r="AA988" s="52"/>
      <c r="AB988" s="52"/>
      <c r="AC988" s="52"/>
      <c r="AD988" s="52"/>
      <c r="AE988" s="52"/>
      <c r="AF988" s="52"/>
      <c r="AG988" s="52"/>
      <c r="AH988" s="52"/>
      <c r="AI988" s="52"/>
      <c r="AJ988" s="52"/>
    </row>
    <row r="989">
      <c r="A989" s="60"/>
      <c r="B989" s="61"/>
      <c r="C989" s="61"/>
      <c r="D989" s="61"/>
      <c r="E989" s="61"/>
      <c r="F989" s="61"/>
      <c r="G989" s="61"/>
      <c r="H989" s="52"/>
      <c r="I989" s="17"/>
      <c r="J989" s="17"/>
      <c r="K989" s="52"/>
      <c r="L989" s="52"/>
      <c r="M989" s="52"/>
      <c r="N989" s="52"/>
      <c r="O989" s="52"/>
      <c r="P989" s="52"/>
      <c r="Q989" s="52"/>
      <c r="R989" s="52"/>
      <c r="S989" s="52"/>
      <c r="T989" s="52"/>
      <c r="U989" s="52"/>
      <c r="V989" s="52"/>
      <c r="W989" s="52"/>
      <c r="X989" s="52"/>
      <c r="Y989" s="52"/>
      <c r="Z989" s="52"/>
      <c r="AA989" s="52"/>
      <c r="AB989" s="52"/>
      <c r="AC989" s="52"/>
      <c r="AD989" s="52"/>
      <c r="AE989" s="52"/>
      <c r="AF989" s="52"/>
      <c r="AG989" s="52"/>
      <c r="AH989" s="52"/>
      <c r="AI989" s="52"/>
      <c r="AJ989" s="52"/>
    </row>
    <row r="990">
      <c r="A990" s="60"/>
      <c r="B990" s="61"/>
      <c r="C990" s="61"/>
      <c r="D990" s="61"/>
      <c r="E990" s="61"/>
      <c r="F990" s="61"/>
      <c r="G990" s="61"/>
      <c r="H990" s="52"/>
      <c r="I990" s="17"/>
      <c r="J990" s="17"/>
      <c r="K990" s="52"/>
      <c r="L990" s="52"/>
      <c r="M990" s="52"/>
      <c r="N990" s="52"/>
      <c r="O990" s="52"/>
      <c r="P990" s="52"/>
      <c r="Q990" s="52"/>
      <c r="R990" s="52"/>
      <c r="S990" s="52"/>
      <c r="T990" s="52"/>
      <c r="U990" s="52"/>
      <c r="V990" s="52"/>
      <c r="W990" s="52"/>
      <c r="X990" s="52"/>
      <c r="Y990" s="52"/>
      <c r="Z990" s="52"/>
      <c r="AA990" s="52"/>
      <c r="AB990" s="52"/>
      <c r="AC990" s="52"/>
      <c r="AD990" s="52"/>
      <c r="AE990" s="52"/>
      <c r="AF990" s="52"/>
      <c r="AG990" s="52"/>
      <c r="AH990" s="52"/>
      <c r="AI990" s="52"/>
      <c r="AJ990" s="52"/>
    </row>
    <row r="991">
      <c r="A991" s="60"/>
      <c r="B991" s="61"/>
      <c r="C991" s="61"/>
      <c r="D991" s="61"/>
      <c r="E991" s="61"/>
      <c r="F991" s="61"/>
      <c r="G991" s="61"/>
      <c r="H991" s="52"/>
      <c r="I991" s="17"/>
      <c r="J991" s="17"/>
      <c r="K991" s="52"/>
      <c r="L991" s="52"/>
      <c r="M991" s="52"/>
      <c r="N991" s="52"/>
      <c r="O991" s="52"/>
      <c r="P991" s="52"/>
      <c r="Q991" s="52"/>
      <c r="R991" s="52"/>
      <c r="S991" s="52"/>
      <c r="T991" s="52"/>
      <c r="U991" s="52"/>
      <c r="V991" s="52"/>
      <c r="W991" s="52"/>
      <c r="X991" s="52"/>
      <c r="Y991" s="52"/>
      <c r="Z991" s="52"/>
      <c r="AA991" s="52"/>
      <c r="AB991" s="52"/>
      <c r="AC991" s="52"/>
      <c r="AD991" s="52"/>
      <c r="AE991" s="52"/>
      <c r="AF991" s="52"/>
      <c r="AG991" s="52"/>
      <c r="AH991" s="52"/>
      <c r="AI991" s="52"/>
      <c r="AJ991" s="52"/>
    </row>
    <row r="992">
      <c r="A992" s="60"/>
      <c r="B992" s="61"/>
      <c r="C992" s="61"/>
      <c r="D992" s="61"/>
      <c r="E992" s="61"/>
      <c r="F992" s="61"/>
      <c r="G992" s="61"/>
      <c r="H992" s="52"/>
      <c r="I992" s="17"/>
      <c r="J992" s="17"/>
      <c r="K992" s="52"/>
      <c r="L992" s="52"/>
      <c r="M992" s="52"/>
      <c r="N992" s="52"/>
      <c r="O992" s="52"/>
      <c r="P992" s="52"/>
      <c r="Q992" s="52"/>
      <c r="R992" s="52"/>
      <c r="S992" s="52"/>
      <c r="T992" s="52"/>
      <c r="U992" s="52"/>
      <c r="V992" s="52"/>
      <c r="W992" s="52"/>
      <c r="X992" s="52"/>
      <c r="Y992" s="52"/>
      <c r="Z992" s="52"/>
      <c r="AA992" s="52"/>
      <c r="AB992" s="52"/>
      <c r="AC992" s="52"/>
      <c r="AD992" s="52"/>
      <c r="AE992" s="52"/>
      <c r="AF992" s="52"/>
      <c r="AG992" s="52"/>
      <c r="AH992" s="52"/>
      <c r="AI992" s="52"/>
      <c r="AJ992" s="52"/>
    </row>
    <row r="993">
      <c r="A993" s="60"/>
      <c r="B993" s="61"/>
      <c r="C993" s="61"/>
      <c r="D993" s="61"/>
      <c r="E993" s="61"/>
      <c r="F993" s="61"/>
      <c r="G993" s="61"/>
      <c r="H993" s="52"/>
      <c r="I993" s="17"/>
      <c r="J993" s="17"/>
      <c r="K993" s="52"/>
      <c r="L993" s="52"/>
      <c r="M993" s="52"/>
      <c r="N993" s="52"/>
      <c r="O993" s="52"/>
      <c r="P993" s="52"/>
      <c r="Q993" s="52"/>
      <c r="R993" s="52"/>
      <c r="S993" s="52"/>
      <c r="T993" s="52"/>
      <c r="U993" s="52"/>
      <c r="V993" s="52"/>
      <c r="W993" s="52"/>
      <c r="X993" s="52"/>
      <c r="Y993" s="52"/>
      <c r="Z993" s="52"/>
      <c r="AA993" s="52"/>
      <c r="AB993" s="52"/>
      <c r="AC993" s="52"/>
      <c r="AD993" s="52"/>
      <c r="AE993" s="52"/>
      <c r="AF993" s="52"/>
      <c r="AG993" s="52"/>
      <c r="AH993" s="52"/>
      <c r="AI993" s="52"/>
      <c r="AJ993" s="52"/>
    </row>
    <row r="994">
      <c r="A994" s="60"/>
      <c r="B994" s="61"/>
      <c r="C994" s="61"/>
      <c r="D994" s="61"/>
      <c r="E994" s="61"/>
      <c r="F994" s="61"/>
      <c r="G994" s="61"/>
      <c r="H994" s="52"/>
      <c r="I994" s="17"/>
      <c r="J994" s="17"/>
      <c r="K994" s="52"/>
      <c r="L994" s="52"/>
      <c r="M994" s="52"/>
      <c r="N994" s="52"/>
      <c r="O994" s="52"/>
      <c r="P994" s="52"/>
      <c r="Q994" s="52"/>
      <c r="R994" s="52"/>
      <c r="S994" s="52"/>
      <c r="T994" s="52"/>
      <c r="U994" s="52"/>
      <c r="V994" s="52"/>
      <c r="W994" s="52"/>
      <c r="X994" s="52"/>
      <c r="Y994" s="52"/>
      <c r="Z994" s="52"/>
      <c r="AA994" s="52"/>
      <c r="AB994" s="52"/>
      <c r="AC994" s="52"/>
      <c r="AD994" s="52"/>
      <c r="AE994" s="52"/>
      <c r="AF994" s="52"/>
      <c r="AG994" s="52"/>
      <c r="AH994" s="52"/>
      <c r="AI994" s="52"/>
      <c r="AJ994" s="52"/>
    </row>
    <row r="995">
      <c r="A995" s="60"/>
      <c r="B995" s="61"/>
      <c r="C995" s="61"/>
      <c r="D995" s="61"/>
      <c r="E995" s="61"/>
      <c r="F995" s="61"/>
      <c r="G995" s="61"/>
      <c r="H995" s="52"/>
      <c r="I995" s="17"/>
      <c r="J995" s="17"/>
      <c r="K995" s="52"/>
      <c r="L995" s="52"/>
      <c r="M995" s="52"/>
      <c r="N995" s="52"/>
      <c r="O995" s="52"/>
      <c r="P995" s="52"/>
      <c r="Q995" s="52"/>
      <c r="R995" s="52"/>
      <c r="S995" s="52"/>
      <c r="T995" s="52"/>
      <c r="U995" s="52"/>
      <c r="V995" s="52"/>
      <c r="W995" s="52"/>
      <c r="X995" s="52"/>
      <c r="Y995" s="52"/>
      <c r="Z995" s="52"/>
      <c r="AA995" s="52"/>
      <c r="AB995" s="52"/>
      <c r="AC995" s="52"/>
      <c r="AD995" s="52"/>
      <c r="AE995" s="52"/>
      <c r="AF995" s="52"/>
      <c r="AG995" s="52"/>
      <c r="AH995" s="52"/>
      <c r="AI995" s="52"/>
      <c r="AJ995" s="52"/>
    </row>
    <row r="996">
      <c r="A996" s="60"/>
      <c r="B996" s="61"/>
      <c r="C996" s="61"/>
      <c r="D996" s="61"/>
      <c r="E996" s="61"/>
      <c r="F996" s="61"/>
      <c r="G996" s="61"/>
      <c r="H996" s="52"/>
      <c r="I996" s="17"/>
      <c r="J996" s="17"/>
      <c r="K996" s="52"/>
      <c r="L996" s="52"/>
      <c r="M996" s="52"/>
      <c r="N996" s="52"/>
      <c r="O996" s="52"/>
      <c r="P996" s="52"/>
      <c r="Q996" s="52"/>
      <c r="R996" s="52"/>
      <c r="S996" s="52"/>
      <c r="T996" s="52"/>
      <c r="U996" s="52"/>
      <c r="V996" s="52"/>
      <c r="W996" s="52"/>
      <c r="X996" s="52"/>
      <c r="Y996" s="52"/>
      <c r="Z996" s="52"/>
      <c r="AA996" s="52"/>
      <c r="AB996" s="52"/>
      <c r="AC996" s="52"/>
      <c r="AD996" s="52"/>
      <c r="AE996" s="52"/>
      <c r="AF996" s="52"/>
      <c r="AG996" s="52"/>
      <c r="AH996" s="52"/>
      <c r="AI996" s="52"/>
      <c r="AJ996" s="52"/>
    </row>
    <row r="997">
      <c r="A997" s="60"/>
      <c r="B997" s="61"/>
      <c r="C997" s="61"/>
      <c r="D997" s="61"/>
      <c r="E997" s="61"/>
      <c r="F997" s="61"/>
      <c r="G997" s="61"/>
      <c r="H997" s="52"/>
      <c r="I997" s="17"/>
      <c r="J997" s="17"/>
      <c r="K997" s="52"/>
      <c r="L997" s="52"/>
      <c r="M997" s="52"/>
      <c r="N997" s="52"/>
      <c r="O997" s="52"/>
      <c r="P997" s="52"/>
      <c r="Q997" s="52"/>
      <c r="R997" s="52"/>
      <c r="S997" s="52"/>
      <c r="T997" s="52"/>
      <c r="U997" s="52"/>
      <c r="V997" s="52"/>
      <c r="W997" s="52"/>
      <c r="X997" s="52"/>
      <c r="Y997" s="52"/>
      <c r="Z997" s="52"/>
      <c r="AA997" s="52"/>
      <c r="AB997" s="52"/>
      <c r="AC997" s="52"/>
      <c r="AD997" s="52"/>
      <c r="AE997" s="52"/>
      <c r="AF997" s="52"/>
      <c r="AG997" s="52"/>
      <c r="AH997" s="52"/>
      <c r="AI997" s="52"/>
      <c r="AJ997" s="52"/>
    </row>
    <row r="998">
      <c r="A998" s="60"/>
      <c r="B998" s="61"/>
      <c r="C998" s="61"/>
      <c r="D998" s="61"/>
      <c r="E998" s="61"/>
      <c r="F998" s="61"/>
      <c r="G998" s="61"/>
      <c r="H998" s="52"/>
      <c r="I998" s="17"/>
      <c r="J998" s="17"/>
      <c r="K998" s="52"/>
      <c r="L998" s="52"/>
      <c r="M998" s="52"/>
      <c r="N998" s="52"/>
      <c r="O998" s="52"/>
      <c r="P998" s="52"/>
      <c r="Q998" s="52"/>
      <c r="R998" s="52"/>
      <c r="S998" s="52"/>
      <c r="T998" s="52"/>
      <c r="U998" s="52"/>
      <c r="V998" s="52"/>
      <c r="W998" s="52"/>
      <c r="X998" s="52"/>
      <c r="Y998" s="52"/>
      <c r="Z998" s="52"/>
      <c r="AA998" s="52"/>
      <c r="AB998" s="52"/>
      <c r="AC998" s="52"/>
      <c r="AD998" s="52"/>
      <c r="AE998" s="52"/>
      <c r="AF998" s="52"/>
      <c r="AG998" s="52"/>
      <c r="AH998" s="52"/>
      <c r="AI998" s="52"/>
      <c r="AJ998" s="52"/>
    </row>
    <row r="999">
      <c r="A999" s="60"/>
      <c r="B999" s="61"/>
      <c r="C999" s="61"/>
      <c r="D999" s="61"/>
      <c r="E999" s="61"/>
      <c r="F999" s="61"/>
      <c r="G999" s="61"/>
      <c r="H999" s="52"/>
      <c r="I999" s="17"/>
      <c r="J999" s="17"/>
      <c r="K999" s="52"/>
      <c r="L999" s="52"/>
      <c r="M999" s="52"/>
      <c r="N999" s="52"/>
      <c r="O999" s="52"/>
      <c r="P999" s="52"/>
      <c r="Q999" s="52"/>
      <c r="R999" s="52"/>
      <c r="S999" s="52"/>
      <c r="T999" s="52"/>
      <c r="U999" s="52"/>
      <c r="V999" s="52"/>
      <c r="W999" s="52"/>
      <c r="X999" s="52"/>
      <c r="Y999" s="52"/>
      <c r="Z999" s="52"/>
      <c r="AA999" s="52"/>
      <c r="AB999" s="52"/>
      <c r="AC999" s="52"/>
      <c r="AD999" s="52"/>
      <c r="AE999" s="52"/>
      <c r="AF999" s="52"/>
      <c r="AG999" s="52"/>
      <c r="AH999" s="52"/>
      <c r="AI999" s="52"/>
      <c r="AJ999" s="52"/>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4.0"/>
    <col customWidth="1" min="2" max="5" width="30.13"/>
  </cols>
  <sheetData>
    <row r="1">
      <c r="A1" s="2" t="s">
        <v>246</v>
      </c>
      <c r="B1" s="2" t="s">
        <v>193</v>
      </c>
      <c r="C1" s="13"/>
      <c r="D1" s="13"/>
      <c r="E1" s="13"/>
      <c r="F1" s="48"/>
      <c r="G1" s="48"/>
      <c r="H1" s="48"/>
      <c r="I1" s="48"/>
      <c r="J1" s="48"/>
      <c r="K1" s="48"/>
      <c r="L1" s="48"/>
      <c r="M1" s="48"/>
      <c r="N1" s="48"/>
      <c r="O1" s="48"/>
      <c r="P1" s="48"/>
      <c r="Q1" s="48"/>
      <c r="R1" s="48"/>
      <c r="S1" s="48"/>
      <c r="T1" s="48"/>
      <c r="U1" s="48"/>
      <c r="V1" s="48"/>
      <c r="W1" s="48"/>
      <c r="X1" s="48"/>
      <c r="Y1" s="48"/>
    </row>
    <row r="2">
      <c r="A2" s="50" t="s">
        <v>247</v>
      </c>
      <c r="B2" s="20" t="s">
        <v>248</v>
      </c>
      <c r="C2" s="13"/>
      <c r="D2" s="13"/>
      <c r="E2" s="62"/>
      <c r="F2" s="48"/>
      <c r="G2" s="48"/>
      <c r="H2" s="48"/>
      <c r="I2" s="48"/>
      <c r="J2" s="48"/>
      <c r="K2" s="48"/>
      <c r="L2" s="48"/>
      <c r="M2" s="48"/>
      <c r="N2" s="48"/>
      <c r="O2" s="48"/>
      <c r="P2" s="48"/>
      <c r="Q2" s="48"/>
      <c r="R2" s="48"/>
      <c r="S2" s="48"/>
      <c r="T2" s="48"/>
      <c r="U2" s="48"/>
      <c r="V2" s="48"/>
      <c r="W2" s="48"/>
      <c r="X2" s="48"/>
      <c r="Y2" s="48"/>
    </row>
    <row r="3">
      <c r="A3" s="63" t="s">
        <v>249</v>
      </c>
      <c r="B3" s="64" t="s">
        <v>198</v>
      </c>
      <c r="C3" s="13"/>
      <c r="D3" s="13"/>
      <c r="E3" s="13"/>
      <c r="F3" s="48"/>
      <c r="G3" s="48"/>
      <c r="H3" s="48"/>
      <c r="I3" s="48"/>
      <c r="J3" s="48"/>
      <c r="K3" s="48"/>
      <c r="L3" s="48"/>
      <c r="M3" s="48"/>
      <c r="N3" s="48"/>
      <c r="O3" s="48"/>
      <c r="P3" s="48"/>
      <c r="Q3" s="48"/>
      <c r="R3" s="48"/>
      <c r="S3" s="48"/>
      <c r="T3" s="48"/>
      <c r="U3" s="48"/>
      <c r="V3" s="48"/>
      <c r="W3" s="48"/>
      <c r="X3" s="48"/>
      <c r="Y3" s="48"/>
    </row>
    <row r="4">
      <c r="A4" s="50" t="s">
        <v>250</v>
      </c>
      <c r="B4" s="20" t="s">
        <v>251</v>
      </c>
      <c r="C4" s="48"/>
      <c r="D4" s="48"/>
      <c r="E4" s="48"/>
      <c r="F4" s="48"/>
      <c r="G4" s="48"/>
      <c r="H4" s="48"/>
      <c r="I4" s="48"/>
      <c r="J4" s="48"/>
      <c r="K4" s="48"/>
      <c r="L4" s="48"/>
      <c r="M4" s="48"/>
      <c r="N4" s="48"/>
      <c r="O4" s="48"/>
      <c r="P4" s="48"/>
      <c r="Q4" s="48"/>
      <c r="R4" s="48"/>
      <c r="S4" s="48"/>
      <c r="T4" s="48"/>
      <c r="U4" s="48"/>
      <c r="V4" s="48"/>
      <c r="W4" s="48"/>
      <c r="X4" s="48"/>
      <c r="Y4" s="48"/>
    </row>
    <row r="5">
      <c r="A5" s="52" t="s">
        <v>252</v>
      </c>
      <c r="B5" s="20" t="s">
        <v>253</v>
      </c>
      <c r="C5" s="48"/>
      <c r="D5" s="48"/>
      <c r="E5" s="48"/>
      <c r="F5" s="48"/>
      <c r="G5" s="48"/>
      <c r="H5" s="48"/>
      <c r="I5" s="48"/>
      <c r="J5" s="48"/>
      <c r="K5" s="48"/>
      <c r="L5" s="48"/>
      <c r="M5" s="48"/>
      <c r="N5" s="48"/>
      <c r="O5" s="48"/>
      <c r="P5" s="48"/>
      <c r="Q5" s="48"/>
      <c r="R5" s="48"/>
      <c r="S5" s="48"/>
      <c r="T5" s="48"/>
      <c r="U5" s="48"/>
      <c r="V5" s="48"/>
      <c r="W5" s="48"/>
      <c r="X5" s="48"/>
      <c r="Y5" s="48"/>
    </row>
    <row r="6">
      <c r="A6" s="65" t="s">
        <v>254</v>
      </c>
      <c r="B6" s="20" t="s">
        <v>255</v>
      </c>
      <c r="C6" s="48"/>
      <c r="D6" s="48"/>
      <c r="E6" s="48"/>
      <c r="F6" s="48"/>
      <c r="G6" s="48"/>
      <c r="H6" s="48"/>
      <c r="I6" s="48"/>
      <c r="J6" s="48"/>
      <c r="K6" s="48"/>
      <c r="L6" s="48"/>
      <c r="M6" s="48"/>
      <c r="N6" s="48"/>
      <c r="O6" s="48"/>
      <c r="P6" s="48"/>
      <c r="Q6" s="48"/>
      <c r="R6" s="48"/>
      <c r="S6" s="48"/>
      <c r="T6" s="48"/>
      <c r="U6" s="48"/>
      <c r="V6" s="48"/>
      <c r="W6" s="48"/>
      <c r="X6" s="48"/>
      <c r="Y6" s="48"/>
    </row>
    <row r="7">
      <c r="A7" s="50" t="s">
        <v>256</v>
      </c>
      <c r="B7" s="20" t="s">
        <v>257</v>
      </c>
      <c r="C7" s="48"/>
      <c r="D7" s="48"/>
      <c r="E7" s="48"/>
      <c r="F7" s="48"/>
      <c r="G7" s="48"/>
      <c r="H7" s="48"/>
      <c r="I7" s="48"/>
      <c r="J7" s="48"/>
      <c r="K7" s="48"/>
      <c r="L7" s="48"/>
      <c r="M7" s="48"/>
      <c r="N7" s="48"/>
      <c r="O7" s="48"/>
      <c r="P7" s="48"/>
      <c r="Q7" s="48"/>
      <c r="R7" s="48"/>
      <c r="S7" s="48"/>
      <c r="T7" s="48"/>
      <c r="U7" s="48"/>
      <c r="V7" s="48"/>
      <c r="W7" s="48"/>
      <c r="X7" s="48"/>
      <c r="Y7" s="48"/>
    </row>
    <row r="8">
      <c r="A8" s="66" t="s">
        <v>258</v>
      </c>
      <c r="B8" s="67" t="s">
        <v>259</v>
      </c>
      <c r="C8" s="48"/>
      <c r="D8" s="48"/>
      <c r="E8" s="48"/>
      <c r="F8" s="48"/>
      <c r="G8" s="48"/>
      <c r="H8" s="48"/>
      <c r="I8" s="48"/>
      <c r="J8" s="48"/>
      <c r="K8" s="48"/>
      <c r="L8" s="48"/>
      <c r="M8" s="48"/>
      <c r="N8" s="48"/>
      <c r="O8" s="48"/>
      <c r="P8" s="48"/>
      <c r="Q8" s="48"/>
      <c r="R8" s="48"/>
      <c r="S8" s="48"/>
      <c r="T8" s="48"/>
      <c r="U8" s="48"/>
      <c r="V8" s="48"/>
      <c r="W8" s="48"/>
      <c r="X8" s="48"/>
      <c r="Y8" s="48"/>
    </row>
    <row r="9">
      <c r="A9" s="48"/>
      <c r="B9" s="48"/>
      <c r="C9" s="48"/>
      <c r="D9" s="48"/>
      <c r="E9" s="48"/>
      <c r="F9" s="48"/>
      <c r="G9" s="48"/>
      <c r="H9" s="48"/>
      <c r="I9" s="48"/>
      <c r="J9" s="48"/>
      <c r="K9" s="48"/>
      <c r="L9" s="48"/>
      <c r="M9" s="48"/>
      <c r="N9" s="48"/>
      <c r="O9" s="48"/>
      <c r="P9" s="48"/>
      <c r="Q9" s="48"/>
      <c r="R9" s="48"/>
      <c r="S9" s="48"/>
      <c r="T9" s="48"/>
      <c r="U9" s="48"/>
      <c r="V9" s="48"/>
      <c r="W9" s="48"/>
      <c r="X9" s="48"/>
      <c r="Y9" s="48"/>
    </row>
    <row r="10">
      <c r="A10" s="48"/>
      <c r="B10" s="48"/>
      <c r="C10" s="48"/>
      <c r="D10" s="48"/>
      <c r="E10" s="48"/>
      <c r="F10" s="48"/>
      <c r="G10" s="48"/>
      <c r="H10" s="48"/>
      <c r="I10" s="48"/>
      <c r="J10" s="48"/>
      <c r="K10" s="48"/>
      <c r="L10" s="48"/>
      <c r="M10" s="48"/>
      <c r="N10" s="48"/>
      <c r="O10" s="48"/>
      <c r="P10" s="48"/>
      <c r="Q10" s="48"/>
      <c r="R10" s="48"/>
      <c r="S10" s="48"/>
      <c r="T10" s="48"/>
      <c r="U10" s="48"/>
      <c r="V10" s="48"/>
      <c r="W10" s="48"/>
      <c r="X10" s="48"/>
      <c r="Y10" s="48"/>
    </row>
    <row r="11">
      <c r="A11" s="48"/>
      <c r="B11" s="48"/>
      <c r="C11" s="48"/>
      <c r="D11" s="48"/>
      <c r="E11" s="48"/>
      <c r="F11" s="48"/>
      <c r="G11" s="48"/>
      <c r="H11" s="48"/>
      <c r="I11" s="48"/>
      <c r="J11" s="48"/>
      <c r="K11" s="48"/>
      <c r="L11" s="48"/>
      <c r="M11" s="48"/>
      <c r="N11" s="48"/>
      <c r="O11" s="48"/>
      <c r="P11" s="48"/>
      <c r="Q11" s="48"/>
      <c r="R11" s="48"/>
      <c r="S11" s="48"/>
      <c r="T11" s="48"/>
      <c r="U11" s="48"/>
      <c r="V11" s="48"/>
      <c r="W11" s="48"/>
      <c r="X11" s="48"/>
      <c r="Y11" s="48"/>
    </row>
    <row r="12">
      <c r="A12" s="48"/>
      <c r="B12" s="48"/>
      <c r="C12" s="48"/>
      <c r="D12" s="48"/>
      <c r="E12" s="48"/>
      <c r="F12" s="48"/>
      <c r="G12" s="48"/>
      <c r="H12" s="48"/>
      <c r="I12" s="48"/>
      <c r="J12" s="48"/>
      <c r="K12" s="48"/>
      <c r="L12" s="48"/>
      <c r="M12" s="48"/>
      <c r="N12" s="48"/>
      <c r="O12" s="48"/>
      <c r="P12" s="48"/>
      <c r="Q12" s="48"/>
      <c r="R12" s="48"/>
      <c r="S12" s="48"/>
      <c r="T12" s="48"/>
      <c r="U12" s="48"/>
      <c r="V12" s="48"/>
      <c r="W12" s="48"/>
      <c r="X12" s="48"/>
      <c r="Y12" s="48"/>
    </row>
    <row r="13">
      <c r="A13" s="48"/>
      <c r="B13" s="48"/>
      <c r="C13" s="48"/>
      <c r="D13" s="48"/>
      <c r="E13" s="48"/>
      <c r="F13" s="48"/>
      <c r="G13" s="48"/>
      <c r="H13" s="48"/>
      <c r="I13" s="48"/>
      <c r="J13" s="48"/>
      <c r="K13" s="48"/>
      <c r="L13" s="48"/>
      <c r="M13" s="48"/>
      <c r="N13" s="48"/>
      <c r="O13" s="48"/>
      <c r="P13" s="48"/>
      <c r="Q13" s="48"/>
      <c r="R13" s="48"/>
      <c r="S13" s="48"/>
      <c r="T13" s="48"/>
      <c r="U13" s="48"/>
      <c r="V13" s="48"/>
      <c r="W13" s="48"/>
      <c r="X13" s="48"/>
      <c r="Y13" s="48"/>
    </row>
    <row r="14">
      <c r="A14" s="48"/>
      <c r="B14" s="48"/>
      <c r="C14" s="48"/>
      <c r="D14" s="48"/>
      <c r="E14" s="48"/>
      <c r="F14" s="48"/>
      <c r="G14" s="48"/>
      <c r="H14" s="48"/>
      <c r="I14" s="48"/>
      <c r="J14" s="48"/>
      <c r="K14" s="48"/>
      <c r="L14" s="48"/>
      <c r="M14" s="48"/>
      <c r="N14" s="48"/>
      <c r="O14" s="48"/>
      <c r="P14" s="48"/>
      <c r="Q14" s="48"/>
      <c r="R14" s="48"/>
      <c r="S14" s="48"/>
      <c r="T14" s="48"/>
      <c r="U14" s="48"/>
      <c r="V14" s="48"/>
      <c r="W14" s="48"/>
      <c r="X14" s="48"/>
      <c r="Y14" s="48"/>
    </row>
    <row r="15">
      <c r="A15" s="48"/>
      <c r="B15" s="48"/>
      <c r="C15" s="48"/>
      <c r="D15" s="48"/>
      <c r="E15" s="48"/>
      <c r="F15" s="48"/>
      <c r="G15" s="48"/>
      <c r="H15" s="48"/>
      <c r="I15" s="48"/>
      <c r="J15" s="48"/>
      <c r="K15" s="48"/>
      <c r="L15" s="48"/>
      <c r="M15" s="48"/>
      <c r="N15" s="48"/>
      <c r="O15" s="48"/>
      <c r="P15" s="48"/>
      <c r="Q15" s="48"/>
      <c r="R15" s="48"/>
      <c r="S15" s="48"/>
      <c r="T15" s="48"/>
      <c r="U15" s="48"/>
      <c r="V15" s="48"/>
      <c r="W15" s="48"/>
      <c r="X15" s="48"/>
      <c r="Y15" s="48"/>
    </row>
    <row r="16">
      <c r="A16" s="48"/>
      <c r="B16" s="48"/>
      <c r="C16" s="48"/>
      <c r="D16" s="48"/>
      <c r="E16" s="48"/>
      <c r="F16" s="48"/>
      <c r="G16" s="48"/>
      <c r="H16" s="48"/>
      <c r="I16" s="48"/>
      <c r="J16" s="48"/>
      <c r="K16" s="48"/>
      <c r="L16" s="48"/>
      <c r="M16" s="48"/>
      <c r="N16" s="48"/>
      <c r="O16" s="48"/>
      <c r="P16" s="48"/>
      <c r="Q16" s="48"/>
      <c r="R16" s="48"/>
      <c r="S16" s="48"/>
      <c r="T16" s="48"/>
      <c r="U16" s="48"/>
      <c r="V16" s="48"/>
      <c r="W16" s="48"/>
      <c r="X16" s="48"/>
      <c r="Y16" s="48"/>
    </row>
    <row r="17">
      <c r="A17" s="48"/>
      <c r="B17" s="48"/>
      <c r="C17" s="48"/>
      <c r="D17" s="48"/>
      <c r="E17" s="48"/>
      <c r="F17" s="48"/>
      <c r="G17" s="48"/>
      <c r="H17" s="48"/>
      <c r="I17" s="48"/>
      <c r="J17" s="48"/>
      <c r="K17" s="48"/>
      <c r="L17" s="48"/>
      <c r="M17" s="48"/>
      <c r="N17" s="48"/>
      <c r="O17" s="48"/>
      <c r="P17" s="48"/>
      <c r="Q17" s="48"/>
      <c r="R17" s="48"/>
      <c r="S17" s="48"/>
      <c r="T17" s="48"/>
      <c r="U17" s="48"/>
      <c r="V17" s="48"/>
      <c r="W17" s="48"/>
      <c r="X17" s="48"/>
      <c r="Y17" s="48"/>
    </row>
    <row r="18">
      <c r="A18" s="48"/>
      <c r="B18" s="48"/>
      <c r="C18" s="48"/>
      <c r="D18" s="48"/>
      <c r="E18" s="48"/>
      <c r="F18" s="48"/>
      <c r="G18" s="48"/>
      <c r="H18" s="48"/>
      <c r="I18" s="48"/>
      <c r="J18" s="48"/>
      <c r="K18" s="48"/>
      <c r="L18" s="48"/>
      <c r="M18" s="48"/>
      <c r="N18" s="48"/>
      <c r="O18" s="48"/>
      <c r="P18" s="48"/>
      <c r="Q18" s="48"/>
      <c r="R18" s="48"/>
      <c r="S18" s="48"/>
      <c r="T18" s="48"/>
      <c r="U18" s="48"/>
      <c r="V18" s="48"/>
      <c r="W18" s="48"/>
      <c r="X18" s="48"/>
      <c r="Y18" s="48"/>
    </row>
    <row r="19">
      <c r="A19" s="48"/>
      <c r="B19" s="48"/>
      <c r="C19" s="48"/>
      <c r="D19" s="48"/>
      <c r="E19" s="48"/>
      <c r="F19" s="48"/>
      <c r="G19" s="48"/>
      <c r="H19" s="48"/>
      <c r="I19" s="48"/>
      <c r="J19" s="48"/>
      <c r="K19" s="48"/>
      <c r="L19" s="48"/>
      <c r="M19" s="48"/>
      <c r="N19" s="48"/>
      <c r="O19" s="48"/>
      <c r="P19" s="48"/>
      <c r="Q19" s="48"/>
      <c r="R19" s="48"/>
      <c r="S19" s="48"/>
      <c r="T19" s="48"/>
      <c r="U19" s="48"/>
      <c r="V19" s="48"/>
      <c r="W19" s="48"/>
      <c r="X19" s="48"/>
      <c r="Y19" s="48"/>
    </row>
    <row r="20">
      <c r="A20" s="48"/>
      <c r="B20" s="48"/>
      <c r="C20" s="48"/>
      <c r="D20" s="48"/>
      <c r="E20" s="48"/>
      <c r="F20" s="48"/>
      <c r="G20" s="48"/>
      <c r="H20" s="48"/>
      <c r="I20" s="48"/>
      <c r="J20" s="48"/>
      <c r="K20" s="48"/>
      <c r="L20" s="48"/>
      <c r="M20" s="48"/>
      <c r="N20" s="48"/>
      <c r="O20" s="48"/>
      <c r="P20" s="48"/>
      <c r="Q20" s="48"/>
      <c r="R20" s="48"/>
      <c r="S20" s="48"/>
      <c r="T20" s="48"/>
      <c r="U20" s="48"/>
      <c r="V20" s="48"/>
      <c r="W20" s="48"/>
      <c r="X20" s="48"/>
      <c r="Y20" s="48"/>
    </row>
    <row r="21">
      <c r="A21" s="48"/>
      <c r="B21" s="48"/>
      <c r="C21" s="48"/>
      <c r="D21" s="48"/>
      <c r="E21" s="48"/>
      <c r="F21" s="48"/>
      <c r="G21" s="48"/>
      <c r="H21" s="48"/>
      <c r="I21" s="48"/>
      <c r="J21" s="48"/>
      <c r="K21" s="48"/>
      <c r="L21" s="48"/>
      <c r="M21" s="48"/>
      <c r="N21" s="48"/>
      <c r="O21" s="48"/>
      <c r="P21" s="48"/>
      <c r="Q21" s="48"/>
      <c r="R21" s="48"/>
      <c r="S21" s="48"/>
      <c r="T21" s="48"/>
      <c r="U21" s="48"/>
      <c r="V21" s="48"/>
      <c r="W21" s="48"/>
      <c r="X21" s="48"/>
      <c r="Y21" s="48"/>
    </row>
    <row r="22">
      <c r="A22" s="48"/>
      <c r="B22" s="48"/>
      <c r="C22" s="48"/>
      <c r="D22" s="48"/>
      <c r="E22" s="48"/>
      <c r="F22" s="48"/>
      <c r="G22" s="48"/>
      <c r="H22" s="48"/>
      <c r="I22" s="48"/>
      <c r="J22" s="48"/>
      <c r="K22" s="48"/>
      <c r="L22" s="48"/>
      <c r="M22" s="48"/>
      <c r="N22" s="48"/>
      <c r="O22" s="48"/>
      <c r="P22" s="48"/>
      <c r="Q22" s="48"/>
      <c r="R22" s="48"/>
      <c r="S22" s="48"/>
      <c r="T22" s="48"/>
      <c r="U22" s="48"/>
      <c r="V22" s="48"/>
      <c r="W22" s="48"/>
      <c r="X22" s="48"/>
      <c r="Y22" s="48"/>
    </row>
    <row r="23">
      <c r="A23" s="48"/>
      <c r="B23" s="48"/>
      <c r="C23" s="48"/>
      <c r="D23" s="48"/>
      <c r="E23" s="48"/>
      <c r="F23" s="48"/>
      <c r="G23" s="48"/>
      <c r="H23" s="48"/>
      <c r="I23" s="48"/>
      <c r="J23" s="48"/>
      <c r="K23" s="48"/>
      <c r="L23" s="48"/>
      <c r="M23" s="48"/>
      <c r="N23" s="48"/>
      <c r="O23" s="48"/>
      <c r="P23" s="48"/>
      <c r="Q23" s="48"/>
      <c r="R23" s="48"/>
      <c r="S23" s="48"/>
      <c r="T23" s="48"/>
      <c r="U23" s="48"/>
      <c r="V23" s="48"/>
      <c r="W23" s="48"/>
      <c r="X23" s="48"/>
      <c r="Y23" s="48"/>
    </row>
    <row r="24">
      <c r="A24" s="48"/>
      <c r="B24" s="48"/>
      <c r="C24" s="48"/>
      <c r="D24" s="48"/>
      <c r="E24" s="48"/>
      <c r="F24" s="48"/>
      <c r="G24" s="48"/>
      <c r="H24" s="48"/>
      <c r="I24" s="48"/>
      <c r="J24" s="48"/>
      <c r="K24" s="48"/>
      <c r="L24" s="48"/>
      <c r="M24" s="48"/>
      <c r="N24" s="48"/>
      <c r="O24" s="48"/>
      <c r="P24" s="48"/>
      <c r="Q24" s="48"/>
      <c r="R24" s="48"/>
      <c r="S24" s="48"/>
      <c r="T24" s="48"/>
      <c r="U24" s="48"/>
      <c r="V24" s="48"/>
      <c r="W24" s="48"/>
      <c r="X24" s="48"/>
      <c r="Y24" s="48"/>
    </row>
    <row r="25">
      <c r="A25" s="48"/>
      <c r="B25" s="48"/>
      <c r="C25" s="48"/>
      <c r="D25" s="48"/>
      <c r="E25" s="48"/>
      <c r="F25" s="48"/>
      <c r="G25" s="48"/>
      <c r="H25" s="48"/>
      <c r="I25" s="48"/>
      <c r="J25" s="48"/>
      <c r="K25" s="48"/>
      <c r="L25" s="48"/>
      <c r="M25" s="48"/>
      <c r="N25" s="48"/>
      <c r="O25" s="48"/>
      <c r="P25" s="48"/>
      <c r="Q25" s="48"/>
      <c r="R25" s="48"/>
      <c r="S25" s="48"/>
      <c r="T25" s="48"/>
      <c r="U25" s="48"/>
      <c r="V25" s="48"/>
      <c r="W25" s="48"/>
      <c r="X25" s="48"/>
      <c r="Y25" s="48"/>
    </row>
    <row r="26">
      <c r="A26" s="48"/>
      <c r="B26" s="48"/>
      <c r="C26" s="48"/>
      <c r="D26" s="48"/>
      <c r="E26" s="48"/>
      <c r="F26" s="48"/>
      <c r="G26" s="48"/>
      <c r="H26" s="48"/>
      <c r="I26" s="48"/>
      <c r="J26" s="48"/>
      <c r="K26" s="48"/>
      <c r="L26" s="48"/>
      <c r="M26" s="48"/>
      <c r="N26" s="48"/>
      <c r="O26" s="48"/>
      <c r="P26" s="48"/>
      <c r="Q26" s="48"/>
      <c r="R26" s="48"/>
      <c r="S26" s="48"/>
      <c r="T26" s="48"/>
      <c r="U26" s="48"/>
      <c r="V26" s="48"/>
      <c r="W26" s="48"/>
      <c r="X26" s="48"/>
      <c r="Y26" s="48"/>
    </row>
    <row r="27">
      <c r="A27" s="48"/>
      <c r="B27" s="48"/>
      <c r="C27" s="48"/>
      <c r="D27" s="48"/>
      <c r="E27" s="48"/>
      <c r="F27" s="48"/>
      <c r="G27" s="48"/>
      <c r="H27" s="48"/>
      <c r="I27" s="48"/>
      <c r="J27" s="48"/>
      <c r="K27" s="48"/>
      <c r="L27" s="48"/>
      <c r="M27" s="48"/>
      <c r="N27" s="48"/>
      <c r="O27" s="48"/>
      <c r="P27" s="48"/>
      <c r="Q27" s="48"/>
      <c r="R27" s="48"/>
      <c r="S27" s="48"/>
      <c r="T27" s="48"/>
      <c r="U27" s="48"/>
      <c r="V27" s="48"/>
      <c r="W27" s="48"/>
      <c r="X27" s="48"/>
      <c r="Y27" s="48"/>
    </row>
    <row r="28">
      <c r="A28" s="48"/>
      <c r="B28" s="48"/>
      <c r="C28" s="48"/>
      <c r="D28" s="48"/>
      <c r="E28" s="48"/>
      <c r="F28" s="48"/>
      <c r="G28" s="48"/>
      <c r="H28" s="48"/>
      <c r="I28" s="48"/>
      <c r="J28" s="48"/>
      <c r="K28" s="48"/>
      <c r="L28" s="48"/>
      <c r="M28" s="48"/>
      <c r="N28" s="48"/>
      <c r="O28" s="48"/>
      <c r="P28" s="48"/>
      <c r="Q28" s="48"/>
      <c r="R28" s="48"/>
      <c r="S28" s="48"/>
      <c r="T28" s="48"/>
      <c r="U28" s="48"/>
      <c r="V28" s="48"/>
      <c r="W28" s="48"/>
      <c r="X28" s="48"/>
      <c r="Y28" s="48"/>
    </row>
    <row r="29">
      <c r="A29" s="48"/>
      <c r="B29" s="48"/>
      <c r="C29" s="48"/>
      <c r="D29" s="48"/>
      <c r="E29" s="48"/>
      <c r="F29" s="48"/>
      <c r="G29" s="48"/>
      <c r="H29" s="48"/>
      <c r="I29" s="48"/>
      <c r="J29" s="48"/>
      <c r="K29" s="48"/>
      <c r="L29" s="48"/>
      <c r="M29" s="48"/>
      <c r="N29" s="48"/>
      <c r="O29" s="48"/>
      <c r="P29" s="48"/>
      <c r="Q29" s="48"/>
      <c r="R29" s="48"/>
      <c r="S29" s="48"/>
      <c r="T29" s="48"/>
      <c r="U29" s="48"/>
      <c r="V29" s="48"/>
      <c r="W29" s="48"/>
      <c r="X29" s="48"/>
      <c r="Y29" s="48"/>
    </row>
    <row r="30">
      <c r="A30" s="48"/>
      <c r="B30" s="48"/>
      <c r="C30" s="48"/>
      <c r="D30" s="48"/>
      <c r="E30" s="48"/>
      <c r="F30" s="48"/>
      <c r="G30" s="48"/>
      <c r="H30" s="48"/>
      <c r="I30" s="48"/>
      <c r="J30" s="48"/>
      <c r="K30" s="48"/>
      <c r="L30" s="48"/>
      <c r="M30" s="48"/>
      <c r="N30" s="48"/>
      <c r="O30" s="48"/>
      <c r="P30" s="48"/>
      <c r="Q30" s="48"/>
      <c r="R30" s="48"/>
      <c r="S30" s="48"/>
      <c r="T30" s="48"/>
      <c r="U30" s="48"/>
      <c r="V30" s="48"/>
      <c r="W30" s="48"/>
      <c r="X30" s="48"/>
      <c r="Y30" s="48"/>
    </row>
    <row r="31">
      <c r="A31" s="48"/>
      <c r="B31" s="48"/>
      <c r="C31" s="48"/>
      <c r="D31" s="48"/>
      <c r="E31" s="48"/>
      <c r="F31" s="48"/>
      <c r="G31" s="48"/>
      <c r="H31" s="48"/>
      <c r="I31" s="48"/>
      <c r="J31" s="48"/>
      <c r="K31" s="48"/>
      <c r="L31" s="48"/>
      <c r="M31" s="48"/>
      <c r="N31" s="48"/>
      <c r="O31" s="48"/>
      <c r="P31" s="48"/>
      <c r="Q31" s="48"/>
      <c r="R31" s="48"/>
      <c r="S31" s="48"/>
      <c r="T31" s="48"/>
      <c r="U31" s="48"/>
      <c r="V31" s="48"/>
      <c r="W31" s="48"/>
      <c r="X31" s="48"/>
      <c r="Y31" s="48"/>
    </row>
    <row r="32">
      <c r="A32" s="48"/>
      <c r="B32" s="48"/>
      <c r="C32" s="48"/>
      <c r="D32" s="48"/>
      <c r="E32" s="48"/>
      <c r="F32" s="48"/>
      <c r="G32" s="48"/>
      <c r="H32" s="48"/>
      <c r="I32" s="48"/>
      <c r="J32" s="48"/>
      <c r="K32" s="48"/>
      <c r="L32" s="48"/>
      <c r="M32" s="48"/>
      <c r="N32" s="48"/>
      <c r="O32" s="48"/>
      <c r="P32" s="48"/>
      <c r="Q32" s="48"/>
      <c r="R32" s="48"/>
      <c r="S32" s="48"/>
      <c r="T32" s="48"/>
      <c r="U32" s="48"/>
      <c r="V32" s="48"/>
      <c r="W32" s="48"/>
      <c r="X32" s="48"/>
      <c r="Y32" s="48"/>
    </row>
    <row r="33">
      <c r="A33" s="48"/>
      <c r="B33" s="48"/>
      <c r="C33" s="48"/>
      <c r="D33" s="48"/>
      <c r="E33" s="48"/>
      <c r="F33" s="48"/>
      <c r="G33" s="48"/>
      <c r="H33" s="48"/>
      <c r="I33" s="48"/>
      <c r="J33" s="48"/>
      <c r="K33" s="48"/>
      <c r="L33" s="48"/>
      <c r="M33" s="48"/>
      <c r="N33" s="48"/>
      <c r="O33" s="48"/>
      <c r="P33" s="48"/>
      <c r="Q33" s="48"/>
      <c r="R33" s="48"/>
      <c r="S33" s="48"/>
      <c r="T33" s="48"/>
      <c r="U33" s="48"/>
      <c r="V33" s="48"/>
      <c r="W33" s="48"/>
      <c r="X33" s="48"/>
      <c r="Y33" s="48"/>
    </row>
    <row r="34">
      <c r="A34" s="48"/>
      <c r="B34" s="48"/>
      <c r="C34" s="48"/>
      <c r="D34" s="48"/>
      <c r="E34" s="48"/>
      <c r="F34" s="48"/>
      <c r="G34" s="48"/>
      <c r="H34" s="48"/>
      <c r="I34" s="48"/>
      <c r="J34" s="48"/>
      <c r="K34" s="48"/>
      <c r="L34" s="48"/>
      <c r="M34" s="48"/>
      <c r="N34" s="48"/>
      <c r="O34" s="48"/>
      <c r="P34" s="48"/>
      <c r="Q34" s="48"/>
      <c r="R34" s="48"/>
      <c r="S34" s="48"/>
      <c r="T34" s="48"/>
      <c r="U34" s="48"/>
      <c r="V34" s="48"/>
      <c r="W34" s="48"/>
      <c r="X34" s="48"/>
      <c r="Y34" s="48"/>
    </row>
    <row r="35">
      <c r="A35" s="48"/>
      <c r="B35" s="48"/>
      <c r="C35" s="48"/>
      <c r="D35" s="48"/>
      <c r="E35" s="48"/>
      <c r="F35" s="48"/>
      <c r="G35" s="48"/>
      <c r="H35" s="48"/>
      <c r="I35" s="48"/>
      <c r="J35" s="48"/>
      <c r="K35" s="48"/>
      <c r="L35" s="48"/>
      <c r="M35" s="48"/>
      <c r="N35" s="48"/>
      <c r="O35" s="48"/>
      <c r="P35" s="48"/>
      <c r="Q35" s="48"/>
      <c r="R35" s="48"/>
      <c r="S35" s="48"/>
      <c r="T35" s="48"/>
      <c r="U35" s="48"/>
      <c r="V35" s="48"/>
      <c r="W35" s="48"/>
      <c r="X35" s="48"/>
      <c r="Y35" s="48"/>
    </row>
    <row r="36">
      <c r="A36" s="48"/>
      <c r="B36" s="48"/>
      <c r="C36" s="48"/>
      <c r="D36" s="48"/>
      <c r="E36" s="48"/>
      <c r="F36" s="48"/>
      <c r="G36" s="48"/>
      <c r="H36" s="48"/>
      <c r="I36" s="48"/>
      <c r="J36" s="48"/>
      <c r="K36" s="48"/>
      <c r="L36" s="48"/>
      <c r="M36" s="48"/>
      <c r="N36" s="48"/>
      <c r="O36" s="48"/>
      <c r="P36" s="48"/>
      <c r="Q36" s="48"/>
      <c r="R36" s="48"/>
      <c r="S36" s="48"/>
      <c r="T36" s="48"/>
      <c r="U36" s="48"/>
      <c r="V36" s="48"/>
      <c r="W36" s="48"/>
      <c r="X36" s="48"/>
      <c r="Y36" s="48"/>
    </row>
    <row r="37">
      <c r="A37" s="48"/>
      <c r="B37" s="48"/>
      <c r="C37" s="48"/>
      <c r="D37" s="48"/>
      <c r="E37" s="48"/>
      <c r="F37" s="48"/>
      <c r="G37" s="48"/>
      <c r="H37" s="48"/>
      <c r="I37" s="48"/>
      <c r="J37" s="48"/>
      <c r="K37" s="48"/>
      <c r="L37" s="48"/>
      <c r="M37" s="48"/>
      <c r="N37" s="48"/>
      <c r="O37" s="48"/>
      <c r="P37" s="48"/>
      <c r="Q37" s="48"/>
      <c r="R37" s="48"/>
      <c r="S37" s="48"/>
      <c r="T37" s="48"/>
      <c r="U37" s="48"/>
      <c r="V37" s="48"/>
      <c r="W37" s="48"/>
      <c r="X37" s="48"/>
      <c r="Y37" s="48"/>
    </row>
    <row r="38">
      <c r="A38" s="48"/>
      <c r="B38" s="48"/>
      <c r="C38" s="48"/>
      <c r="D38" s="48"/>
      <c r="E38" s="48"/>
      <c r="F38" s="48"/>
      <c r="G38" s="48"/>
      <c r="H38" s="48"/>
      <c r="I38" s="48"/>
      <c r="J38" s="48"/>
      <c r="K38" s="48"/>
      <c r="L38" s="48"/>
      <c r="M38" s="48"/>
      <c r="N38" s="48"/>
      <c r="O38" s="48"/>
      <c r="P38" s="48"/>
      <c r="Q38" s="48"/>
      <c r="R38" s="48"/>
      <c r="S38" s="48"/>
      <c r="T38" s="48"/>
      <c r="U38" s="48"/>
      <c r="V38" s="48"/>
      <c r="W38" s="48"/>
      <c r="X38" s="48"/>
      <c r="Y38" s="48"/>
    </row>
    <row r="39">
      <c r="A39" s="48"/>
      <c r="B39" s="48"/>
      <c r="C39" s="48"/>
      <c r="D39" s="48"/>
      <c r="E39" s="48"/>
      <c r="F39" s="48"/>
      <c r="G39" s="48"/>
      <c r="H39" s="48"/>
      <c r="I39" s="48"/>
      <c r="J39" s="48"/>
      <c r="K39" s="48"/>
      <c r="L39" s="48"/>
      <c r="M39" s="48"/>
      <c r="N39" s="48"/>
      <c r="O39" s="48"/>
      <c r="P39" s="48"/>
      <c r="Q39" s="48"/>
      <c r="R39" s="48"/>
      <c r="S39" s="48"/>
      <c r="T39" s="48"/>
      <c r="U39" s="48"/>
      <c r="V39" s="48"/>
      <c r="W39" s="48"/>
      <c r="X39" s="48"/>
      <c r="Y39" s="48"/>
    </row>
    <row r="40">
      <c r="A40" s="48"/>
      <c r="B40" s="48"/>
      <c r="C40" s="48"/>
      <c r="D40" s="48"/>
      <c r="E40" s="48"/>
      <c r="F40" s="48"/>
      <c r="G40" s="48"/>
      <c r="H40" s="48"/>
      <c r="I40" s="48"/>
      <c r="J40" s="48"/>
      <c r="K40" s="48"/>
      <c r="L40" s="48"/>
      <c r="M40" s="48"/>
      <c r="N40" s="48"/>
      <c r="O40" s="48"/>
      <c r="P40" s="48"/>
      <c r="Q40" s="48"/>
      <c r="R40" s="48"/>
      <c r="S40" s="48"/>
      <c r="T40" s="48"/>
      <c r="U40" s="48"/>
      <c r="V40" s="48"/>
      <c r="W40" s="48"/>
      <c r="X40" s="48"/>
      <c r="Y40" s="48"/>
    </row>
    <row r="41">
      <c r="A41" s="48"/>
      <c r="B41" s="48"/>
      <c r="C41" s="48"/>
      <c r="D41" s="48"/>
      <c r="E41" s="48"/>
      <c r="F41" s="48"/>
      <c r="G41" s="48"/>
      <c r="H41" s="48"/>
      <c r="I41" s="48"/>
      <c r="J41" s="48"/>
      <c r="K41" s="48"/>
      <c r="L41" s="48"/>
      <c r="M41" s="48"/>
      <c r="N41" s="48"/>
      <c r="O41" s="48"/>
      <c r="P41" s="48"/>
      <c r="Q41" s="48"/>
      <c r="R41" s="48"/>
      <c r="S41" s="48"/>
      <c r="T41" s="48"/>
      <c r="U41" s="48"/>
      <c r="V41" s="48"/>
      <c r="W41" s="48"/>
      <c r="X41" s="48"/>
      <c r="Y41" s="48"/>
    </row>
    <row r="42">
      <c r="A42" s="48"/>
      <c r="B42" s="48"/>
      <c r="C42" s="48"/>
      <c r="D42" s="48"/>
      <c r="E42" s="48"/>
      <c r="F42" s="48"/>
      <c r="G42" s="48"/>
      <c r="H42" s="48"/>
      <c r="I42" s="48"/>
      <c r="J42" s="48"/>
      <c r="K42" s="48"/>
      <c r="L42" s="48"/>
      <c r="M42" s="48"/>
      <c r="N42" s="48"/>
      <c r="O42" s="48"/>
      <c r="P42" s="48"/>
      <c r="Q42" s="48"/>
      <c r="R42" s="48"/>
      <c r="S42" s="48"/>
      <c r="T42" s="48"/>
      <c r="U42" s="48"/>
      <c r="V42" s="48"/>
      <c r="W42" s="48"/>
      <c r="X42" s="48"/>
      <c r="Y42" s="48"/>
    </row>
    <row r="43">
      <c r="A43" s="48"/>
      <c r="B43" s="48"/>
      <c r="C43" s="48"/>
      <c r="D43" s="48"/>
      <c r="E43" s="48"/>
      <c r="F43" s="48"/>
      <c r="G43" s="48"/>
      <c r="H43" s="48"/>
      <c r="I43" s="48"/>
      <c r="J43" s="48"/>
      <c r="K43" s="48"/>
      <c r="L43" s="48"/>
      <c r="M43" s="48"/>
      <c r="N43" s="48"/>
      <c r="O43" s="48"/>
      <c r="P43" s="48"/>
      <c r="Q43" s="48"/>
      <c r="R43" s="48"/>
      <c r="S43" s="48"/>
      <c r="T43" s="48"/>
      <c r="U43" s="48"/>
      <c r="V43" s="48"/>
      <c r="W43" s="48"/>
      <c r="X43" s="48"/>
      <c r="Y43" s="48"/>
    </row>
    <row r="44">
      <c r="A44" s="48"/>
      <c r="B44" s="48"/>
      <c r="C44" s="48"/>
      <c r="D44" s="48"/>
      <c r="E44" s="48"/>
      <c r="F44" s="48"/>
      <c r="G44" s="48"/>
      <c r="H44" s="48"/>
      <c r="I44" s="48"/>
      <c r="J44" s="48"/>
      <c r="K44" s="48"/>
      <c r="L44" s="48"/>
      <c r="M44" s="48"/>
      <c r="N44" s="48"/>
      <c r="O44" s="48"/>
      <c r="P44" s="48"/>
      <c r="Q44" s="48"/>
      <c r="R44" s="48"/>
      <c r="S44" s="48"/>
      <c r="T44" s="48"/>
      <c r="U44" s="48"/>
      <c r="V44" s="48"/>
      <c r="W44" s="48"/>
      <c r="X44" s="48"/>
      <c r="Y44" s="48"/>
    </row>
    <row r="45">
      <c r="A45" s="48"/>
      <c r="B45" s="48"/>
      <c r="C45" s="48"/>
      <c r="D45" s="48"/>
      <c r="E45" s="48"/>
      <c r="F45" s="48"/>
      <c r="G45" s="48"/>
      <c r="H45" s="48"/>
      <c r="I45" s="48"/>
      <c r="J45" s="48"/>
      <c r="K45" s="48"/>
      <c r="L45" s="48"/>
      <c r="M45" s="48"/>
      <c r="N45" s="48"/>
      <c r="O45" s="48"/>
      <c r="P45" s="48"/>
      <c r="Q45" s="48"/>
      <c r="R45" s="48"/>
      <c r="S45" s="48"/>
      <c r="T45" s="48"/>
      <c r="U45" s="48"/>
      <c r="V45" s="48"/>
      <c r="W45" s="48"/>
      <c r="X45" s="48"/>
      <c r="Y45" s="48"/>
    </row>
    <row r="46">
      <c r="A46" s="48"/>
      <c r="B46" s="48"/>
      <c r="C46" s="48"/>
      <c r="D46" s="48"/>
      <c r="E46" s="48"/>
      <c r="F46" s="48"/>
      <c r="G46" s="48"/>
      <c r="H46" s="48"/>
      <c r="I46" s="48"/>
      <c r="J46" s="48"/>
      <c r="K46" s="48"/>
      <c r="L46" s="48"/>
      <c r="M46" s="48"/>
      <c r="N46" s="48"/>
      <c r="O46" s="48"/>
      <c r="P46" s="48"/>
      <c r="Q46" s="48"/>
      <c r="R46" s="48"/>
      <c r="S46" s="48"/>
      <c r="T46" s="48"/>
      <c r="U46" s="48"/>
      <c r="V46" s="48"/>
      <c r="W46" s="48"/>
      <c r="X46" s="48"/>
      <c r="Y46" s="48"/>
    </row>
    <row r="47">
      <c r="A47" s="48"/>
      <c r="B47" s="48"/>
      <c r="C47" s="48"/>
      <c r="D47" s="48"/>
      <c r="E47" s="48"/>
      <c r="F47" s="48"/>
      <c r="G47" s="48"/>
      <c r="H47" s="48"/>
      <c r="I47" s="48"/>
      <c r="J47" s="48"/>
      <c r="K47" s="48"/>
      <c r="L47" s="48"/>
      <c r="M47" s="48"/>
      <c r="N47" s="48"/>
      <c r="O47" s="48"/>
      <c r="P47" s="48"/>
      <c r="Q47" s="48"/>
      <c r="R47" s="48"/>
      <c r="S47" s="48"/>
      <c r="T47" s="48"/>
      <c r="U47" s="48"/>
      <c r="V47" s="48"/>
      <c r="W47" s="48"/>
      <c r="X47" s="48"/>
      <c r="Y47" s="48"/>
    </row>
    <row r="48">
      <c r="A48" s="48"/>
      <c r="B48" s="48"/>
      <c r="C48" s="48"/>
      <c r="D48" s="48"/>
      <c r="E48" s="48"/>
      <c r="F48" s="48"/>
      <c r="G48" s="48"/>
      <c r="H48" s="48"/>
      <c r="I48" s="48"/>
      <c r="J48" s="48"/>
      <c r="K48" s="48"/>
      <c r="L48" s="48"/>
      <c r="M48" s="48"/>
      <c r="N48" s="48"/>
      <c r="O48" s="48"/>
      <c r="P48" s="48"/>
      <c r="Q48" s="48"/>
      <c r="R48" s="48"/>
      <c r="S48" s="48"/>
      <c r="T48" s="48"/>
      <c r="U48" s="48"/>
      <c r="V48" s="48"/>
      <c r="W48" s="48"/>
      <c r="X48" s="48"/>
      <c r="Y48" s="48"/>
    </row>
    <row r="49">
      <c r="A49" s="48"/>
      <c r="B49" s="48"/>
      <c r="C49" s="48"/>
      <c r="D49" s="48"/>
      <c r="E49" s="48"/>
      <c r="F49" s="48"/>
      <c r="G49" s="48"/>
      <c r="H49" s="48"/>
      <c r="I49" s="48"/>
      <c r="J49" s="48"/>
      <c r="K49" s="48"/>
      <c r="L49" s="48"/>
      <c r="M49" s="48"/>
      <c r="N49" s="48"/>
      <c r="O49" s="48"/>
      <c r="P49" s="48"/>
      <c r="Q49" s="48"/>
      <c r="R49" s="48"/>
      <c r="S49" s="48"/>
      <c r="T49" s="48"/>
      <c r="U49" s="48"/>
      <c r="V49" s="48"/>
      <c r="W49" s="48"/>
      <c r="X49" s="48"/>
      <c r="Y49" s="48"/>
    </row>
    <row r="50">
      <c r="A50" s="48"/>
      <c r="B50" s="48"/>
      <c r="C50" s="48"/>
      <c r="D50" s="48"/>
      <c r="E50" s="48"/>
      <c r="F50" s="48"/>
      <c r="G50" s="48"/>
      <c r="H50" s="48"/>
      <c r="I50" s="48"/>
      <c r="J50" s="48"/>
      <c r="K50" s="48"/>
      <c r="L50" s="48"/>
      <c r="M50" s="48"/>
      <c r="N50" s="48"/>
      <c r="O50" s="48"/>
      <c r="P50" s="48"/>
      <c r="Q50" s="48"/>
      <c r="R50" s="48"/>
      <c r="S50" s="48"/>
      <c r="T50" s="48"/>
      <c r="U50" s="48"/>
      <c r="V50" s="48"/>
      <c r="W50" s="48"/>
      <c r="X50" s="48"/>
      <c r="Y50" s="48"/>
    </row>
    <row r="51">
      <c r="A51" s="48"/>
      <c r="B51" s="48"/>
      <c r="C51" s="48"/>
      <c r="D51" s="48"/>
      <c r="E51" s="48"/>
      <c r="F51" s="48"/>
      <c r="G51" s="48"/>
      <c r="H51" s="48"/>
      <c r="I51" s="48"/>
      <c r="J51" s="48"/>
      <c r="K51" s="48"/>
      <c r="L51" s="48"/>
      <c r="M51" s="48"/>
      <c r="N51" s="48"/>
      <c r="O51" s="48"/>
      <c r="P51" s="48"/>
      <c r="Q51" s="48"/>
      <c r="R51" s="48"/>
      <c r="S51" s="48"/>
      <c r="T51" s="48"/>
      <c r="U51" s="48"/>
      <c r="V51" s="48"/>
      <c r="W51" s="48"/>
      <c r="X51" s="48"/>
      <c r="Y51" s="48"/>
    </row>
    <row r="52">
      <c r="A52" s="48"/>
      <c r="B52" s="48"/>
      <c r="C52" s="48"/>
      <c r="D52" s="48"/>
      <c r="E52" s="48"/>
      <c r="F52" s="48"/>
      <c r="G52" s="48"/>
      <c r="H52" s="48"/>
      <c r="I52" s="48"/>
      <c r="J52" s="48"/>
      <c r="K52" s="48"/>
      <c r="L52" s="48"/>
      <c r="M52" s="48"/>
      <c r="N52" s="48"/>
      <c r="O52" s="48"/>
      <c r="P52" s="48"/>
      <c r="Q52" s="48"/>
      <c r="R52" s="48"/>
      <c r="S52" s="48"/>
      <c r="T52" s="48"/>
      <c r="U52" s="48"/>
      <c r="V52" s="48"/>
      <c r="W52" s="48"/>
      <c r="X52" s="48"/>
      <c r="Y52" s="48"/>
    </row>
    <row r="53">
      <c r="A53" s="48"/>
      <c r="B53" s="48"/>
      <c r="C53" s="48"/>
      <c r="D53" s="48"/>
      <c r="E53" s="48"/>
      <c r="F53" s="48"/>
      <c r="G53" s="48"/>
      <c r="H53" s="48"/>
      <c r="I53" s="48"/>
      <c r="J53" s="48"/>
      <c r="K53" s="48"/>
      <c r="L53" s="48"/>
      <c r="M53" s="48"/>
      <c r="N53" s="48"/>
      <c r="O53" s="48"/>
      <c r="P53" s="48"/>
      <c r="Q53" s="48"/>
      <c r="R53" s="48"/>
      <c r="S53" s="48"/>
      <c r="T53" s="48"/>
      <c r="U53" s="48"/>
      <c r="V53" s="48"/>
      <c r="W53" s="48"/>
      <c r="X53" s="48"/>
      <c r="Y53" s="48"/>
    </row>
    <row r="54">
      <c r="A54" s="48"/>
      <c r="B54" s="48"/>
      <c r="C54" s="48"/>
      <c r="D54" s="48"/>
      <c r="E54" s="48"/>
      <c r="F54" s="48"/>
      <c r="G54" s="48"/>
      <c r="H54" s="48"/>
      <c r="I54" s="48"/>
      <c r="J54" s="48"/>
      <c r="K54" s="48"/>
      <c r="L54" s="48"/>
      <c r="M54" s="48"/>
      <c r="N54" s="48"/>
      <c r="O54" s="48"/>
      <c r="P54" s="48"/>
      <c r="Q54" s="48"/>
      <c r="R54" s="48"/>
      <c r="S54" s="48"/>
      <c r="T54" s="48"/>
      <c r="U54" s="48"/>
      <c r="V54" s="48"/>
      <c r="W54" s="48"/>
      <c r="X54" s="48"/>
      <c r="Y54" s="48"/>
    </row>
    <row r="55">
      <c r="A55" s="48"/>
      <c r="B55" s="48"/>
      <c r="C55" s="48"/>
      <c r="D55" s="48"/>
      <c r="E55" s="48"/>
      <c r="F55" s="48"/>
      <c r="G55" s="48"/>
      <c r="H55" s="48"/>
      <c r="I55" s="48"/>
      <c r="J55" s="48"/>
      <c r="K55" s="48"/>
      <c r="L55" s="48"/>
      <c r="M55" s="48"/>
      <c r="N55" s="48"/>
      <c r="O55" s="48"/>
      <c r="P55" s="48"/>
      <c r="Q55" s="48"/>
      <c r="R55" s="48"/>
      <c r="S55" s="48"/>
      <c r="T55" s="48"/>
      <c r="U55" s="48"/>
      <c r="V55" s="48"/>
      <c r="W55" s="48"/>
      <c r="X55" s="48"/>
      <c r="Y55" s="48"/>
    </row>
    <row r="56">
      <c r="A56" s="48"/>
      <c r="B56" s="48"/>
      <c r="C56" s="48"/>
      <c r="D56" s="48"/>
      <c r="E56" s="48"/>
      <c r="F56" s="48"/>
      <c r="G56" s="48"/>
      <c r="H56" s="48"/>
      <c r="I56" s="48"/>
      <c r="J56" s="48"/>
      <c r="K56" s="48"/>
      <c r="L56" s="48"/>
      <c r="M56" s="48"/>
      <c r="N56" s="48"/>
      <c r="O56" s="48"/>
      <c r="P56" s="48"/>
      <c r="Q56" s="48"/>
      <c r="R56" s="48"/>
      <c r="S56" s="48"/>
      <c r="T56" s="48"/>
      <c r="U56" s="48"/>
      <c r="V56" s="48"/>
      <c r="W56" s="48"/>
      <c r="X56" s="48"/>
      <c r="Y56" s="48"/>
    </row>
    <row r="57">
      <c r="A57" s="48"/>
      <c r="B57" s="48"/>
      <c r="C57" s="48"/>
      <c r="D57" s="48"/>
      <c r="E57" s="48"/>
      <c r="F57" s="48"/>
      <c r="G57" s="48"/>
      <c r="H57" s="48"/>
      <c r="I57" s="48"/>
      <c r="J57" s="48"/>
      <c r="K57" s="48"/>
      <c r="L57" s="48"/>
      <c r="M57" s="48"/>
      <c r="N57" s="48"/>
      <c r="O57" s="48"/>
      <c r="P57" s="48"/>
      <c r="Q57" s="48"/>
      <c r="R57" s="48"/>
      <c r="S57" s="48"/>
      <c r="T57" s="48"/>
      <c r="U57" s="48"/>
      <c r="V57" s="48"/>
      <c r="W57" s="48"/>
      <c r="X57" s="48"/>
      <c r="Y57" s="48"/>
    </row>
    <row r="58">
      <c r="A58" s="48"/>
      <c r="B58" s="48"/>
      <c r="C58" s="48"/>
      <c r="D58" s="48"/>
      <c r="E58" s="48"/>
      <c r="F58" s="48"/>
      <c r="G58" s="48"/>
      <c r="H58" s="48"/>
      <c r="I58" s="48"/>
      <c r="J58" s="48"/>
      <c r="K58" s="48"/>
      <c r="L58" s="48"/>
      <c r="M58" s="48"/>
      <c r="N58" s="48"/>
      <c r="O58" s="48"/>
      <c r="P58" s="48"/>
      <c r="Q58" s="48"/>
      <c r="R58" s="48"/>
      <c r="S58" s="48"/>
      <c r="T58" s="48"/>
      <c r="U58" s="48"/>
      <c r="V58" s="48"/>
      <c r="W58" s="48"/>
      <c r="X58" s="48"/>
      <c r="Y58" s="48"/>
    </row>
    <row r="59">
      <c r="A59" s="48"/>
      <c r="B59" s="48"/>
      <c r="C59" s="48"/>
      <c r="D59" s="48"/>
      <c r="E59" s="48"/>
      <c r="F59" s="48"/>
      <c r="G59" s="48"/>
      <c r="H59" s="48"/>
      <c r="I59" s="48"/>
      <c r="J59" s="48"/>
      <c r="K59" s="48"/>
      <c r="L59" s="48"/>
      <c r="M59" s="48"/>
      <c r="N59" s="48"/>
      <c r="O59" s="48"/>
      <c r="P59" s="48"/>
      <c r="Q59" s="48"/>
      <c r="R59" s="48"/>
      <c r="S59" s="48"/>
      <c r="T59" s="48"/>
      <c r="U59" s="48"/>
      <c r="V59" s="48"/>
      <c r="W59" s="48"/>
      <c r="X59" s="48"/>
      <c r="Y59" s="48"/>
    </row>
    <row r="60">
      <c r="A60" s="48"/>
      <c r="B60" s="48"/>
      <c r="C60" s="48"/>
      <c r="D60" s="48"/>
      <c r="E60" s="48"/>
      <c r="F60" s="48"/>
      <c r="G60" s="48"/>
      <c r="H60" s="48"/>
      <c r="I60" s="48"/>
      <c r="J60" s="48"/>
      <c r="K60" s="48"/>
      <c r="L60" s="48"/>
      <c r="M60" s="48"/>
      <c r="N60" s="48"/>
      <c r="O60" s="48"/>
      <c r="P60" s="48"/>
      <c r="Q60" s="48"/>
      <c r="R60" s="48"/>
      <c r="S60" s="48"/>
      <c r="T60" s="48"/>
      <c r="U60" s="48"/>
      <c r="V60" s="48"/>
      <c r="W60" s="48"/>
      <c r="X60" s="48"/>
      <c r="Y60" s="48"/>
    </row>
    <row r="61">
      <c r="A61" s="48"/>
      <c r="B61" s="48"/>
      <c r="C61" s="48"/>
      <c r="D61" s="48"/>
      <c r="E61" s="48"/>
      <c r="F61" s="48"/>
      <c r="G61" s="48"/>
      <c r="H61" s="48"/>
      <c r="I61" s="48"/>
      <c r="J61" s="48"/>
      <c r="K61" s="48"/>
      <c r="L61" s="48"/>
      <c r="M61" s="48"/>
      <c r="N61" s="48"/>
      <c r="O61" s="48"/>
      <c r="P61" s="48"/>
      <c r="Q61" s="48"/>
      <c r="R61" s="48"/>
      <c r="S61" s="48"/>
      <c r="T61" s="48"/>
      <c r="U61" s="48"/>
      <c r="V61" s="48"/>
      <c r="W61" s="48"/>
      <c r="X61" s="48"/>
      <c r="Y61" s="48"/>
    </row>
    <row r="62">
      <c r="A62" s="48"/>
      <c r="B62" s="48"/>
      <c r="C62" s="48"/>
      <c r="D62" s="48"/>
      <c r="E62" s="48"/>
      <c r="F62" s="48"/>
      <c r="G62" s="48"/>
      <c r="H62" s="48"/>
      <c r="I62" s="48"/>
      <c r="J62" s="48"/>
      <c r="K62" s="48"/>
      <c r="L62" s="48"/>
      <c r="M62" s="48"/>
      <c r="N62" s="48"/>
      <c r="O62" s="48"/>
      <c r="P62" s="48"/>
      <c r="Q62" s="48"/>
      <c r="R62" s="48"/>
      <c r="S62" s="48"/>
      <c r="T62" s="48"/>
      <c r="U62" s="48"/>
      <c r="V62" s="48"/>
      <c r="W62" s="48"/>
      <c r="X62" s="48"/>
      <c r="Y62" s="48"/>
    </row>
    <row r="63">
      <c r="A63" s="48"/>
      <c r="B63" s="48"/>
      <c r="C63" s="48"/>
      <c r="D63" s="48"/>
      <c r="E63" s="48"/>
      <c r="F63" s="48"/>
      <c r="G63" s="48"/>
      <c r="H63" s="48"/>
      <c r="I63" s="48"/>
      <c r="J63" s="48"/>
      <c r="K63" s="48"/>
      <c r="L63" s="48"/>
      <c r="M63" s="48"/>
      <c r="N63" s="48"/>
      <c r="O63" s="48"/>
      <c r="P63" s="48"/>
      <c r="Q63" s="48"/>
      <c r="R63" s="48"/>
      <c r="S63" s="48"/>
      <c r="T63" s="48"/>
      <c r="U63" s="48"/>
      <c r="V63" s="48"/>
      <c r="W63" s="48"/>
      <c r="X63" s="48"/>
      <c r="Y63" s="48"/>
    </row>
    <row r="64">
      <c r="A64" s="48"/>
      <c r="B64" s="48"/>
      <c r="C64" s="48"/>
      <c r="D64" s="48"/>
      <c r="E64" s="48"/>
      <c r="F64" s="48"/>
      <c r="G64" s="48"/>
      <c r="H64" s="48"/>
      <c r="I64" s="48"/>
      <c r="J64" s="48"/>
      <c r="K64" s="48"/>
      <c r="L64" s="48"/>
      <c r="M64" s="48"/>
      <c r="N64" s="48"/>
      <c r="O64" s="48"/>
      <c r="P64" s="48"/>
      <c r="Q64" s="48"/>
      <c r="R64" s="48"/>
      <c r="S64" s="48"/>
      <c r="T64" s="48"/>
      <c r="U64" s="48"/>
      <c r="V64" s="48"/>
      <c r="W64" s="48"/>
      <c r="X64" s="48"/>
      <c r="Y64" s="48"/>
    </row>
    <row r="65">
      <c r="A65" s="48"/>
      <c r="B65" s="48"/>
      <c r="C65" s="48"/>
      <c r="D65" s="48"/>
      <c r="E65" s="48"/>
      <c r="F65" s="48"/>
      <c r="G65" s="48"/>
      <c r="H65" s="48"/>
      <c r="I65" s="48"/>
      <c r="J65" s="48"/>
      <c r="K65" s="48"/>
      <c r="L65" s="48"/>
      <c r="M65" s="48"/>
      <c r="N65" s="48"/>
      <c r="O65" s="48"/>
      <c r="P65" s="48"/>
      <c r="Q65" s="48"/>
      <c r="R65" s="48"/>
      <c r="S65" s="48"/>
      <c r="T65" s="48"/>
      <c r="U65" s="48"/>
      <c r="V65" s="48"/>
      <c r="W65" s="48"/>
      <c r="X65" s="48"/>
      <c r="Y65" s="48"/>
    </row>
    <row r="66">
      <c r="A66" s="48"/>
      <c r="B66" s="48"/>
      <c r="C66" s="48"/>
      <c r="D66" s="48"/>
      <c r="E66" s="48"/>
      <c r="F66" s="48"/>
      <c r="G66" s="48"/>
      <c r="H66" s="48"/>
      <c r="I66" s="48"/>
      <c r="J66" s="48"/>
      <c r="K66" s="48"/>
      <c r="L66" s="48"/>
      <c r="M66" s="48"/>
      <c r="N66" s="48"/>
      <c r="O66" s="48"/>
      <c r="P66" s="48"/>
      <c r="Q66" s="48"/>
      <c r="R66" s="48"/>
      <c r="S66" s="48"/>
      <c r="T66" s="48"/>
      <c r="U66" s="48"/>
      <c r="V66" s="48"/>
      <c r="W66" s="48"/>
      <c r="X66" s="48"/>
      <c r="Y66" s="48"/>
    </row>
    <row r="67">
      <c r="A67" s="48"/>
      <c r="B67" s="48"/>
      <c r="C67" s="48"/>
      <c r="D67" s="48"/>
      <c r="E67" s="48"/>
      <c r="F67" s="48"/>
      <c r="G67" s="48"/>
      <c r="H67" s="48"/>
      <c r="I67" s="48"/>
      <c r="J67" s="48"/>
      <c r="K67" s="48"/>
      <c r="L67" s="48"/>
      <c r="M67" s="48"/>
      <c r="N67" s="48"/>
      <c r="O67" s="48"/>
      <c r="P67" s="48"/>
      <c r="Q67" s="48"/>
      <c r="R67" s="48"/>
      <c r="S67" s="48"/>
      <c r="T67" s="48"/>
      <c r="U67" s="48"/>
      <c r="V67" s="48"/>
      <c r="W67" s="48"/>
      <c r="X67" s="48"/>
      <c r="Y67" s="48"/>
    </row>
    <row r="68">
      <c r="A68" s="48"/>
      <c r="B68" s="48"/>
      <c r="C68" s="48"/>
      <c r="D68" s="48"/>
      <c r="E68" s="48"/>
      <c r="F68" s="48"/>
      <c r="G68" s="48"/>
      <c r="H68" s="48"/>
      <c r="I68" s="48"/>
      <c r="J68" s="48"/>
      <c r="K68" s="48"/>
      <c r="L68" s="48"/>
      <c r="M68" s="48"/>
      <c r="N68" s="48"/>
      <c r="O68" s="48"/>
      <c r="P68" s="48"/>
      <c r="Q68" s="48"/>
      <c r="R68" s="48"/>
      <c r="S68" s="48"/>
      <c r="T68" s="48"/>
      <c r="U68" s="48"/>
      <c r="V68" s="48"/>
      <c r="W68" s="48"/>
      <c r="X68" s="48"/>
      <c r="Y68" s="48"/>
    </row>
    <row r="69">
      <c r="A69" s="48"/>
      <c r="B69" s="48"/>
      <c r="C69" s="48"/>
      <c r="D69" s="48"/>
      <c r="E69" s="48"/>
      <c r="F69" s="48"/>
      <c r="G69" s="48"/>
      <c r="H69" s="48"/>
      <c r="I69" s="48"/>
      <c r="J69" s="48"/>
      <c r="K69" s="48"/>
      <c r="L69" s="48"/>
      <c r="M69" s="48"/>
      <c r="N69" s="48"/>
      <c r="O69" s="48"/>
      <c r="P69" s="48"/>
      <c r="Q69" s="48"/>
      <c r="R69" s="48"/>
      <c r="S69" s="48"/>
      <c r="T69" s="48"/>
      <c r="U69" s="48"/>
      <c r="V69" s="48"/>
      <c r="W69" s="48"/>
      <c r="X69" s="48"/>
      <c r="Y69" s="48"/>
    </row>
    <row r="70">
      <c r="A70" s="48"/>
      <c r="B70" s="48"/>
      <c r="C70" s="48"/>
      <c r="D70" s="48"/>
      <c r="E70" s="48"/>
      <c r="F70" s="48"/>
      <c r="G70" s="48"/>
      <c r="H70" s="48"/>
      <c r="I70" s="48"/>
      <c r="J70" s="48"/>
      <c r="K70" s="48"/>
      <c r="L70" s="48"/>
      <c r="M70" s="48"/>
      <c r="N70" s="48"/>
      <c r="O70" s="48"/>
      <c r="P70" s="48"/>
      <c r="Q70" s="48"/>
      <c r="R70" s="48"/>
      <c r="S70" s="48"/>
      <c r="T70" s="48"/>
      <c r="U70" s="48"/>
      <c r="V70" s="48"/>
      <c r="W70" s="48"/>
      <c r="X70" s="48"/>
      <c r="Y70" s="48"/>
    </row>
    <row r="71">
      <c r="A71" s="48"/>
      <c r="B71" s="48"/>
      <c r="C71" s="48"/>
      <c r="D71" s="48"/>
      <c r="E71" s="48"/>
      <c r="F71" s="48"/>
      <c r="G71" s="48"/>
      <c r="H71" s="48"/>
      <c r="I71" s="48"/>
      <c r="J71" s="48"/>
      <c r="K71" s="48"/>
      <c r="L71" s="48"/>
      <c r="M71" s="48"/>
      <c r="N71" s="48"/>
      <c r="O71" s="48"/>
      <c r="P71" s="48"/>
      <c r="Q71" s="48"/>
      <c r="R71" s="48"/>
      <c r="S71" s="48"/>
      <c r="T71" s="48"/>
      <c r="U71" s="48"/>
      <c r="V71" s="48"/>
      <c r="W71" s="48"/>
      <c r="X71" s="48"/>
      <c r="Y71" s="48"/>
    </row>
    <row r="72">
      <c r="A72" s="48"/>
      <c r="B72" s="48"/>
      <c r="C72" s="48"/>
      <c r="D72" s="48"/>
      <c r="E72" s="48"/>
      <c r="F72" s="48"/>
      <c r="G72" s="48"/>
      <c r="H72" s="48"/>
      <c r="I72" s="48"/>
      <c r="J72" s="48"/>
      <c r="K72" s="48"/>
      <c r="L72" s="48"/>
      <c r="M72" s="48"/>
      <c r="N72" s="48"/>
      <c r="O72" s="48"/>
      <c r="P72" s="48"/>
      <c r="Q72" s="48"/>
      <c r="R72" s="48"/>
      <c r="S72" s="48"/>
      <c r="T72" s="48"/>
      <c r="U72" s="48"/>
      <c r="V72" s="48"/>
      <c r="W72" s="48"/>
      <c r="X72" s="48"/>
      <c r="Y72" s="48"/>
    </row>
    <row r="73">
      <c r="A73" s="48"/>
      <c r="B73" s="48"/>
      <c r="C73" s="48"/>
      <c r="D73" s="48"/>
      <c r="E73" s="48"/>
      <c r="F73" s="48"/>
      <c r="G73" s="48"/>
      <c r="H73" s="48"/>
      <c r="I73" s="48"/>
      <c r="J73" s="48"/>
      <c r="K73" s="48"/>
      <c r="L73" s="48"/>
      <c r="M73" s="48"/>
      <c r="N73" s="48"/>
      <c r="O73" s="48"/>
      <c r="P73" s="48"/>
      <c r="Q73" s="48"/>
      <c r="R73" s="48"/>
      <c r="S73" s="48"/>
      <c r="T73" s="48"/>
      <c r="U73" s="48"/>
      <c r="V73" s="48"/>
      <c r="W73" s="48"/>
      <c r="X73" s="48"/>
      <c r="Y73" s="48"/>
    </row>
    <row r="74">
      <c r="A74" s="48"/>
      <c r="B74" s="48"/>
      <c r="C74" s="48"/>
      <c r="D74" s="48"/>
      <c r="E74" s="48"/>
      <c r="F74" s="48"/>
      <c r="G74" s="48"/>
      <c r="H74" s="48"/>
      <c r="I74" s="48"/>
      <c r="J74" s="48"/>
      <c r="K74" s="48"/>
      <c r="L74" s="48"/>
      <c r="M74" s="48"/>
      <c r="N74" s="48"/>
      <c r="O74" s="48"/>
      <c r="P74" s="48"/>
      <c r="Q74" s="48"/>
      <c r="R74" s="48"/>
      <c r="S74" s="48"/>
      <c r="T74" s="48"/>
      <c r="U74" s="48"/>
      <c r="V74" s="48"/>
      <c r="W74" s="48"/>
      <c r="X74" s="48"/>
      <c r="Y74" s="48"/>
    </row>
    <row r="75">
      <c r="A75" s="48"/>
      <c r="B75" s="48"/>
      <c r="C75" s="48"/>
      <c r="D75" s="48"/>
      <c r="E75" s="48"/>
      <c r="F75" s="48"/>
      <c r="G75" s="48"/>
      <c r="H75" s="48"/>
      <c r="I75" s="48"/>
      <c r="J75" s="48"/>
      <c r="K75" s="48"/>
      <c r="L75" s="48"/>
      <c r="M75" s="48"/>
      <c r="N75" s="48"/>
      <c r="O75" s="48"/>
      <c r="P75" s="48"/>
      <c r="Q75" s="48"/>
      <c r="R75" s="48"/>
      <c r="S75" s="48"/>
      <c r="T75" s="48"/>
      <c r="U75" s="48"/>
      <c r="V75" s="48"/>
      <c r="W75" s="48"/>
      <c r="X75" s="48"/>
      <c r="Y75" s="48"/>
    </row>
    <row r="76">
      <c r="A76" s="48"/>
      <c r="B76" s="48"/>
      <c r="C76" s="48"/>
      <c r="D76" s="48"/>
      <c r="E76" s="48"/>
      <c r="F76" s="48"/>
      <c r="G76" s="48"/>
      <c r="H76" s="48"/>
      <c r="I76" s="48"/>
      <c r="J76" s="48"/>
      <c r="K76" s="48"/>
      <c r="L76" s="48"/>
      <c r="M76" s="48"/>
      <c r="N76" s="48"/>
      <c r="O76" s="48"/>
      <c r="P76" s="48"/>
      <c r="Q76" s="48"/>
      <c r="R76" s="48"/>
      <c r="S76" s="48"/>
      <c r="T76" s="48"/>
      <c r="U76" s="48"/>
      <c r="V76" s="48"/>
      <c r="W76" s="48"/>
      <c r="X76" s="48"/>
      <c r="Y76" s="48"/>
    </row>
    <row r="77">
      <c r="A77" s="48"/>
      <c r="B77" s="48"/>
      <c r="C77" s="48"/>
      <c r="D77" s="48"/>
      <c r="E77" s="48"/>
      <c r="F77" s="48"/>
      <c r="G77" s="48"/>
      <c r="H77" s="48"/>
      <c r="I77" s="48"/>
      <c r="J77" s="48"/>
      <c r="K77" s="48"/>
      <c r="L77" s="48"/>
      <c r="M77" s="48"/>
      <c r="N77" s="48"/>
      <c r="O77" s="48"/>
      <c r="P77" s="48"/>
      <c r="Q77" s="48"/>
      <c r="R77" s="48"/>
      <c r="S77" s="48"/>
      <c r="T77" s="48"/>
      <c r="U77" s="48"/>
      <c r="V77" s="48"/>
      <c r="W77" s="48"/>
      <c r="X77" s="48"/>
      <c r="Y77" s="48"/>
    </row>
    <row r="78">
      <c r="A78" s="48"/>
      <c r="B78" s="48"/>
      <c r="C78" s="48"/>
      <c r="D78" s="48"/>
      <c r="E78" s="48"/>
      <c r="F78" s="48"/>
      <c r="G78" s="48"/>
      <c r="H78" s="48"/>
      <c r="I78" s="48"/>
      <c r="J78" s="48"/>
      <c r="K78" s="48"/>
      <c r="L78" s="48"/>
      <c r="M78" s="48"/>
      <c r="N78" s="48"/>
      <c r="O78" s="48"/>
      <c r="P78" s="48"/>
      <c r="Q78" s="48"/>
      <c r="R78" s="48"/>
      <c r="S78" s="48"/>
      <c r="T78" s="48"/>
      <c r="U78" s="48"/>
      <c r="V78" s="48"/>
      <c r="W78" s="48"/>
      <c r="X78" s="48"/>
      <c r="Y78" s="48"/>
    </row>
    <row r="79">
      <c r="A79" s="48"/>
      <c r="B79" s="48"/>
      <c r="C79" s="48"/>
      <c r="D79" s="48"/>
      <c r="E79" s="48"/>
      <c r="F79" s="48"/>
      <c r="G79" s="48"/>
      <c r="H79" s="48"/>
      <c r="I79" s="48"/>
      <c r="J79" s="48"/>
      <c r="K79" s="48"/>
      <c r="L79" s="48"/>
      <c r="M79" s="48"/>
      <c r="N79" s="48"/>
      <c r="O79" s="48"/>
      <c r="P79" s="48"/>
      <c r="Q79" s="48"/>
      <c r="R79" s="48"/>
      <c r="S79" s="48"/>
      <c r="T79" s="48"/>
      <c r="U79" s="48"/>
      <c r="V79" s="48"/>
      <c r="W79" s="48"/>
      <c r="X79" s="48"/>
      <c r="Y79" s="48"/>
    </row>
    <row r="80">
      <c r="A80" s="48"/>
      <c r="B80" s="48"/>
      <c r="C80" s="48"/>
      <c r="D80" s="48"/>
      <c r="E80" s="48"/>
      <c r="F80" s="48"/>
      <c r="G80" s="48"/>
      <c r="H80" s="48"/>
      <c r="I80" s="48"/>
      <c r="J80" s="48"/>
      <c r="K80" s="48"/>
      <c r="L80" s="48"/>
      <c r="M80" s="48"/>
      <c r="N80" s="48"/>
      <c r="O80" s="48"/>
      <c r="P80" s="48"/>
      <c r="Q80" s="48"/>
      <c r="R80" s="48"/>
      <c r="S80" s="48"/>
      <c r="T80" s="48"/>
      <c r="U80" s="48"/>
      <c r="V80" s="48"/>
      <c r="W80" s="48"/>
      <c r="X80" s="48"/>
      <c r="Y80" s="48"/>
    </row>
    <row r="81">
      <c r="A81" s="48"/>
      <c r="B81" s="48"/>
      <c r="C81" s="48"/>
      <c r="D81" s="48"/>
      <c r="E81" s="48"/>
      <c r="F81" s="48"/>
      <c r="G81" s="48"/>
      <c r="H81" s="48"/>
      <c r="I81" s="48"/>
      <c r="J81" s="48"/>
      <c r="K81" s="48"/>
      <c r="L81" s="48"/>
      <c r="M81" s="48"/>
      <c r="N81" s="48"/>
      <c r="O81" s="48"/>
      <c r="P81" s="48"/>
      <c r="Q81" s="48"/>
      <c r="R81" s="48"/>
      <c r="S81" s="48"/>
      <c r="T81" s="48"/>
      <c r="U81" s="48"/>
      <c r="V81" s="48"/>
      <c r="W81" s="48"/>
      <c r="X81" s="48"/>
      <c r="Y81" s="48"/>
    </row>
    <row r="82">
      <c r="A82" s="48"/>
      <c r="B82" s="48"/>
      <c r="C82" s="48"/>
      <c r="D82" s="48"/>
      <c r="E82" s="48"/>
      <c r="F82" s="48"/>
      <c r="G82" s="48"/>
      <c r="H82" s="48"/>
      <c r="I82" s="48"/>
      <c r="J82" s="48"/>
      <c r="K82" s="48"/>
      <c r="L82" s="48"/>
      <c r="M82" s="48"/>
      <c r="N82" s="48"/>
      <c r="O82" s="48"/>
      <c r="P82" s="48"/>
      <c r="Q82" s="48"/>
      <c r="R82" s="48"/>
      <c r="S82" s="48"/>
      <c r="T82" s="48"/>
      <c r="U82" s="48"/>
      <c r="V82" s="48"/>
      <c r="W82" s="48"/>
      <c r="X82" s="48"/>
      <c r="Y82" s="48"/>
    </row>
    <row r="83">
      <c r="A83" s="48"/>
      <c r="B83" s="48"/>
      <c r="C83" s="48"/>
      <c r="D83" s="48"/>
      <c r="E83" s="48"/>
      <c r="F83" s="48"/>
      <c r="G83" s="48"/>
      <c r="H83" s="48"/>
      <c r="I83" s="48"/>
      <c r="J83" s="48"/>
      <c r="K83" s="48"/>
      <c r="L83" s="48"/>
      <c r="M83" s="48"/>
      <c r="N83" s="48"/>
      <c r="O83" s="48"/>
      <c r="P83" s="48"/>
      <c r="Q83" s="48"/>
      <c r="R83" s="48"/>
      <c r="S83" s="48"/>
      <c r="T83" s="48"/>
      <c r="U83" s="48"/>
      <c r="V83" s="48"/>
      <c r="W83" s="48"/>
      <c r="X83" s="48"/>
      <c r="Y83" s="48"/>
    </row>
    <row r="84">
      <c r="A84" s="48"/>
      <c r="B84" s="48"/>
      <c r="C84" s="48"/>
      <c r="D84" s="48"/>
      <c r="E84" s="48"/>
      <c r="F84" s="48"/>
      <c r="G84" s="48"/>
      <c r="H84" s="48"/>
      <c r="I84" s="48"/>
      <c r="J84" s="48"/>
      <c r="K84" s="48"/>
      <c r="L84" s="48"/>
      <c r="M84" s="48"/>
      <c r="N84" s="48"/>
      <c r="O84" s="48"/>
      <c r="P84" s="48"/>
      <c r="Q84" s="48"/>
      <c r="R84" s="48"/>
      <c r="S84" s="48"/>
      <c r="T84" s="48"/>
      <c r="U84" s="48"/>
      <c r="V84" s="48"/>
      <c r="W84" s="48"/>
      <c r="X84" s="48"/>
      <c r="Y84" s="48"/>
    </row>
    <row r="85">
      <c r="A85" s="48"/>
      <c r="B85" s="48"/>
      <c r="C85" s="48"/>
      <c r="D85" s="48"/>
      <c r="E85" s="48"/>
      <c r="F85" s="48"/>
      <c r="G85" s="48"/>
      <c r="H85" s="48"/>
      <c r="I85" s="48"/>
      <c r="J85" s="48"/>
      <c r="K85" s="48"/>
      <c r="L85" s="48"/>
      <c r="M85" s="48"/>
      <c r="N85" s="48"/>
      <c r="O85" s="48"/>
      <c r="P85" s="48"/>
      <c r="Q85" s="48"/>
      <c r="R85" s="48"/>
      <c r="S85" s="48"/>
      <c r="T85" s="48"/>
      <c r="U85" s="48"/>
      <c r="V85" s="48"/>
      <c r="W85" s="48"/>
      <c r="X85" s="48"/>
      <c r="Y85" s="48"/>
    </row>
    <row r="86">
      <c r="A86" s="48"/>
      <c r="B86" s="48"/>
      <c r="C86" s="48"/>
      <c r="D86" s="48"/>
      <c r="E86" s="48"/>
      <c r="F86" s="48"/>
      <c r="G86" s="48"/>
      <c r="H86" s="48"/>
      <c r="I86" s="48"/>
      <c r="J86" s="48"/>
      <c r="K86" s="48"/>
      <c r="L86" s="48"/>
      <c r="M86" s="48"/>
      <c r="N86" s="48"/>
      <c r="O86" s="48"/>
      <c r="P86" s="48"/>
      <c r="Q86" s="48"/>
      <c r="R86" s="48"/>
      <c r="S86" s="48"/>
      <c r="T86" s="48"/>
      <c r="U86" s="48"/>
      <c r="V86" s="48"/>
      <c r="W86" s="48"/>
      <c r="X86" s="48"/>
      <c r="Y86" s="48"/>
    </row>
    <row r="87">
      <c r="A87" s="48"/>
      <c r="B87" s="48"/>
      <c r="C87" s="48"/>
      <c r="D87" s="48"/>
      <c r="E87" s="48"/>
      <c r="F87" s="48"/>
      <c r="G87" s="48"/>
      <c r="H87" s="48"/>
      <c r="I87" s="48"/>
      <c r="J87" s="48"/>
      <c r="K87" s="48"/>
      <c r="L87" s="48"/>
      <c r="M87" s="48"/>
      <c r="N87" s="48"/>
      <c r="O87" s="48"/>
      <c r="P87" s="48"/>
      <c r="Q87" s="48"/>
      <c r="R87" s="48"/>
      <c r="S87" s="48"/>
      <c r="T87" s="48"/>
      <c r="U87" s="48"/>
      <c r="V87" s="48"/>
      <c r="W87" s="48"/>
      <c r="X87" s="48"/>
      <c r="Y87" s="48"/>
    </row>
    <row r="88">
      <c r="A88" s="48"/>
      <c r="B88" s="48"/>
      <c r="C88" s="48"/>
      <c r="D88" s="48"/>
      <c r="E88" s="48"/>
      <c r="F88" s="48"/>
      <c r="G88" s="48"/>
      <c r="H88" s="48"/>
      <c r="I88" s="48"/>
      <c r="J88" s="48"/>
      <c r="K88" s="48"/>
      <c r="L88" s="48"/>
      <c r="M88" s="48"/>
      <c r="N88" s="48"/>
      <c r="O88" s="48"/>
      <c r="P88" s="48"/>
      <c r="Q88" s="48"/>
      <c r="R88" s="48"/>
      <c r="S88" s="48"/>
      <c r="T88" s="48"/>
      <c r="U88" s="48"/>
      <c r="V88" s="48"/>
      <c r="W88" s="48"/>
      <c r="X88" s="48"/>
      <c r="Y88" s="48"/>
    </row>
    <row r="89">
      <c r="A89" s="48"/>
      <c r="B89" s="48"/>
      <c r="C89" s="48"/>
      <c r="D89" s="48"/>
      <c r="E89" s="48"/>
      <c r="F89" s="48"/>
      <c r="G89" s="48"/>
      <c r="H89" s="48"/>
      <c r="I89" s="48"/>
      <c r="J89" s="48"/>
      <c r="K89" s="48"/>
      <c r="L89" s="48"/>
      <c r="M89" s="48"/>
      <c r="N89" s="48"/>
      <c r="O89" s="48"/>
      <c r="P89" s="48"/>
      <c r="Q89" s="48"/>
      <c r="R89" s="48"/>
      <c r="S89" s="48"/>
      <c r="T89" s="48"/>
      <c r="U89" s="48"/>
      <c r="V89" s="48"/>
      <c r="W89" s="48"/>
      <c r="X89" s="48"/>
      <c r="Y89" s="48"/>
    </row>
    <row r="90">
      <c r="A90" s="48"/>
      <c r="B90" s="48"/>
      <c r="C90" s="48"/>
      <c r="D90" s="48"/>
      <c r="E90" s="48"/>
      <c r="F90" s="48"/>
      <c r="G90" s="48"/>
      <c r="H90" s="48"/>
      <c r="I90" s="48"/>
      <c r="J90" s="48"/>
      <c r="K90" s="48"/>
      <c r="L90" s="48"/>
      <c r="M90" s="48"/>
      <c r="N90" s="48"/>
      <c r="O90" s="48"/>
      <c r="P90" s="48"/>
      <c r="Q90" s="48"/>
      <c r="R90" s="48"/>
      <c r="S90" s="48"/>
      <c r="T90" s="48"/>
      <c r="U90" s="48"/>
      <c r="V90" s="48"/>
      <c r="W90" s="48"/>
      <c r="X90" s="48"/>
      <c r="Y90" s="48"/>
    </row>
    <row r="91">
      <c r="A91" s="48"/>
      <c r="B91" s="48"/>
      <c r="C91" s="48"/>
      <c r="D91" s="48"/>
      <c r="E91" s="48"/>
      <c r="F91" s="48"/>
      <c r="G91" s="48"/>
      <c r="H91" s="48"/>
      <c r="I91" s="48"/>
      <c r="J91" s="48"/>
      <c r="K91" s="48"/>
      <c r="L91" s="48"/>
      <c r="M91" s="48"/>
      <c r="N91" s="48"/>
      <c r="O91" s="48"/>
      <c r="P91" s="48"/>
      <c r="Q91" s="48"/>
      <c r="R91" s="48"/>
      <c r="S91" s="48"/>
      <c r="T91" s="48"/>
      <c r="U91" s="48"/>
      <c r="V91" s="48"/>
      <c r="W91" s="48"/>
      <c r="X91" s="48"/>
      <c r="Y91" s="48"/>
    </row>
    <row r="92">
      <c r="A92" s="48"/>
      <c r="B92" s="48"/>
      <c r="C92" s="48"/>
      <c r="D92" s="48"/>
      <c r="E92" s="48"/>
      <c r="F92" s="48"/>
      <c r="G92" s="48"/>
      <c r="H92" s="48"/>
      <c r="I92" s="48"/>
      <c r="J92" s="48"/>
      <c r="K92" s="48"/>
      <c r="L92" s="48"/>
      <c r="M92" s="48"/>
      <c r="N92" s="48"/>
      <c r="O92" s="48"/>
      <c r="P92" s="48"/>
      <c r="Q92" s="48"/>
      <c r="R92" s="48"/>
      <c r="S92" s="48"/>
      <c r="T92" s="48"/>
      <c r="U92" s="48"/>
      <c r="V92" s="48"/>
      <c r="W92" s="48"/>
      <c r="X92" s="48"/>
      <c r="Y92" s="48"/>
    </row>
    <row r="93">
      <c r="A93" s="48"/>
      <c r="B93" s="48"/>
      <c r="C93" s="48"/>
      <c r="D93" s="48"/>
      <c r="E93" s="48"/>
      <c r="F93" s="48"/>
      <c r="G93" s="48"/>
      <c r="H93" s="48"/>
      <c r="I93" s="48"/>
      <c r="J93" s="48"/>
      <c r="K93" s="48"/>
      <c r="L93" s="48"/>
      <c r="M93" s="48"/>
      <c r="N93" s="48"/>
      <c r="O93" s="48"/>
      <c r="P93" s="48"/>
      <c r="Q93" s="48"/>
      <c r="R93" s="48"/>
      <c r="S93" s="48"/>
      <c r="T93" s="48"/>
      <c r="U93" s="48"/>
      <c r="V93" s="48"/>
      <c r="W93" s="48"/>
      <c r="X93" s="48"/>
      <c r="Y93" s="48"/>
    </row>
    <row r="94">
      <c r="A94" s="48"/>
      <c r="B94" s="48"/>
      <c r="C94" s="48"/>
      <c r="D94" s="48"/>
      <c r="E94" s="48"/>
      <c r="F94" s="48"/>
      <c r="G94" s="48"/>
      <c r="H94" s="48"/>
      <c r="I94" s="48"/>
      <c r="J94" s="48"/>
      <c r="K94" s="48"/>
      <c r="L94" s="48"/>
      <c r="M94" s="48"/>
      <c r="N94" s="48"/>
      <c r="O94" s="48"/>
      <c r="P94" s="48"/>
      <c r="Q94" s="48"/>
      <c r="R94" s="48"/>
      <c r="S94" s="48"/>
      <c r="T94" s="48"/>
      <c r="U94" s="48"/>
      <c r="V94" s="48"/>
      <c r="W94" s="48"/>
      <c r="X94" s="48"/>
      <c r="Y94" s="48"/>
    </row>
    <row r="95">
      <c r="A95" s="48"/>
      <c r="B95" s="48"/>
      <c r="C95" s="48"/>
      <c r="D95" s="48"/>
      <c r="E95" s="48"/>
      <c r="F95" s="48"/>
      <c r="G95" s="48"/>
      <c r="H95" s="48"/>
      <c r="I95" s="48"/>
      <c r="J95" s="48"/>
      <c r="K95" s="48"/>
      <c r="L95" s="48"/>
      <c r="M95" s="48"/>
      <c r="N95" s="48"/>
      <c r="O95" s="48"/>
      <c r="P95" s="48"/>
      <c r="Q95" s="48"/>
      <c r="R95" s="48"/>
      <c r="S95" s="48"/>
      <c r="T95" s="48"/>
      <c r="U95" s="48"/>
      <c r="V95" s="48"/>
      <c r="W95" s="48"/>
      <c r="X95" s="48"/>
      <c r="Y95" s="48"/>
    </row>
    <row r="96">
      <c r="A96" s="48"/>
      <c r="B96" s="48"/>
      <c r="C96" s="48"/>
      <c r="D96" s="48"/>
      <c r="E96" s="48"/>
      <c r="F96" s="48"/>
      <c r="G96" s="48"/>
      <c r="H96" s="48"/>
      <c r="I96" s="48"/>
      <c r="J96" s="48"/>
      <c r="K96" s="48"/>
      <c r="L96" s="48"/>
      <c r="M96" s="48"/>
      <c r="N96" s="48"/>
      <c r="O96" s="48"/>
      <c r="P96" s="48"/>
      <c r="Q96" s="48"/>
      <c r="R96" s="48"/>
      <c r="S96" s="48"/>
      <c r="T96" s="48"/>
      <c r="U96" s="48"/>
      <c r="V96" s="48"/>
      <c r="W96" s="48"/>
      <c r="X96" s="48"/>
      <c r="Y96" s="48"/>
    </row>
    <row r="97">
      <c r="A97" s="48"/>
      <c r="B97" s="48"/>
      <c r="C97" s="48"/>
      <c r="D97" s="48"/>
      <c r="E97" s="48"/>
      <c r="F97" s="48"/>
      <c r="G97" s="48"/>
      <c r="H97" s="48"/>
      <c r="I97" s="48"/>
      <c r="J97" s="48"/>
      <c r="K97" s="48"/>
      <c r="L97" s="48"/>
      <c r="M97" s="48"/>
      <c r="N97" s="48"/>
      <c r="O97" s="48"/>
      <c r="P97" s="48"/>
      <c r="Q97" s="48"/>
      <c r="R97" s="48"/>
      <c r="S97" s="48"/>
      <c r="T97" s="48"/>
      <c r="U97" s="48"/>
      <c r="V97" s="48"/>
      <c r="W97" s="48"/>
      <c r="X97" s="48"/>
      <c r="Y97" s="48"/>
    </row>
    <row r="98">
      <c r="A98" s="48"/>
      <c r="B98" s="48"/>
      <c r="C98" s="48"/>
      <c r="D98" s="48"/>
      <c r="E98" s="48"/>
      <c r="F98" s="48"/>
      <c r="G98" s="48"/>
      <c r="H98" s="48"/>
      <c r="I98" s="48"/>
      <c r="J98" s="48"/>
      <c r="K98" s="48"/>
      <c r="L98" s="48"/>
      <c r="M98" s="48"/>
      <c r="N98" s="48"/>
      <c r="O98" s="48"/>
      <c r="P98" s="48"/>
      <c r="Q98" s="48"/>
      <c r="R98" s="48"/>
      <c r="S98" s="48"/>
      <c r="T98" s="48"/>
      <c r="U98" s="48"/>
      <c r="V98" s="48"/>
      <c r="W98" s="48"/>
      <c r="X98" s="48"/>
      <c r="Y98" s="48"/>
    </row>
    <row r="99">
      <c r="A99" s="48"/>
      <c r="B99" s="48"/>
      <c r="C99" s="48"/>
      <c r="D99" s="48"/>
      <c r="E99" s="48"/>
      <c r="F99" s="48"/>
      <c r="G99" s="48"/>
      <c r="H99" s="48"/>
      <c r="I99" s="48"/>
      <c r="J99" s="48"/>
      <c r="K99" s="48"/>
      <c r="L99" s="48"/>
      <c r="M99" s="48"/>
      <c r="N99" s="48"/>
      <c r="O99" s="48"/>
      <c r="P99" s="48"/>
      <c r="Q99" s="48"/>
      <c r="R99" s="48"/>
      <c r="S99" s="48"/>
      <c r="T99" s="48"/>
      <c r="U99" s="48"/>
      <c r="V99" s="48"/>
      <c r="W99" s="48"/>
      <c r="X99" s="48"/>
      <c r="Y99" s="48"/>
    </row>
    <row r="100">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row>
    <row r="101">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row>
    <row r="102">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row>
    <row r="103">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row>
    <row r="104">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row>
    <row r="105">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row>
    <row r="106">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row>
    <row r="107">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row>
    <row r="108">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row>
    <row r="109">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row>
    <row r="110">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row>
    <row r="111">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row>
    <row r="112">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row>
    <row r="113">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row>
    <row r="114">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row>
    <row r="115">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row>
    <row r="116">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row>
    <row r="117">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row>
    <row r="118">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row>
    <row r="119">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row>
    <row r="120">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row>
    <row r="121">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row>
    <row r="122">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row>
    <row r="123">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row>
    <row r="124">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row>
    <row r="125">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row>
    <row r="126">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row>
    <row r="127">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row>
    <row r="128">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row>
    <row r="129">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row>
    <row r="130">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row>
    <row r="13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row>
    <row r="132">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row>
    <row r="133">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row>
    <row r="134">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row>
    <row r="135">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row>
    <row r="136">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row>
    <row r="137">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row>
    <row r="138">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row>
    <row r="139">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row>
    <row r="140">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row>
    <row r="14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row>
    <row r="142">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row>
    <row r="143">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row>
    <row r="144">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row>
    <row r="145">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row>
    <row r="146">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row>
    <row r="147">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row>
    <row r="148">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row>
    <row r="149">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row>
    <row r="150">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row>
    <row r="15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row>
    <row r="152">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row>
    <row r="153">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row>
    <row r="154">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row>
    <row r="155">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row>
    <row r="156">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row>
    <row r="157">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row>
    <row r="158">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row>
    <row r="159">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row>
    <row r="160">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row>
    <row r="16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row>
    <row r="162">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row>
    <row r="163">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row>
    <row r="164">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row>
    <row r="165">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row>
    <row r="166">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row>
    <row r="167">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row>
    <row r="168">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row>
    <row r="169">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row>
    <row r="170">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row>
    <row r="17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row>
    <row r="172">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row>
    <row r="173">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row>
    <row r="174">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row>
    <row r="175">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row>
    <row r="176">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row>
    <row r="177">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row>
    <row r="178">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row>
    <row r="179">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row>
    <row r="180">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row>
    <row r="18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row>
    <row r="182">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row>
    <row r="183">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row>
    <row r="184">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row>
    <row r="185">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row>
    <row r="186">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row>
    <row r="187">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row>
    <row r="188">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row>
    <row r="189">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row>
    <row r="190">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row>
    <row r="19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row>
    <row r="192">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row>
    <row r="193">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row>
    <row r="194">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row>
    <row r="195">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row>
    <row r="196">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row>
    <row r="197">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row>
    <row r="198">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row>
    <row r="199">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row>
    <row r="200">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row>
    <row r="20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row>
    <row r="202">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row>
    <row r="203">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row>
    <row r="204">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row>
    <row r="205">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row>
    <row r="206">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row>
    <row r="207">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row>
    <row r="208">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row>
    <row r="209">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row>
    <row r="210">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row>
    <row r="21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row>
    <row r="212">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row>
    <row r="213">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row>
    <row r="214">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row>
    <row r="215">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row>
    <row r="216">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row>
    <row r="217">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row>
    <row r="218">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row>
    <row r="219">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row>
    <row r="220">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row>
    <row r="221">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row>
    <row r="222">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row>
    <row r="223">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row>
    <row r="224">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row>
    <row r="225">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row>
    <row r="226">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row>
    <row r="227">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row>
    <row r="228">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row>
    <row r="229">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row>
    <row r="230">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row>
    <row r="231">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row>
    <row r="232">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row>
    <row r="233">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row>
    <row r="234">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row>
    <row r="235">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row>
    <row r="236">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row>
    <row r="237">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row>
    <row r="238">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row>
    <row r="239">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row>
    <row r="240">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row>
    <row r="241">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row>
    <row r="242">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row>
    <row r="243">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row>
    <row r="244">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row>
    <row r="245">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row>
    <row r="246">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row>
    <row r="247">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row>
    <row r="248">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row>
    <row r="249">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row>
    <row r="250">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row>
    <row r="251">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row>
    <row r="252">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row>
    <row r="253">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row>
    <row r="254">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row>
    <row r="255">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row>
    <row r="256">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row>
    <row r="257">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row>
    <row r="258">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row>
    <row r="259">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row>
    <row r="260">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row>
    <row r="261">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row>
    <row r="262">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row>
    <row r="263">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row>
    <row r="264">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row>
    <row r="265">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row>
    <row r="266">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row>
    <row r="267">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row>
    <row r="268">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row>
    <row r="269">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row>
    <row r="270">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row>
    <row r="271">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row>
    <row r="272">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row>
    <row r="273">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row>
    <row r="274">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row>
    <row r="275">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row>
    <row r="276">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row>
    <row r="277">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row>
    <row r="278">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row>
    <row r="279">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row>
    <row r="280">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row>
    <row r="281">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row>
    <row r="282">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row>
    <row r="283">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row>
    <row r="284">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row>
    <row r="285">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row>
    <row r="286">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row>
    <row r="287">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row>
    <row r="288">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row>
    <row r="289">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row>
    <row r="290">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row>
    <row r="291">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row>
    <row r="292">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row>
    <row r="293">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row>
    <row r="294">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row>
    <row r="295">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row>
    <row r="296">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row>
    <row r="297">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row>
    <row r="298">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row>
    <row r="299">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row>
    <row r="300">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row>
    <row r="301">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row>
    <row r="302">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row>
    <row r="303">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row>
    <row r="304">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row>
    <row r="305">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row>
    <row r="306">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row>
    <row r="307">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row>
    <row r="308">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row>
    <row r="309">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row>
    <row r="310">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row>
    <row r="311">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row>
    <row r="312">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row>
    <row r="313">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row>
    <row r="314">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row>
    <row r="315">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row>
    <row r="316">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row>
    <row r="317">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row>
    <row r="318">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row>
    <row r="319">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row>
    <row r="320">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row>
    <row r="321">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row>
    <row r="322">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row>
    <row r="323">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row>
    <row r="324">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row>
    <row r="325">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row>
    <row r="326">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row>
    <row r="327">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row>
    <row r="328">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row>
    <row r="329">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row>
    <row r="330">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row>
    <row r="331">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row>
    <row r="332">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row>
    <row r="333">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row>
    <row r="334">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row>
    <row r="335">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row>
    <row r="336">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row>
    <row r="337">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row>
    <row r="338">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row>
    <row r="339">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row>
    <row r="340">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row>
    <row r="341">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row>
    <row r="342">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row>
    <row r="343">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row>
    <row r="344">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row>
    <row r="345">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row>
    <row r="346">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row>
    <row r="347">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row>
    <row r="348">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row>
    <row r="349">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row>
    <row r="350">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row>
    <row r="351">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row>
    <row r="352">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row>
    <row r="353">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row>
    <row r="354">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row>
    <row r="355">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row>
    <row r="356">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row>
    <row r="357">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row>
    <row r="358">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row>
    <row r="359">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row>
    <row r="360">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row>
    <row r="361">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row>
    <row r="362">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row>
    <row r="363">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row>
    <row r="364">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row>
    <row r="365">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row>
    <row r="366">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row>
    <row r="367">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row>
    <row r="368">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row>
    <row r="369">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row>
    <row r="370">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row>
    <row r="371">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row>
    <row r="372">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row>
    <row r="373">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row>
    <row r="374">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row>
    <row r="375">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row>
    <row r="376">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row>
    <row r="377">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row>
    <row r="378">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row>
    <row r="379">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row>
    <row r="380">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row>
    <row r="381">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row>
    <row r="382">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row>
    <row r="383">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row>
    <row r="384">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row>
    <row r="385">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row>
    <row r="386">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row>
    <row r="387">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row>
    <row r="388">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row>
    <row r="389">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row>
    <row r="390">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row>
    <row r="391">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row>
    <row r="392">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row>
    <row r="393">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row>
    <row r="394">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row>
    <row r="395">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row>
    <row r="396">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row>
    <row r="397">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row>
    <row r="398">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row>
    <row r="399">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row>
    <row r="400">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row>
    <row r="401">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row>
    <row r="402">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row>
    <row r="403">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row>
    <row r="404">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row>
    <row r="405">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row>
    <row r="406">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row>
    <row r="407">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row>
    <row r="408">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row>
    <row r="409">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row>
    <row r="410">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row>
    <row r="411">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row>
    <row r="412">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row>
    <row r="413">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row>
    <row r="414">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row>
    <row r="415">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row>
    <row r="416">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row>
    <row r="417">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row>
    <row r="418">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row>
    <row r="419">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row>
    <row r="420">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row>
    <row r="421">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row>
    <row r="422">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row>
    <row r="423">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row>
    <row r="424">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row>
    <row r="425">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row>
    <row r="426">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row>
    <row r="427">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row>
    <row r="428">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row>
    <row r="429">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row>
    <row r="430">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row>
    <row r="431">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row>
    <row r="432">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row>
    <row r="433">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row>
    <row r="434">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row>
    <row r="435">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row>
    <row r="436">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row>
    <row r="437">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row>
    <row r="438">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row>
    <row r="439">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row>
    <row r="440">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row>
    <row r="441">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row>
    <row r="442">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row>
    <row r="443">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row>
    <row r="444">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row>
    <row r="445">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row>
    <row r="446">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row>
    <row r="447">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row>
    <row r="448">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row>
    <row r="449">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row>
    <row r="450">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row>
    <row r="451">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row>
    <row r="452">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row>
    <row r="453">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row>
    <row r="454">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row>
    <row r="455">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row>
    <row r="456">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row>
    <row r="457">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row>
    <row r="458">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row>
    <row r="459">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row>
    <row r="460">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row>
    <row r="461">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row>
    <row r="462">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row>
    <row r="463">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row>
    <row r="464">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row>
    <row r="465">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row>
    <row r="466">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row>
    <row r="467">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row>
    <row r="468">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row>
    <row r="469">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row>
    <row r="470">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row>
    <row r="471">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row>
    <row r="472">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row>
    <row r="473">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row>
    <row r="474">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row>
    <row r="475">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row>
    <row r="476">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row>
    <row r="477">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row>
    <row r="478">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row>
    <row r="479">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row>
    <row r="480">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row>
    <row r="481">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row>
    <row r="482">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row>
    <row r="483">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row>
    <row r="484">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row>
    <row r="485">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row>
    <row r="486">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row>
    <row r="487">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row>
    <row r="488">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row>
    <row r="489">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row>
    <row r="490">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row>
    <row r="491">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row>
    <row r="492">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row>
    <row r="493">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row>
    <row r="494">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row>
    <row r="495">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row>
    <row r="496">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row>
    <row r="497">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row>
    <row r="498">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row>
    <row r="499">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row>
    <row r="500">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row>
    <row r="501">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row>
    <row r="502">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row>
    <row r="503">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row>
    <row r="504">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row>
    <row r="505">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row>
    <row r="506">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row>
    <row r="507">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row>
    <row r="508">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row>
    <row r="509">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row>
    <row r="510">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row>
    <row r="511">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row>
    <row r="512">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row>
    <row r="513">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row>
    <row r="514">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row>
    <row r="515">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row>
    <row r="516">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row>
    <row r="517">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row>
    <row r="518">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row>
    <row r="519">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row>
    <row r="520">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row>
    <row r="521">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row>
    <row r="522">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row>
    <row r="523">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row>
    <row r="524">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row>
    <row r="525">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row>
    <row r="526">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row>
    <row r="527">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row>
    <row r="528">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row>
    <row r="529">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row>
    <row r="530">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row>
    <row r="531">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row>
    <row r="532">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row>
    <row r="533">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row>
    <row r="534">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row>
    <row r="535">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row>
    <row r="536">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row>
    <row r="537">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row>
    <row r="538">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row>
    <row r="539">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row>
    <row r="540">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row>
    <row r="541">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row>
    <row r="542">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row>
    <row r="543">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row>
    <row r="544">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row>
    <row r="545">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row>
    <row r="546">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row>
    <row r="547">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row>
    <row r="548">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row>
    <row r="549">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row>
    <row r="550">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row>
    <row r="551">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row>
    <row r="552">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row>
    <row r="553">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row>
    <row r="554">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row>
    <row r="555">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row>
    <row r="556">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row>
    <row r="557">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row>
    <row r="558">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row>
    <row r="559">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row>
    <row r="560">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row>
    <row r="561">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row>
    <row r="562">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row>
    <row r="563">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row>
    <row r="564">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row>
    <row r="565">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row>
    <row r="566">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row>
    <row r="567">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row>
    <row r="568">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row>
    <row r="569">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row>
    <row r="570">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row>
    <row r="571">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row>
    <row r="572">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row>
    <row r="573">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row>
    <row r="574">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row>
    <row r="575">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row>
    <row r="576">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row>
    <row r="577">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row>
    <row r="578">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row>
    <row r="579">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row>
    <row r="580">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row>
    <row r="581">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row>
    <row r="582">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row>
    <row r="583">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row>
    <row r="584">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row>
    <row r="585">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row>
    <row r="586">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row>
    <row r="587">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row>
    <row r="588">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row>
    <row r="589">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row>
    <row r="590">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row>
    <row r="591">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row>
    <row r="592">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row>
    <row r="593">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row>
    <row r="594">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row>
    <row r="595">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row>
    <row r="596">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row>
    <row r="597">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row>
    <row r="598">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row>
    <row r="599">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row>
    <row r="600">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row>
    <row r="601">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row>
    <row r="602">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row>
    <row r="603">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row>
    <row r="604">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row>
    <row r="605">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row>
    <row r="606">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row>
    <row r="607">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row>
    <row r="608">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row>
    <row r="609">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row>
    <row r="610">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row>
    <row r="611">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row>
    <row r="612">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row>
    <row r="613">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row>
    <row r="614">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row>
    <row r="615">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row>
    <row r="616">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row>
    <row r="617">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row>
    <row r="618">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row>
    <row r="619">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row>
    <row r="620">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row>
    <row r="621">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row>
    <row r="622">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row>
    <row r="623">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row>
    <row r="624">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row>
    <row r="625">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row>
    <row r="626">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row>
    <row r="627">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row>
    <row r="628">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row>
    <row r="629">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row>
    <row r="630">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row>
    <row r="631">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row>
    <row r="632">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row>
    <row r="633">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row>
    <row r="634">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row>
    <row r="635">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row>
    <row r="636">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row>
    <row r="637">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row>
    <row r="638">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row>
    <row r="639">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row>
    <row r="640">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row>
    <row r="641">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row>
    <row r="642">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row>
    <row r="643">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row>
    <row r="644">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row>
    <row r="645">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row>
    <row r="646">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row>
    <row r="647">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row>
    <row r="648">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row>
    <row r="649">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row>
    <row r="650">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row>
    <row r="651">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row>
    <row r="652">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row>
    <row r="653">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row>
    <row r="654">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row>
    <row r="655">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row>
    <row r="656">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row>
    <row r="657">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row>
    <row r="658">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row>
    <row r="659">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row>
    <row r="660">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row>
    <row r="661">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row>
    <row r="662">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row>
    <row r="663">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row>
    <row r="664">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row>
    <row r="665">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row>
    <row r="666">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row>
    <row r="667">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row>
    <row r="668">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row>
    <row r="669">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row>
    <row r="670">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row>
    <row r="671">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row>
    <row r="672">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row>
    <row r="673">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row>
    <row r="674">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row>
    <row r="675">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row>
    <row r="676">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row>
    <row r="677">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row>
    <row r="678">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row>
    <row r="679">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row>
    <row r="680">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row>
    <row r="681">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row>
    <row r="682">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row>
    <row r="683">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row>
    <row r="684">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row>
    <row r="685">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row>
    <row r="686">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row>
    <row r="687">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row>
    <row r="688">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row>
    <row r="689">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row>
    <row r="690">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row>
    <row r="691">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row>
    <row r="692">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row>
    <row r="693">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row>
    <row r="694">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row>
    <row r="695">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row>
    <row r="696">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row>
    <row r="697">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row>
    <row r="698">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row>
    <row r="699">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row>
    <row r="700">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row>
    <row r="701">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row>
    <row r="702">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row>
    <row r="703">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row>
    <row r="704">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row>
    <row r="705">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row>
    <row r="706">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row>
    <row r="707">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row>
    <row r="708">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row>
    <row r="709">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row>
    <row r="710">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row>
    <row r="711">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row>
    <row r="712">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row>
    <row r="713">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row>
    <row r="714">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row>
    <row r="715">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row>
    <row r="716">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row>
    <row r="717">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row>
    <row r="718">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row>
    <row r="719">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row>
    <row r="720">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row>
    <row r="721">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row>
    <row r="722">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row>
    <row r="723">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row>
    <row r="724">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row>
    <row r="725">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row>
    <row r="726">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row>
    <row r="727">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row>
    <row r="728">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row>
    <row r="729">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row>
    <row r="730">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row>
    <row r="731">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row>
    <row r="732">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row>
    <row r="733">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row>
    <row r="734">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row>
    <row r="735">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row>
    <row r="736">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row>
    <row r="737">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row>
    <row r="738">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row>
    <row r="739">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row>
    <row r="740">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row>
    <row r="741">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row>
    <row r="742">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row>
    <row r="743">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row>
    <row r="744">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row>
    <row r="745">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row>
    <row r="746">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row>
    <row r="747">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row>
    <row r="748">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row>
    <row r="749">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row>
    <row r="750">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row>
    <row r="751">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row>
    <row r="752">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row>
    <row r="753">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row>
    <row r="754">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row>
    <row r="755">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row>
    <row r="756">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row>
    <row r="757">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row>
    <row r="758">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row>
    <row r="759">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row>
    <row r="760">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row>
    <row r="761">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row>
    <row r="762">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row>
    <row r="763">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row>
    <row r="764">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row>
    <row r="765">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row>
    <row r="766">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row>
    <row r="767">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row>
    <row r="768">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row>
    <row r="769">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row>
    <row r="770">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row>
    <row r="771">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row>
    <row r="772">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row>
    <row r="773">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row>
    <row r="774">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row>
    <row r="775">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row>
    <row r="776">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row>
    <row r="777">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row>
    <row r="778">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row>
    <row r="779">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row>
    <row r="780">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row>
    <row r="781">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row>
    <row r="782">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row>
    <row r="783">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row>
    <row r="784">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row>
    <row r="785">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row>
    <row r="786">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row>
    <row r="787">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row>
    <row r="788">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row>
    <row r="789">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row>
    <row r="790">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row>
    <row r="791">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row>
    <row r="792">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row>
    <row r="793">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row>
    <row r="794">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row>
    <row r="795">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row>
    <row r="796">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row>
    <row r="797">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row>
    <row r="798">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row>
    <row r="799">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row>
    <row r="800">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row>
    <row r="801">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row>
    <row r="802">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row>
    <row r="803">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row>
    <row r="804">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row>
    <row r="805">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row>
    <row r="806">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row>
    <row r="807">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row>
    <row r="808">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row>
    <row r="809">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row>
    <row r="810">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row>
    <row r="811">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row>
    <row r="812">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row>
    <row r="813">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row>
    <row r="814">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row>
    <row r="815">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row>
    <row r="816">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row>
    <row r="817">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row>
    <row r="818">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row>
    <row r="819">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row>
    <row r="820">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row>
    <row r="821">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row>
    <row r="822">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row>
    <row r="823">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row>
    <row r="824">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row>
    <row r="825">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row>
    <row r="826">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row>
    <row r="827">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row>
    <row r="828">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row>
    <row r="829">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row>
    <row r="830">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row>
    <row r="831">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row>
    <row r="832">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row>
    <row r="833">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row>
    <row r="834">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row>
    <row r="835">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row>
    <row r="836">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row>
    <row r="837">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row>
    <row r="838">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row>
    <row r="839">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row>
    <row r="840">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row>
    <row r="841">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row>
    <row r="842">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row>
    <row r="843">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row>
    <row r="844">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row>
    <row r="845">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row>
    <row r="846">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row>
    <row r="847">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row>
    <row r="848">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row>
    <row r="849">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row>
    <row r="850">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row>
    <row r="851">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row>
    <row r="852">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row>
    <row r="853">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row>
    <row r="854">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row>
    <row r="855">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row>
    <row r="856">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row>
    <row r="857">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row>
    <row r="858">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row>
    <row r="859">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row>
    <row r="860">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row>
    <row r="861">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row>
    <row r="862">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row>
    <row r="863">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row>
    <row r="864">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row>
    <row r="865">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row>
    <row r="866">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row>
    <row r="867">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row>
    <row r="868">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row>
    <row r="869">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row>
    <row r="870">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row>
    <row r="871">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row>
    <row r="872">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row>
    <row r="873">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row>
    <row r="874">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row>
    <row r="875">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row>
    <row r="876">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row>
    <row r="877">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row>
    <row r="878">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row>
    <row r="879">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row>
    <row r="880">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row>
    <row r="881">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row>
    <row r="882">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row>
    <row r="883">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row>
    <row r="884">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row>
    <row r="885">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row>
    <row r="886">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row>
    <row r="887">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row>
    <row r="888">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row>
    <row r="889">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row>
    <row r="890">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row>
    <row r="891">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row>
    <row r="892">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row>
    <row r="893">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row>
    <row r="894">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row>
    <row r="895">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row>
    <row r="896">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row>
    <row r="897">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row>
    <row r="898">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row>
    <row r="899">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row>
    <row r="900">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row>
    <row r="901">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row>
    <row r="902">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row>
    <row r="903">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row>
    <row r="904">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row>
    <row r="905">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row>
    <row r="906">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row>
    <row r="907">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row>
    <row r="908">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row>
    <row r="909">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row>
    <row r="910">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row>
    <row r="911">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row>
    <row r="912">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row>
    <row r="913">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row>
    <row r="914">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row>
    <row r="915">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row>
    <row r="916">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row>
    <row r="917">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row>
    <row r="918">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row>
    <row r="919">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row>
    <row r="920">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row>
    <row r="921">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row>
    <row r="922">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row>
    <row r="923">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row>
    <row r="924">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row>
    <row r="925">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row>
    <row r="926">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row>
    <row r="927">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row>
    <row r="928">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row>
    <row r="929">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row>
    <row r="930">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row>
    <row r="931">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row>
    <row r="932">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row>
    <row r="933">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row>
    <row r="934">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row>
    <row r="935">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row>
    <row r="936">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row>
    <row r="937">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row>
    <row r="938">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row>
    <row r="939">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row>
    <row r="940">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row>
    <row r="941">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row>
    <row r="942">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row>
    <row r="943">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row>
    <row r="944">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row>
    <row r="945">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row>
    <row r="946">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row>
    <row r="947">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row>
    <row r="948">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row>
    <row r="949">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row>
    <row r="950">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row>
    <row r="951">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row>
    <row r="952">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row>
    <row r="953">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row>
    <row r="954">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row>
    <row r="955">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row>
    <row r="956">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row>
    <row r="957">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row>
    <row r="958">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row>
    <row r="959">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row>
    <row r="960">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row>
    <row r="961">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row>
    <row r="962">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row>
    <row r="963">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row>
    <row r="964">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row>
    <row r="965">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row>
    <row r="966">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row>
    <row r="967">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row>
    <row r="968">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row>
    <row r="969">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row>
    <row r="970">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row>
    <row r="971">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row>
    <row r="972">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row>
    <row r="973">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row>
    <row r="974">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row>
    <row r="975">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row>
    <row r="976">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row>
    <row r="977">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row>
    <row r="978">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row>
    <row r="979">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row>
    <row r="980">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row>
    <row r="981">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row>
    <row r="982">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row>
    <row r="983">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row>
    <row r="984">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row>
    <row r="985">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row>
    <row r="986">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row>
    <row r="987">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row>
    <row r="988">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row>
    <row r="989">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row>
    <row r="990">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row>
    <row r="991">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row>
    <row r="992">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row>
    <row r="993">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row>
    <row r="994">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row>
    <row r="995">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row>
    <row r="996">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row>
    <row r="997">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row>
    <row r="998">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row>
    <row r="999">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4.0"/>
    <col customWidth="1" min="2" max="5" width="30.13"/>
  </cols>
  <sheetData>
    <row r="1">
      <c r="A1" s="2" t="s">
        <v>260</v>
      </c>
      <c r="B1" s="2" t="s">
        <v>246</v>
      </c>
      <c r="C1" s="13"/>
      <c r="D1" s="13"/>
      <c r="E1" s="13"/>
      <c r="F1" s="48"/>
      <c r="G1" s="48"/>
      <c r="H1" s="48"/>
      <c r="I1" s="48"/>
      <c r="J1" s="48"/>
      <c r="K1" s="48"/>
      <c r="L1" s="48"/>
      <c r="M1" s="48"/>
      <c r="N1" s="48"/>
      <c r="O1" s="48"/>
      <c r="P1" s="48"/>
      <c r="Q1" s="48"/>
      <c r="R1" s="48"/>
      <c r="S1" s="48"/>
      <c r="T1" s="48"/>
      <c r="U1" s="48"/>
      <c r="V1" s="48"/>
      <c r="W1" s="48"/>
      <c r="X1" s="48"/>
      <c r="Y1" s="48"/>
    </row>
    <row r="2">
      <c r="A2" s="50" t="s">
        <v>261</v>
      </c>
      <c r="B2" s="68" t="s">
        <v>262</v>
      </c>
      <c r="C2" s="13"/>
      <c r="D2" s="13"/>
      <c r="E2" s="62"/>
      <c r="F2" s="48"/>
      <c r="G2" s="48"/>
      <c r="H2" s="48"/>
      <c r="I2" s="48"/>
      <c r="J2" s="48"/>
      <c r="K2" s="48"/>
      <c r="L2" s="48"/>
      <c r="M2" s="48"/>
      <c r="N2" s="48"/>
      <c r="O2" s="48"/>
      <c r="P2" s="48"/>
      <c r="Q2" s="48"/>
      <c r="R2" s="48"/>
      <c r="S2" s="48"/>
      <c r="T2" s="48"/>
      <c r="U2" s="48"/>
      <c r="V2" s="48"/>
      <c r="W2" s="48"/>
      <c r="X2" s="48"/>
      <c r="Y2" s="48"/>
    </row>
    <row r="3">
      <c r="A3" s="50" t="s">
        <v>263</v>
      </c>
      <c r="B3" s="68" t="s">
        <v>264</v>
      </c>
      <c r="C3" s="69"/>
      <c r="D3" s="13"/>
      <c r="E3" s="13"/>
      <c r="F3" s="48"/>
      <c r="G3" s="48"/>
      <c r="H3" s="48"/>
      <c r="I3" s="48"/>
      <c r="J3" s="48"/>
      <c r="K3" s="48"/>
      <c r="L3" s="48"/>
      <c r="M3" s="48"/>
      <c r="N3" s="48"/>
      <c r="O3" s="48"/>
      <c r="P3" s="48"/>
      <c r="Q3" s="48"/>
      <c r="R3" s="48"/>
      <c r="S3" s="48"/>
      <c r="T3" s="48"/>
      <c r="U3" s="48"/>
      <c r="V3" s="48"/>
      <c r="W3" s="48"/>
      <c r="X3" s="48"/>
      <c r="Y3" s="48"/>
    </row>
    <row r="4">
      <c r="A4" s="50" t="s">
        <v>265</v>
      </c>
      <c r="B4" s="68" t="s">
        <v>266</v>
      </c>
      <c r="C4" s="48"/>
      <c r="D4" s="48"/>
      <c r="E4" s="48"/>
      <c r="F4" s="48"/>
      <c r="G4" s="48"/>
      <c r="H4" s="48"/>
      <c r="I4" s="48"/>
      <c r="J4" s="48"/>
      <c r="K4" s="48"/>
      <c r="L4" s="48"/>
      <c r="M4" s="48"/>
      <c r="N4" s="48"/>
      <c r="O4" s="48"/>
      <c r="P4" s="48"/>
      <c r="Q4" s="48"/>
      <c r="R4" s="48"/>
      <c r="S4" s="48"/>
      <c r="T4" s="48"/>
      <c r="U4" s="48"/>
      <c r="V4" s="48"/>
      <c r="W4" s="48"/>
      <c r="X4" s="48"/>
      <c r="Y4" s="48"/>
    </row>
    <row r="5">
      <c r="A5" s="50" t="s">
        <v>267</v>
      </c>
      <c r="B5" s="68" t="s">
        <v>268</v>
      </c>
      <c r="C5" s="48"/>
      <c r="D5" s="48"/>
      <c r="E5" s="48"/>
      <c r="F5" s="48"/>
      <c r="G5" s="48"/>
      <c r="H5" s="48"/>
      <c r="I5" s="48"/>
      <c r="J5" s="48"/>
      <c r="K5" s="48"/>
      <c r="L5" s="48"/>
      <c r="M5" s="48"/>
      <c r="N5" s="48"/>
      <c r="O5" s="48"/>
      <c r="P5" s="48"/>
      <c r="Q5" s="48"/>
      <c r="R5" s="48"/>
      <c r="S5" s="48"/>
      <c r="T5" s="48"/>
      <c r="U5" s="48"/>
      <c r="V5" s="48"/>
      <c r="W5" s="48"/>
      <c r="X5" s="48"/>
      <c r="Y5" s="48"/>
    </row>
    <row r="6">
      <c r="A6" s="50" t="s">
        <v>269</v>
      </c>
      <c r="B6" s="68" t="s">
        <v>270</v>
      </c>
      <c r="C6" s="48"/>
      <c r="D6" s="48"/>
      <c r="E6" s="48"/>
      <c r="F6" s="48"/>
      <c r="G6" s="48"/>
      <c r="H6" s="48"/>
      <c r="I6" s="48"/>
      <c r="J6" s="48"/>
      <c r="K6" s="48"/>
      <c r="L6" s="48"/>
      <c r="M6" s="48"/>
      <c r="N6" s="48"/>
      <c r="O6" s="48"/>
      <c r="P6" s="48"/>
      <c r="Q6" s="48"/>
      <c r="R6" s="48"/>
      <c r="S6" s="48"/>
      <c r="T6" s="48"/>
      <c r="U6" s="48"/>
      <c r="V6" s="48"/>
      <c r="W6" s="48"/>
      <c r="X6" s="48"/>
      <c r="Y6" s="48"/>
    </row>
    <row r="7">
      <c r="A7" s="50"/>
      <c r="B7" s="69"/>
      <c r="C7" s="48"/>
      <c r="D7" s="48"/>
      <c r="E7" s="48"/>
      <c r="F7" s="48"/>
      <c r="G7" s="48"/>
      <c r="H7" s="48"/>
      <c r="I7" s="48"/>
      <c r="J7" s="48"/>
      <c r="K7" s="48"/>
      <c r="L7" s="48"/>
      <c r="M7" s="48"/>
      <c r="N7" s="48"/>
      <c r="O7" s="48"/>
      <c r="P7" s="48"/>
      <c r="Q7" s="48"/>
      <c r="R7" s="48"/>
      <c r="S7" s="48"/>
      <c r="T7" s="48"/>
      <c r="U7" s="48"/>
      <c r="V7" s="48"/>
      <c r="W7" s="48"/>
      <c r="X7" s="48"/>
      <c r="Y7" s="48"/>
    </row>
    <row r="8">
      <c r="A8" s="48"/>
      <c r="B8" s="48"/>
      <c r="C8" s="48"/>
      <c r="D8" s="48"/>
      <c r="E8" s="48"/>
      <c r="F8" s="48"/>
      <c r="G8" s="48"/>
      <c r="H8" s="48"/>
      <c r="I8" s="48"/>
      <c r="J8" s="48"/>
      <c r="K8" s="48"/>
      <c r="L8" s="48"/>
      <c r="M8" s="48"/>
      <c r="N8" s="48"/>
      <c r="O8" s="48"/>
      <c r="P8" s="48"/>
      <c r="Q8" s="48"/>
      <c r="R8" s="48"/>
      <c r="S8" s="48"/>
      <c r="T8" s="48"/>
      <c r="U8" s="48"/>
      <c r="V8" s="48"/>
      <c r="W8" s="48"/>
      <c r="X8" s="48"/>
      <c r="Y8" s="48"/>
    </row>
    <row r="9">
      <c r="A9" s="48"/>
      <c r="B9" s="48"/>
      <c r="C9" s="48"/>
      <c r="D9" s="48"/>
      <c r="E9" s="48"/>
      <c r="F9" s="48"/>
      <c r="G9" s="48"/>
      <c r="H9" s="48"/>
      <c r="I9" s="48"/>
      <c r="J9" s="48"/>
      <c r="K9" s="48"/>
      <c r="L9" s="48"/>
      <c r="M9" s="48"/>
      <c r="N9" s="48"/>
      <c r="O9" s="48"/>
      <c r="P9" s="48"/>
      <c r="Q9" s="48"/>
      <c r="R9" s="48"/>
      <c r="S9" s="48"/>
      <c r="T9" s="48"/>
      <c r="U9" s="48"/>
      <c r="V9" s="48"/>
      <c r="W9" s="48"/>
      <c r="X9" s="48"/>
      <c r="Y9" s="48"/>
    </row>
    <row r="10">
      <c r="A10" s="48"/>
      <c r="B10" s="48"/>
      <c r="C10" s="48"/>
      <c r="D10" s="48"/>
      <c r="E10" s="48"/>
      <c r="F10" s="48"/>
      <c r="G10" s="48"/>
      <c r="H10" s="48"/>
      <c r="I10" s="48"/>
      <c r="J10" s="48"/>
      <c r="K10" s="48"/>
      <c r="L10" s="48"/>
      <c r="M10" s="48"/>
      <c r="N10" s="48"/>
      <c r="O10" s="48"/>
      <c r="P10" s="48"/>
      <c r="Q10" s="48"/>
      <c r="R10" s="48"/>
      <c r="S10" s="48"/>
      <c r="T10" s="48"/>
      <c r="U10" s="48"/>
      <c r="V10" s="48"/>
      <c r="W10" s="48"/>
      <c r="X10" s="48"/>
      <c r="Y10" s="48"/>
    </row>
    <row r="11">
      <c r="A11" s="48"/>
      <c r="B11" s="48"/>
      <c r="C11" s="48"/>
      <c r="D11" s="48"/>
      <c r="E11" s="48"/>
      <c r="F11" s="48"/>
      <c r="G11" s="48"/>
      <c r="H11" s="48"/>
      <c r="I11" s="48"/>
      <c r="J11" s="48"/>
      <c r="K11" s="48"/>
      <c r="L11" s="48"/>
      <c r="M11" s="48"/>
      <c r="N11" s="48"/>
      <c r="O11" s="48"/>
      <c r="P11" s="48"/>
      <c r="Q11" s="48"/>
      <c r="R11" s="48"/>
      <c r="S11" s="48"/>
      <c r="T11" s="48"/>
      <c r="U11" s="48"/>
      <c r="V11" s="48"/>
      <c r="W11" s="48"/>
      <c r="X11" s="48"/>
      <c r="Y11" s="48"/>
    </row>
    <row r="12">
      <c r="A12" s="48"/>
      <c r="B12" s="48"/>
      <c r="C12" s="48"/>
      <c r="D12" s="48"/>
      <c r="E12" s="48"/>
      <c r="F12" s="48"/>
      <c r="G12" s="48"/>
      <c r="H12" s="48"/>
      <c r="I12" s="48"/>
      <c r="J12" s="48"/>
      <c r="K12" s="48"/>
      <c r="L12" s="48"/>
      <c r="M12" s="48"/>
      <c r="N12" s="48"/>
      <c r="O12" s="48"/>
      <c r="P12" s="48"/>
      <c r="Q12" s="48"/>
      <c r="R12" s="48"/>
      <c r="S12" s="48"/>
      <c r="T12" s="48"/>
      <c r="U12" s="48"/>
      <c r="V12" s="48"/>
      <c r="W12" s="48"/>
      <c r="X12" s="48"/>
      <c r="Y12" s="48"/>
    </row>
    <row r="13">
      <c r="A13" s="48"/>
      <c r="B13" s="48"/>
      <c r="C13" s="48"/>
      <c r="D13" s="48"/>
      <c r="E13" s="48"/>
      <c r="F13" s="48"/>
      <c r="G13" s="48"/>
      <c r="H13" s="48"/>
      <c r="I13" s="48"/>
      <c r="J13" s="48"/>
      <c r="K13" s="48"/>
      <c r="L13" s="48"/>
      <c r="M13" s="48"/>
      <c r="N13" s="48"/>
      <c r="O13" s="48"/>
      <c r="P13" s="48"/>
      <c r="Q13" s="48"/>
      <c r="R13" s="48"/>
      <c r="S13" s="48"/>
      <c r="T13" s="48"/>
      <c r="U13" s="48"/>
      <c r="V13" s="48"/>
      <c r="W13" s="48"/>
      <c r="X13" s="48"/>
      <c r="Y13" s="48"/>
    </row>
    <row r="14">
      <c r="A14" s="48"/>
      <c r="B14" s="48"/>
      <c r="C14" s="48"/>
      <c r="D14" s="48"/>
      <c r="E14" s="48"/>
      <c r="F14" s="48"/>
      <c r="G14" s="48"/>
      <c r="H14" s="48"/>
      <c r="I14" s="48"/>
      <c r="J14" s="48"/>
      <c r="K14" s="48"/>
      <c r="L14" s="48"/>
      <c r="M14" s="48"/>
      <c r="N14" s="48"/>
      <c r="O14" s="48"/>
      <c r="P14" s="48"/>
      <c r="Q14" s="48"/>
      <c r="R14" s="48"/>
      <c r="S14" s="48"/>
      <c r="T14" s="48"/>
      <c r="U14" s="48"/>
      <c r="V14" s="48"/>
      <c r="W14" s="48"/>
      <c r="X14" s="48"/>
      <c r="Y14" s="48"/>
    </row>
    <row r="15">
      <c r="A15" s="48"/>
      <c r="B15" s="48"/>
      <c r="C15" s="48"/>
      <c r="D15" s="48"/>
      <c r="E15" s="48"/>
      <c r="F15" s="48"/>
      <c r="G15" s="48"/>
      <c r="H15" s="48"/>
      <c r="I15" s="48"/>
      <c r="J15" s="48"/>
      <c r="K15" s="48"/>
      <c r="L15" s="48"/>
      <c r="M15" s="48"/>
      <c r="N15" s="48"/>
      <c r="O15" s="48"/>
      <c r="P15" s="48"/>
      <c r="Q15" s="48"/>
      <c r="R15" s="48"/>
      <c r="S15" s="48"/>
      <c r="T15" s="48"/>
      <c r="U15" s="48"/>
      <c r="V15" s="48"/>
      <c r="W15" s="48"/>
      <c r="X15" s="48"/>
      <c r="Y15" s="48"/>
    </row>
    <row r="16">
      <c r="A16" s="48"/>
      <c r="B16" s="48"/>
      <c r="C16" s="48"/>
      <c r="D16" s="48"/>
      <c r="E16" s="48"/>
      <c r="F16" s="48"/>
      <c r="G16" s="48"/>
      <c r="H16" s="48"/>
      <c r="I16" s="48"/>
      <c r="J16" s="48"/>
      <c r="K16" s="48"/>
      <c r="L16" s="48"/>
      <c r="M16" s="48"/>
      <c r="N16" s="48"/>
      <c r="O16" s="48"/>
      <c r="P16" s="48"/>
      <c r="Q16" s="48"/>
      <c r="R16" s="48"/>
      <c r="S16" s="48"/>
      <c r="T16" s="48"/>
      <c r="U16" s="48"/>
      <c r="V16" s="48"/>
      <c r="W16" s="48"/>
      <c r="X16" s="48"/>
      <c r="Y16" s="48"/>
    </row>
    <row r="17">
      <c r="A17" s="48"/>
      <c r="B17" s="48"/>
      <c r="C17" s="48"/>
      <c r="D17" s="48"/>
      <c r="E17" s="48"/>
      <c r="F17" s="48"/>
      <c r="G17" s="48"/>
      <c r="H17" s="48"/>
      <c r="I17" s="48"/>
      <c r="J17" s="48"/>
      <c r="K17" s="48"/>
      <c r="L17" s="48"/>
      <c r="M17" s="48"/>
      <c r="N17" s="48"/>
      <c r="O17" s="48"/>
      <c r="P17" s="48"/>
      <c r="Q17" s="48"/>
      <c r="R17" s="48"/>
      <c r="S17" s="48"/>
      <c r="T17" s="48"/>
      <c r="U17" s="48"/>
      <c r="V17" s="48"/>
      <c r="W17" s="48"/>
      <c r="X17" s="48"/>
      <c r="Y17" s="48"/>
    </row>
    <row r="18">
      <c r="A18" s="48"/>
      <c r="B18" s="48"/>
      <c r="C18" s="48"/>
      <c r="D18" s="48"/>
      <c r="E18" s="48"/>
      <c r="F18" s="48"/>
      <c r="G18" s="48"/>
      <c r="H18" s="48"/>
      <c r="I18" s="48"/>
      <c r="J18" s="48"/>
      <c r="K18" s="48"/>
      <c r="L18" s="48"/>
      <c r="M18" s="48"/>
      <c r="N18" s="48"/>
      <c r="O18" s="48"/>
      <c r="P18" s="48"/>
      <c r="Q18" s="48"/>
      <c r="R18" s="48"/>
      <c r="S18" s="48"/>
      <c r="T18" s="48"/>
      <c r="U18" s="48"/>
      <c r="V18" s="48"/>
      <c r="W18" s="48"/>
      <c r="X18" s="48"/>
      <c r="Y18" s="48"/>
    </row>
    <row r="19">
      <c r="A19" s="48"/>
      <c r="B19" s="48"/>
      <c r="C19" s="48"/>
      <c r="D19" s="48"/>
      <c r="E19" s="48"/>
      <c r="F19" s="48"/>
      <c r="G19" s="48"/>
      <c r="H19" s="48"/>
      <c r="I19" s="48"/>
      <c r="J19" s="48"/>
      <c r="K19" s="48"/>
      <c r="L19" s="48"/>
      <c r="M19" s="48"/>
      <c r="N19" s="48"/>
      <c r="O19" s="48"/>
      <c r="P19" s="48"/>
      <c r="Q19" s="48"/>
      <c r="R19" s="48"/>
      <c r="S19" s="48"/>
      <c r="T19" s="48"/>
      <c r="U19" s="48"/>
      <c r="V19" s="48"/>
      <c r="W19" s="48"/>
      <c r="X19" s="48"/>
      <c r="Y19" s="48"/>
    </row>
    <row r="20">
      <c r="A20" s="48"/>
      <c r="B20" s="48"/>
      <c r="C20" s="48"/>
      <c r="D20" s="48"/>
      <c r="E20" s="48"/>
      <c r="F20" s="48"/>
      <c r="G20" s="48"/>
      <c r="H20" s="48"/>
      <c r="I20" s="48"/>
      <c r="J20" s="48"/>
      <c r="K20" s="48"/>
      <c r="L20" s="48"/>
      <c r="M20" s="48"/>
      <c r="N20" s="48"/>
      <c r="O20" s="48"/>
      <c r="P20" s="48"/>
      <c r="Q20" s="48"/>
      <c r="R20" s="48"/>
      <c r="S20" s="48"/>
      <c r="T20" s="48"/>
      <c r="U20" s="48"/>
      <c r="V20" s="48"/>
      <c r="W20" s="48"/>
      <c r="X20" s="48"/>
      <c r="Y20" s="48"/>
    </row>
    <row r="21">
      <c r="A21" s="48"/>
      <c r="B21" s="48"/>
      <c r="C21" s="48"/>
      <c r="D21" s="48"/>
      <c r="E21" s="48"/>
      <c r="F21" s="48"/>
      <c r="G21" s="48"/>
      <c r="H21" s="48"/>
      <c r="I21" s="48"/>
      <c r="J21" s="48"/>
      <c r="K21" s="48"/>
      <c r="L21" s="48"/>
      <c r="M21" s="48"/>
      <c r="N21" s="48"/>
      <c r="O21" s="48"/>
      <c r="P21" s="48"/>
      <c r="Q21" s="48"/>
      <c r="R21" s="48"/>
      <c r="S21" s="48"/>
      <c r="T21" s="48"/>
      <c r="U21" s="48"/>
      <c r="V21" s="48"/>
      <c r="W21" s="48"/>
      <c r="X21" s="48"/>
      <c r="Y21" s="48"/>
    </row>
    <row r="22">
      <c r="A22" s="48"/>
      <c r="B22" s="48"/>
      <c r="C22" s="48"/>
      <c r="D22" s="48"/>
      <c r="E22" s="48"/>
      <c r="F22" s="48"/>
      <c r="G22" s="48"/>
      <c r="H22" s="48"/>
      <c r="I22" s="48"/>
      <c r="J22" s="48"/>
      <c r="K22" s="48"/>
      <c r="L22" s="48"/>
      <c r="M22" s="48"/>
      <c r="N22" s="48"/>
      <c r="O22" s="48"/>
      <c r="P22" s="48"/>
      <c r="Q22" s="48"/>
      <c r="R22" s="48"/>
      <c r="S22" s="48"/>
      <c r="T22" s="48"/>
      <c r="U22" s="48"/>
      <c r="V22" s="48"/>
      <c r="W22" s="48"/>
      <c r="X22" s="48"/>
      <c r="Y22" s="48"/>
    </row>
    <row r="23">
      <c r="A23" s="48"/>
      <c r="B23" s="48"/>
      <c r="C23" s="48"/>
      <c r="D23" s="48"/>
      <c r="E23" s="48"/>
      <c r="F23" s="48"/>
      <c r="G23" s="48"/>
      <c r="H23" s="48"/>
      <c r="I23" s="48"/>
      <c r="J23" s="48"/>
      <c r="K23" s="48"/>
      <c r="L23" s="48"/>
      <c r="M23" s="48"/>
      <c r="N23" s="48"/>
      <c r="O23" s="48"/>
      <c r="P23" s="48"/>
      <c r="Q23" s="48"/>
      <c r="R23" s="48"/>
      <c r="S23" s="48"/>
      <c r="T23" s="48"/>
      <c r="U23" s="48"/>
      <c r="V23" s="48"/>
      <c r="W23" s="48"/>
      <c r="X23" s="48"/>
      <c r="Y23" s="48"/>
    </row>
    <row r="24">
      <c r="A24" s="48"/>
      <c r="B24" s="48"/>
      <c r="C24" s="48"/>
      <c r="D24" s="48"/>
      <c r="E24" s="48"/>
      <c r="F24" s="48"/>
      <c r="G24" s="48"/>
      <c r="H24" s="48"/>
      <c r="I24" s="48"/>
      <c r="J24" s="48"/>
      <c r="K24" s="48"/>
      <c r="L24" s="48"/>
      <c r="M24" s="48"/>
      <c r="N24" s="48"/>
      <c r="O24" s="48"/>
      <c r="P24" s="48"/>
      <c r="Q24" s="48"/>
      <c r="R24" s="48"/>
      <c r="S24" s="48"/>
      <c r="T24" s="48"/>
      <c r="U24" s="48"/>
      <c r="V24" s="48"/>
      <c r="W24" s="48"/>
      <c r="X24" s="48"/>
      <c r="Y24" s="48"/>
    </row>
    <row r="25">
      <c r="A25" s="48"/>
      <c r="B25" s="48"/>
      <c r="C25" s="48"/>
      <c r="D25" s="48"/>
      <c r="E25" s="48"/>
      <c r="F25" s="48"/>
      <c r="G25" s="48"/>
      <c r="H25" s="48"/>
      <c r="I25" s="48"/>
      <c r="J25" s="48"/>
      <c r="K25" s="48"/>
      <c r="L25" s="48"/>
      <c r="M25" s="48"/>
      <c r="N25" s="48"/>
      <c r="O25" s="48"/>
      <c r="P25" s="48"/>
      <c r="Q25" s="48"/>
      <c r="R25" s="48"/>
      <c r="S25" s="48"/>
      <c r="T25" s="48"/>
      <c r="U25" s="48"/>
      <c r="V25" s="48"/>
      <c r="W25" s="48"/>
      <c r="X25" s="48"/>
      <c r="Y25" s="48"/>
    </row>
    <row r="26">
      <c r="A26" s="48"/>
      <c r="B26" s="48"/>
      <c r="C26" s="48"/>
      <c r="D26" s="48"/>
      <c r="E26" s="48"/>
      <c r="F26" s="48"/>
      <c r="G26" s="48"/>
      <c r="H26" s="48"/>
      <c r="I26" s="48"/>
      <c r="J26" s="48"/>
      <c r="K26" s="48"/>
      <c r="L26" s="48"/>
      <c r="M26" s="48"/>
      <c r="N26" s="48"/>
      <c r="O26" s="48"/>
      <c r="P26" s="48"/>
      <c r="Q26" s="48"/>
      <c r="R26" s="48"/>
      <c r="S26" s="48"/>
      <c r="T26" s="48"/>
      <c r="U26" s="48"/>
      <c r="V26" s="48"/>
      <c r="W26" s="48"/>
      <c r="X26" s="48"/>
      <c r="Y26" s="48"/>
    </row>
    <row r="27">
      <c r="A27" s="48"/>
      <c r="B27" s="48"/>
      <c r="C27" s="48"/>
      <c r="D27" s="48"/>
      <c r="E27" s="48"/>
      <c r="F27" s="48"/>
      <c r="G27" s="48"/>
      <c r="H27" s="48"/>
      <c r="I27" s="48"/>
      <c r="J27" s="48"/>
      <c r="K27" s="48"/>
      <c r="L27" s="48"/>
      <c r="M27" s="48"/>
      <c r="N27" s="48"/>
      <c r="O27" s="48"/>
      <c r="P27" s="48"/>
      <c r="Q27" s="48"/>
      <c r="R27" s="48"/>
      <c r="S27" s="48"/>
      <c r="T27" s="48"/>
      <c r="U27" s="48"/>
      <c r="V27" s="48"/>
      <c r="W27" s="48"/>
      <c r="X27" s="48"/>
      <c r="Y27" s="48"/>
    </row>
    <row r="28">
      <c r="A28" s="48"/>
      <c r="B28" s="48"/>
      <c r="C28" s="48"/>
      <c r="D28" s="48"/>
      <c r="E28" s="48"/>
      <c r="F28" s="48"/>
      <c r="G28" s="48"/>
      <c r="H28" s="48"/>
      <c r="I28" s="48"/>
      <c r="J28" s="48"/>
      <c r="K28" s="48"/>
      <c r="L28" s="48"/>
      <c r="M28" s="48"/>
      <c r="N28" s="48"/>
      <c r="O28" s="48"/>
      <c r="P28" s="48"/>
      <c r="Q28" s="48"/>
      <c r="R28" s="48"/>
      <c r="S28" s="48"/>
      <c r="T28" s="48"/>
      <c r="U28" s="48"/>
      <c r="V28" s="48"/>
      <c r="W28" s="48"/>
      <c r="X28" s="48"/>
      <c r="Y28" s="48"/>
    </row>
    <row r="29">
      <c r="A29" s="48"/>
      <c r="B29" s="48"/>
      <c r="C29" s="48"/>
      <c r="D29" s="48"/>
      <c r="E29" s="48"/>
      <c r="F29" s="48"/>
      <c r="G29" s="48"/>
      <c r="H29" s="48"/>
      <c r="I29" s="48"/>
      <c r="J29" s="48"/>
      <c r="K29" s="48"/>
      <c r="L29" s="48"/>
      <c r="M29" s="48"/>
      <c r="N29" s="48"/>
      <c r="O29" s="48"/>
      <c r="P29" s="48"/>
      <c r="Q29" s="48"/>
      <c r="R29" s="48"/>
      <c r="S29" s="48"/>
      <c r="T29" s="48"/>
      <c r="U29" s="48"/>
      <c r="V29" s="48"/>
      <c r="W29" s="48"/>
      <c r="X29" s="48"/>
      <c r="Y29" s="48"/>
    </row>
    <row r="30">
      <c r="A30" s="48"/>
      <c r="B30" s="48"/>
      <c r="C30" s="48"/>
      <c r="D30" s="48"/>
      <c r="E30" s="48"/>
      <c r="F30" s="48"/>
      <c r="G30" s="48"/>
      <c r="H30" s="48"/>
      <c r="I30" s="48"/>
      <c r="J30" s="48"/>
      <c r="K30" s="48"/>
      <c r="L30" s="48"/>
      <c r="M30" s="48"/>
      <c r="N30" s="48"/>
      <c r="O30" s="48"/>
      <c r="P30" s="48"/>
      <c r="Q30" s="48"/>
      <c r="R30" s="48"/>
      <c r="S30" s="48"/>
      <c r="T30" s="48"/>
      <c r="U30" s="48"/>
      <c r="V30" s="48"/>
      <c r="W30" s="48"/>
      <c r="X30" s="48"/>
      <c r="Y30" s="48"/>
    </row>
    <row r="31">
      <c r="A31" s="48"/>
      <c r="B31" s="48"/>
      <c r="C31" s="48"/>
      <c r="D31" s="48"/>
      <c r="E31" s="48"/>
      <c r="F31" s="48"/>
      <c r="G31" s="48"/>
      <c r="H31" s="48"/>
      <c r="I31" s="48"/>
      <c r="J31" s="48"/>
      <c r="K31" s="48"/>
      <c r="L31" s="48"/>
      <c r="M31" s="48"/>
      <c r="N31" s="48"/>
      <c r="O31" s="48"/>
      <c r="P31" s="48"/>
      <c r="Q31" s="48"/>
      <c r="R31" s="48"/>
      <c r="S31" s="48"/>
      <c r="T31" s="48"/>
      <c r="U31" s="48"/>
      <c r="V31" s="48"/>
      <c r="W31" s="48"/>
      <c r="X31" s="48"/>
      <c r="Y31" s="48"/>
    </row>
    <row r="32">
      <c r="A32" s="48"/>
      <c r="B32" s="48"/>
      <c r="C32" s="48"/>
      <c r="D32" s="48"/>
      <c r="E32" s="48"/>
      <c r="F32" s="48"/>
      <c r="G32" s="48"/>
      <c r="H32" s="48"/>
      <c r="I32" s="48"/>
      <c r="J32" s="48"/>
      <c r="K32" s="48"/>
      <c r="L32" s="48"/>
      <c r="M32" s="48"/>
      <c r="N32" s="48"/>
      <c r="O32" s="48"/>
      <c r="P32" s="48"/>
      <c r="Q32" s="48"/>
      <c r="R32" s="48"/>
      <c r="S32" s="48"/>
      <c r="T32" s="48"/>
      <c r="U32" s="48"/>
      <c r="V32" s="48"/>
      <c r="W32" s="48"/>
      <c r="X32" s="48"/>
      <c r="Y32" s="48"/>
    </row>
    <row r="33">
      <c r="A33" s="48"/>
      <c r="B33" s="48"/>
      <c r="C33" s="48"/>
      <c r="D33" s="48"/>
      <c r="E33" s="48"/>
      <c r="F33" s="48"/>
      <c r="G33" s="48"/>
      <c r="H33" s="48"/>
      <c r="I33" s="48"/>
      <c r="J33" s="48"/>
      <c r="K33" s="48"/>
      <c r="L33" s="48"/>
      <c r="M33" s="48"/>
      <c r="N33" s="48"/>
      <c r="O33" s="48"/>
      <c r="P33" s="48"/>
      <c r="Q33" s="48"/>
      <c r="R33" s="48"/>
      <c r="S33" s="48"/>
      <c r="T33" s="48"/>
      <c r="U33" s="48"/>
      <c r="V33" s="48"/>
      <c r="W33" s="48"/>
      <c r="X33" s="48"/>
      <c r="Y33" s="48"/>
    </row>
    <row r="34">
      <c r="A34" s="48"/>
      <c r="B34" s="48"/>
      <c r="C34" s="48"/>
      <c r="D34" s="48"/>
      <c r="E34" s="48"/>
      <c r="F34" s="48"/>
      <c r="G34" s="48"/>
      <c r="H34" s="48"/>
      <c r="I34" s="48"/>
      <c r="J34" s="48"/>
      <c r="K34" s="48"/>
      <c r="L34" s="48"/>
      <c r="M34" s="48"/>
      <c r="N34" s="48"/>
      <c r="O34" s="48"/>
      <c r="P34" s="48"/>
      <c r="Q34" s="48"/>
      <c r="R34" s="48"/>
      <c r="S34" s="48"/>
      <c r="T34" s="48"/>
      <c r="U34" s="48"/>
      <c r="V34" s="48"/>
      <c r="W34" s="48"/>
      <c r="X34" s="48"/>
      <c r="Y34" s="48"/>
    </row>
    <row r="35">
      <c r="A35" s="48"/>
      <c r="B35" s="48"/>
      <c r="C35" s="48"/>
      <c r="D35" s="48"/>
      <c r="E35" s="48"/>
      <c r="F35" s="48"/>
      <c r="G35" s="48"/>
      <c r="H35" s="48"/>
      <c r="I35" s="48"/>
      <c r="J35" s="48"/>
      <c r="K35" s="48"/>
      <c r="L35" s="48"/>
      <c r="M35" s="48"/>
      <c r="N35" s="48"/>
      <c r="O35" s="48"/>
      <c r="P35" s="48"/>
      <c r="Q35" s="48"/>
      <c r="R35" s="48"/>
      <c r="S35" s="48"/>
      <c r="T35" s="48"/>
      <c r="U35" s="48"/>
      <c r="V35" s="48"/>
      <c r="W35" s="48"/>
      <c r="X35" s="48"/>
      <c r="Y35" s="48"/>
    </row>
    <row r="36">
      <c r="A36" s="48"/>
      <c r="B36" s="48"/>
      <c r="C36" s="48"/>
      <c r="D36" s="48"/>
      <c r="E36" s="48"/>
      <c r="F36" s="48"/>
      <c r="G36" s="48"/>
      <c r="H36" s="48"/>
      <c r="I36" s="48"/>
      <c r="J36" s="48"/>
      <c r="K36" s="48"/>
      <c r="L36" s="48"/>
      <c r="M36" s="48"/>
      <c r="N36" s="48"/>
      <c r="O36" s="48"/>
      <c r="P36" s="48"/>
      <c r="Q36" s="48"/>
      <c r="R36" s="48"/>
      <c r="S36" s="48"/>
      <c r="T36" s="48"/>
      <c r="U36" s="48"/>
      <c r="V36" s="48"/>
      <c r="W36" s="48"/>
      <c r="X36" s="48"/>
      <c r="Y36" s="48"/>
    </row>
    <row r="37">
      <c r="A37" s="48"/>
      <c r="B37" s="48"/>
      <c r="C37" s="48"/>
      <c r="D37" s="48"/>
      <c r="E37" s="48"/>
      <c r="F37" s="48"/>
      <c r="G37" s="48"/>
      <c r="H37" s="48"/>
      <c r="I37" s="48"/>
      <c r="J37" s="48"/>
      <c r="K37" s="48"/>
      <c r="L37" s="48"/>
      <c r="M37" s="48"/>
      <c r="N37" s="48"/>
      <c r="O37" s="48"/>
      <c r="P37" s="48"/>
      <c r="Q37" s="48"/>
      <c r="R37" s="48"/>
      <c r="S37" s="48"/>
      <c r="T37" s="48"/>
      <c r="U37" s="48"/>
      <c r="V37" s="48"/>
      <c r="W37" s="48"/>
      <c r="X37" s="48"/>
      <c r="Y37" s="48"/>
    </row>
    <row r="38">
      <c r="A38" s="48"/>
      <c r="B38" s="48"/>
      <c r="C38" s="48"/>
      <c r="D38" s="48"/>
      <c r="E38" s="48"/>
      <c r="F38" s="48"/>
      <c r="G38" s="48"/>
      <c r="H38" s="48"/>
      <c r="I38" s="48"/>
      <c r="J38" s="48"/>
      <c r="K38" s="48"/>
      <c r="L38" s="48"/>
      <c r="M38" s="48"/>
      <c r="N38" s="48"/>
      <c r="O38" s="48"/>
      <c r="P38" s="48"/>
      <c r="Q38" s="48"/>
      <c r="R38" s="48"/>
      <c r="S38" s="48"/>
      <c r="T38" s="48"/>
      <c r="U38" s="48"/>
      <c r="V38" s="48"/>
      <c r="W38" s="48"/>
      <c r="X38" s="48"/>
      <c r="Y38" s="48"/>
    </row>
    <row r="39">
      <c r="A39" s="48"/>
      <c r="B39" s="48"/>
      <c r="C39" s="48"/>
      <c r="D39" s="48"/>
      <c r="E39" s="48"/>
      <c r="F39" s="48"/>
      <c r="G39" s="48"/>
      <c r="H39" s="48"/>
      <c r="I39" s="48"/>
      <c r="J39" s="48"/>
      <c r="K39" s="48"/>
      <c r="L39" s="48"/>
      <c r="M39" s="48"/>
      <c r="N39" s="48"/>
      <c r="O39" s="48"/>
      <c r="P39" s="48"/>
      <c r="Q39" s="48"/>
      <c r="R39" s="48"/>
      <c r="S39" s="48"/>
      <c r="T39" s="48"/>
      <c r="U39" s="48"/>
      <c r="V39" s="48"/>
      <c r="W39" s="48"/>
      <c r="X39" s="48"/>
      <c r="Y39" s="48"/>
    </row>
    <row r="40">
      <c r="A40" s="48"/>
      <c r="B40" s="48"/>
      <c r="C40" s="48"/>
      <c r="D40" s="48"/>
      <c r="E40" s="48"/>
      <c r="F40" s="48"/>
      <c r="G40" s="48"/>
      <c r="H40" s="48"/>
      <c r="I40" s="48"/>
      <c r="J40" s="48"/>
      <c r="K40" s="48"/>
      <c r="L40" s="48"/>
      <c r="M40" s="48"/>
      <c r="N40" s="48"/>
      <c r="O40" s="48"/>
      <c r="P40" s="48"/>
      <c r="Q40" s="48"/>
      <c r="R40" s="48"/>
      <c r="S40" s="48"/>
      <c r="T40" s="48"/>
      <c r="U40" s="48"/>
      <c r="V40" s="48"/>
      <c r="W40" s="48"/>
      <c r="X40" s="48"/>
      <c r="Y40" s="48"/>
    </row>
    <row r="41">
      <c r="A41" s="48"/>
      <c r="B41" s="48"/>
      <c r="C41" s="48"/>
      <c r="D41" s="48"/>
      <c r="E41" s="48"/>
      <c r="F41" s="48"/>
      <c r="G41" s="48"/>
      <c r="H41" s="48"/>
      <c r="I41" s="48"/>
      <c r="J41" s="48"/>
      <c r="K41" s="48"/>
      <c r="L41" s="48"/>
      <c r="M41" s="48"/>
      <c r="N41" s="48"/>
      <c r="O41" s="48"/>
      <c r="P41" s="48"/>
      <c r="Q41" s="48"/>
      <c r="R41" s="48"/>
      <c r="S41" s="48"/>
      <c r="T41" s="48"/>
      <c r="U41" s="48"/>
      <c r="V41" s="48"/>
      <c r="W41" s="48"/>
      <c r="X41" s="48"/>
      <c r="Y41" s="48"/>
    </row>
    <row r="42">
      <c r="A42" s="48"/>
      <c r="B42" s="48"/>
      <c r="C42" s="48"/>
      <c r="D42" s="48"/>
      <c r="E42" s="48"/>
      <c r="F42" s="48"/>
      <c r="G42" s="48"/>
      <c r="H42" s="48"/>
      <c r="I42" s="48"/>
      <c r="J42" s="48"/>
      <c r="K42" s="48"/>
      <c r="L42" s="48"/>
      <c r="M42" s="48"/>
      <c r="N42" s="48"/>
      <c r="O42" s="48"/>
      <c r="P42" s="48"/>
      <c r="Q42" s="48"/>
      <c r="R42" s="48"/>
      <c r="S42" s="48"/>
      <c r="T42" s="48"/>
      <c r="U42" s="48"/>
      <c r="V42" s="48"/>
      <c r="W42" s="48"/>
      <c r="X42" s="48"/>
      <c r="Y42" s="48"/>
    </row>
    <row r="43">
      <c r="A43" s="48"/>
      <c r="B43" s="48"/>
      <c r="C43" s="48"/>
      <c r="D43" s="48"/>
      <c r="E43" s="48"/>
      <c r="F43" s="48"/>
      <c r="G43" s="48"/>
      <c r="H43" s="48"/>
      <c r="I43" s="48"/>
      <c r="J43" s="48"/>
      <c r="K43" s="48"/>
      <c r="L43" s="48"/>
      <c r="M43" s="48"/>
      <c r="N43" s="48"/>
      <c r="O43" s="48"/>
      <c r="P43" s="48"/>
      <c r="Q43" s="48"/>
      <c r="R43" s="48"/>
      <c r="S43" s="48"/>
      <c r="T43" s="48"/>
      <c r="U43" s="48"/>
      <c r="V43" s="48"/>
      <c r="W43" s="48"/>
      <c r="X43" s="48"/>
      <c r="Y43" s="48"/>
    </row>
    <row r="44">
      <c r="A44" s="48"/>
      <c r="B44" s="48"/>
      <c r="C44" s="48"/>
      <c r="D44" s="48"/>
      <c r="E44" s="48"/>
      <c r="F44" s="48"/>
      <c r="G44" s="48"/>
      <c r="H44" s="48"/>
      <c r="I44" s="48"/>
      <c r="J44" s="48"/>
      <c r="K44" s="48"/>
      <c r="L44" s="48"/>
      <c r="M44" s="48"/>
      <c r="N44" s="48"/>
      <c r="O44" s="48"/>
      <c r="P44" s="48"/>
      <c r="Q44" s="48"/>
      <c r="R44" s="48"/>
      <c r="S44" s="48"/>
      <c r="T44" s="48"/>
      <c r="U44" s="48"/>
      <c r="V44" s="48"/>
      <c r="W44" s="48"/>
      <c r="X44" s="48"/>
      <c r="Y44" s="48"/>
    </row>
    <row r="45">
      <c r="A45" s="48"/>
      <c r="B45" s="48"/>
      <c r="C45" s="48"/>
      <c r="D45" s="48"/>
      <c r="E45" s="48"/>
      <c r="F45" s="48"/>
      <c r="G45" s="48"/>
      <c r="H45" s="48"/>
      <c r="I45" s="48"/>
      <c r="J45" s="48"/>
      <c r="K45" s="48"/>
      <c r="L45" s="48"/>
      <c r="M45" s="48"/>
      <c r="N45" s="48"/>
      <c r="O45" s="48"/>
      <c r="P45" s="48"/>
      <c r="Q45" s="48"/>
      <c r="R45" s="48"/>
      <c r="S45" s="48"/>
      <c r="T45" s="48"/>
      <c r="U45" s="48"/>
      <c r="V45" s="48"/>
      <c r="W45" s="48"/>
      <c r="X45" s="48"/>
      <c r="Y45" s="48"/>
    </row>
    <row r="46">
      <c r="A46" s="48"/>
      <c r="B46" s="48"/>
      <c r="C46" s="48"/>
      <c r="D46" s="48"/>
      <c r="E46" s="48"/>
      <c r="F46" s="48"/>
      <c r="G46" s="48"/>
      <c r="H46" s="48"/>
      <c r="I46" s="48"/>
      <c r="J46" s="48"/>
      <c r="K46" s="48"/>
      <c r="L46" s="48"/>
      <c r="M46" s="48"/>
      <c r="N46" s="48"/>
      <c r="O46" s="48"/>
      <c r="P46" s="48"/>
      <c r="Q46" s="48"/>
      <c r="R46" s="48"/>
      <c r="S46" s="48"/>
      <c r="T46" s="48"/>
      <c r="U46" s="48"/>
      <c r="V46" s="48"/>
      <c r="W46" s="48"/>
      <c r="X46" s="48"/>
      <c r="Y46" s="48"/>
    </row>
    <row r="47">
      <c r="A47" s="48"/>
      <c r="B47" s="48"/>
      <c r="C47" s="48"/>
      <c r="D47" s="48"/>
      <c r="E47" s="48"/>
      <c r="F47" s="48"/>
      <c r="G47" s="48"/>
      <c r="H47" s="48"/>
      <c r="I47" s="48"/>
      <c r="J47" s="48"/>
      <c r="K47" s="48"/>
      <c r="L47" s="48"/>
      <c r="M47" s="48"/>
      <c r="N47" s="48"/>
      <c r="O47" s="48"/>
      <c r="P47" s="48"/>
      <c r="Q47" s="48"/>
      <c r="R47" s="48"/>
      <c r="S47" s="48"/>
      <c r="T47" s="48"/>
      <c r="U47" s="48"/>
      <c r="V47" s="48"/>
      <c r="W47" s="48"/>
      <c r="X47" s="48"/>
      <c r="Y47" s="48"/>
    </row>
    <row r="48">
      <c r="A48" s="48"/>
      <c r="B48" s="48"/>
      <c r="C48" s="48"/>
      <c r="D48" s="48"/>
      <c r="E48" s="48"/>
      <c r="F48" s="48"/>
      <c r="G48" s="48"/>
      <c r="H48" s="48"/>
      <c r="I48" s="48"/>
      <c r="J48" s="48"/>
      <c r="K48" s="48"/>
      <c r="L48" s="48"/>
      <c r="M48" s="48"/>
      <c r="N48" s="48"/>
      <c r="O48" s="48"/>
      <c r="P48" s="48"/>
      <c r="Q48" s="48"/>
      <c r="R48" s="48"/>
      <c r="S48" s="48"/>
      <c r="T48" s="48"/>
      <c r="U48" s="48"/>
      <c r="V48" s="48"/>
      <c r="W48" s="48"/>
      <c r="X48" s="48"/>
      <c r="Y48" s="48"/>
    </row>
    <row r="49">
      <c r="A49" s="48"/>
      <c r="B49" s="48"/>
      <c r="C49" s="48"/>
      <c r="D49" s="48"/>
      <c r="E49" s="48"/>
      <c r="F49" s="48"/>
      <c r="G49" s="48"/>
      <c r="H49" s="48"/>
      <c r="I49" s="48"/>
      <c r="J49" s="48"/>
      <c r="K49" s="48"/>
      <c r="L49" s="48"/>
      <c r="M49" s="48"/>
      <c r="N49" s="48"/>
      <c r="O49" s="48"/>
      <c r="P49" s="48"/>
      <c r="Q49" s="48"/>
      <c r="R49" s="48"/>
      <c r="S49" s="48"/>
      <c r="T49" s="48"/>
      <c r="U49" s="48"/>
      <c r="V49" s="48"/>
      <c r="W49" s="48"/>
      <c r="X49" s="48"/>
      <c r="Y49" s="48"/>
    </row>
    <row r="50">
      <c r="A50" s="48"/>
      <c r="B50" s="48"/>
      <c r="C50" s="48"/>
      <c r="D50" s="48"/>
      <c r="E50" s="48"/>
      <c r="F50" s="48"/>
      <c r="G50" s="48"/>
      <c r="H50" s="48"/>
      <c r="I50" s="48"/>
      <c r="J50" s="48"/>
      <c r="K50" s="48"/>
      <c r="L50" s="48"/>
      <c r="M50" s="48"/>
      <c r="N50" s="48"/>
      <c r="O50" s="48"/>
      <c r="P50" s="48"/>
      <c r="Q50" s="48"/>
      <c r="R50" s="48"/>
      <c r="S50" s="48"/>
      <c r="T50" s="48"/>
      <c r="U50" s="48"/>
      <c r="V50" s="48"/>
      <c r="W50" s="48"/>
      <c r="X50" s="48"/>
      <c r="Y50" s="48"/>
    </row>
    <row r="51">
      <c r="A51" s="48"/>
      <c r="B51" s="48"/>
      <c r="C51" s="48"/>
      <c r="D51" s="48"/>
      <c r="E51" s="48"/>
      <c r="F51" s="48"/>
      <c r="G51" s="48"/>
      <c r="H51" s="48"/>
      <c r="I51" s="48"/>
      <c r="J51" s="48"/>
      <c r="K51" s="48"/>
      <c r="L51" s="48"/>
      <c r="M51" s="48"/>
      <c r="N51" s="48"/>
      <c r="O51" s="48"/>
      <c r="P51" s="48"/>
      <c r="Q51" s="48"/>
      <c r="R51" s="48"/>
      <c r="S51" s="48"/>
      <c r="T51" s="48"/>
      <c r="U51" s="48"/>
      <c r="V51" s="48"/>
      <c r="W51" s="48"/>
      <c r="X51" s="48"/>
      <c r="Y51" s="48"/>
    </row>
    <row r="52">
      <c r="A52" s="48"/>
      <c r="B52" s="48"/>
      <c r="C52" s="48"/>
      <c r="D52" s="48"/>
      <c r="E52" s="48"/>
      <c r="F52" s="48"/>
      <c r="G52" s="48"/>
      <c r="H52" s="48"/>
      <c r="I52" s="48"/>
      <c r="J52" s="48"/>
      <c r="K52" s="48"/>
      <c r="L52" s="48"/>
      <c r="M52" s="48"/>
      <c r="N52" s="48"/>
      <c r="O52" s="48"/>
      <c r="P52" s="48"/>
      <c r="Q52" s="48"/>
      <c r="R52" s="48"/>
      <c r="S52" s="48"/>
      <c r="T52" s="48"/>
      <c r="U52" s="48"/>
      <c r="V52" s="48"/>
      <c r="W52" s="48"/>
      <c r="X52" s="48"/>
      <c r="Y52" s="48"/>
    </row>
    <row r="53">
      <c r="A53" s="48"/>
      <c r="B53" s="48"/>
      <c r="C53" s="48"/>
      <c r="D53" s="48"/>
      <c r="E53" s="48"/>
      <c r="F53" s="48"/>
      <c r="G53" s="48"/>
      <c r="H53" s="48"/>
      <c r="I53" s="48"/>
      <c r="J53" s="48"/>
      <c r="K53" s="48"/>
      <c r="L53" s="48"/>
      <c r="M53" s="48"/>
      <c r="N53" s="48"/>
      <c r="O53" s="48"/>
      <c r="P53" s="48"/>
      <c r="Q53" s="48"/>
      <c r="R53" s="48"/>
      <c r="S53" s="48"/>
      <c r="T53" s="48"/>
      <c r="U53" s="48"/>
      <c r="V53" s="48"/>
      <c r="W53" s="48"/>
      <c r="X53" s="48"/>
      <c r="Y53" s="48"/>
    </row>
    <row r="54">
      <c r="A54" s="48"/>
      <c r="B54" s="48"/>
      <c r="C54" s="48"/>
      <c r="D54" s="48"/>
      <c r="E54" s="48"/>
      <c r="F54" s="48"/>
      <c r="G54" s="48"/>
      <c r="H54" s="48"/>
      <c r="I54" s="48"/>
      <c r="J54" s="48"/>
      <c r="K54" s="48"/>
      <c r="L54" s="48"/>
      <c r="M54" s="48"/>
      <c r="N54" s="48"/>
      <c r="O54" s="48"/>
      <c r="P54" s="48"/>
      <c r="Q54" s="48"/>
      <c r="R54" s="48"/>
      <c r="S54" s="48"/>
      <c r="T54" s="48"/>
      <c r="U54" s="48"/>
      <c r="V54" s="48"/>
      <c r="W54" s="48"/>
      <c r="X54" s="48"/>
      <c r="Y54" s="48"/>
    </row>
    <row r="55">
      <c r="A55" s="48"/>
      <c r="B55" s="48"/>
      <c r="C55" s="48"/>
      <c r="D55" s="48"/>
      <c r="E55" s="48"/>
      <c r="F55" s="48"/>
      <c r="G55" s="48"/>
      <c r="H55" s="48"/>
      <c r="I55" s="48"/>
      <c r="J55" s="48"/>
      <c r="K55" s="48"/>
      <c r="L55" s="48"/>
      <c r="M55" s="48"/>
      <c r="N55" s="48"/>
      <c r="O55" s="48"/>
      <c r="P55" s="48"/>
      <c r="Q55" s="48"/>
      <c r="R55" s="48"/>
      <c r="S55" s="48"/>
      <c r="T55" s="48"/>
      <c r="U55" s="48"/>
      <c r="V55" s="48"/>
      <c r="W55" s="48"/>
      <c r="X55" s="48"/>
      <c r="Y55" s="48"/>
    </row>
    <row r="56">
      <c r="A56" s="48"/>
      <c r="B56" s="48"/>
      <c r="C56" s="48"/>
      <c r="D56" s="48"/>
      <c r="E56" s="48"/>
      <c r="F56" s="48"/>
      <c r="G56" s="48"/>
      <c r="H56" s="48"/>
      <c r="I56" s="48"/>
      <c r="J56" s="48"/>
      <c r="K56" s="48"/>
      <c r="L56" s="48"/>
      <c r="M56" s="48"/>
      <c r="N56" s="48"/>
      <c r="O56" s="48"/>
      <c r="P56" s="48"/>
      <c r="Q56" s="48"/>
      <c r="R56" s="48"/>
      <c r="S56" s="48"/>
      <c r="T56" s="48"/>
      <c r="U56" s="48"/>
      <c r="V56" s="48"/>
      <c r="W56" s="48"/>
      <c r="X56" s="48"/>
      <c r="Y56" s="48"/>
    </row>
    <row r="57">
      <c r="A57" s="48"/>
      <c r="B57" s="48"/>
      <c r="C57" s="48"/>
      <c r="D57" s="48"/>
      <c r="E57" s="48"/>
      <c r="F57" s="48"/>
      <c r="G57" s="48"/>
      <c r="H57" s="48"/>
      <c r="I57" s="48"/>
      <c r="J57" s="48"/>
      <c r="K57" s="48"/>
      <c r="L57" s="48"/>
      <c r="M57" s="48"/>
      <c r="N57" s="48"/>
      <c r="O57" s="48"/>
      <c r="P57" s="48"/>
      <c r="Q57" s="48"/>
      <c r="R57" s="48"/>
      <c r="S57" s="48"/>
      <c r="T57" s="48"/>
      <c r="U57" s="48"/>
      <c r="V57" s="48"/>
      <c r="W57" s="48"/>
      <c r="X57" s="48"/>
      <c r="Y57" s="48"/>
    </row>
    <row r="58">
      <c r="A58" s="48"/>
      <c r="B58" s="48"/>
      <c r="C58" s="48"/>
      <c r="D58" s="48"/>
      <c r="E58" s="48"/>
      <c r="F58" s="48"/>
      <c r="G58" s="48"/>
      <c r="H58" s="48"/>
      <c r="I58" s="48"/>
      <c r="J58" s="48"/>
      <c r="K58" s="48"/>
      <c r="L58" s="48"/>
      <c r="M58" s="48"/>
      <c r="N58" s="48"/>
      <c r="O58" s="48"/>
      <c r="P58" s="48"/>
      <c r="Q58" s="48"/>
      <c r="R58" s="48"/>
      <c r="S58" s="48"/>
      <c r="T58" s="48"/>
      <c r="U58" s="48"/>
      <c r="V58" s="48"/>
      <c r="W58" s="48"/>
      <c r="X58" s="48"/>
      <c r="Y58" s="48"/>
    </row>
    <row r="59">
      <c r="A59" s="48"/>
      <c r="B59" s="48"/>
      <c r="C59" s="48"/>
      <c r="D59" s="48"/>
      <c r="E59" s="48"/>
      <c r="F59" s="48"/>
      <c r="G59" s="48"/>
      <c r="H59" s="48"/>
      <c r="I59" s="48"/>
      <c r="J59" s="48"/>
      <c r="K59" s="48"/>
      <c r="L59" s="48"/>
      <c r="M59" s="48"/>
      <c r="N59" s="48"/>
      <c r="O59" s="48"/>
      <c r="P59" s="48"/>
      <c r="Q59" s="48"/>
      <c r="R59" s="48"/>
      <c r="S59" s="48"/>
      <c r="T59" s="48"/>
      <c r="U59" s="48"/>
      <c r="V59" s="48"/>
      <c r="W59" s="48"/>
      <c r="X59" s="48"/>
      <c r="Y59" s="48"/>
    </row>
    <row r="60">
      <c r="A60" s="48"/>
      <c r="B60" s="48"/>
      <c r="C60" s="48"/>
      <c r="D60" s="48"/>
      <c r="E60" s="48"/>
      <c r="F60" s="48"/>
      <c r="G60" s="48"/>
      <c r="H60" s="48"/>
      <c r="I60" s="48"/>
      <c r="J60" s="48"/>
      <c r="K60" s="48"/>
      <c r="L60" s="48"/>
      <c r="M60" s="48"/>
      <c r="N60" s="48"/>
      <c r="O60" s="48"/>
      <c r="P60" s="48"/>
      <c r="Q60" s="48"/>
      <c r="R60" s="48"/>
      <c r="S60" s="48"/>
      <c r="T60" s="48"/>
      <c r="U60" s="48"/>
      <c r="V60" s="48"/>
      <c r="W60" s="48"/>
      <c r="X60" s="48"/>
      <c r="Y60" s="48"/>
    </row>
    <row r="61">
      <c r="A61" s="48"/>
      <c r="B61" s="48"/>
      <c r="C61" s="48"/>
      <c r="D61" s="48"/>
      <c r="E61" s="48"/>
      <c r="F61" s="48"/>
      <c r="G61" s="48"/>
      <c r="H61" s="48"/>
      <c r="I61" s="48"/>
      <c r="J61" s="48"/>
      <c r="K61" s="48"/>
      <c r="L61" s="48"/>
      <c r="M61" s="48"/>
      <c r="N61" s="48"/>
      <c r="O61" s="48"/>
      <c r="P61" s="48"/>
      <c r="Q61" s="48"/>
      <c r="R61" s="48"/>
      <c r="S61" s="48"/>
      <c r="T61" s="48"/>
      <c r="U61" s="48"/>
      <c r="V61" s="48"/>
      <c r="W61" s="48"/>
      <c r="X61" s="48"/>
      <c r="Y61" s="48"/>
    </row>
    <row r="62">
      <c r="A62" s="48"/>
      <c r="B62" s="48"/>
      <c r="C62" s="48"/>
      <c r="D62" s="48"/>
      <c r="E62" s="48"/>
      <c r="F62" s="48"/>
      <c r="G62" s="48"/>
      <c r="H62" s="48"/>
      <c r="I62" s="48"/>
      <c r="J62" s="48"/>
      <c r="K62" s="48"/>
      <c r="L62" s="48"/>
      <c r="M62" s="48"/>
      <c r="N62" s="48"/>
      <c r="O62" s="48"/>
      <c r="P62" s="48"/>
      <c r="Q62" s="48"/>
      <c r="R62" s="48"/>
      <c r="S62" s="48"/>
      <c r="T62" s="48"/>
      <c r="U62" s="48"/>
      <c r="V62" s="48"/>
      <c r="W62" s="48"/>
      <c r="X62" s="48"/>
      <c r="Y62" s="48"/>
    </row>
    <row r="63">
      <c r="A63" s="48"/>
      <c r="B63" s="48"/>
      <c r="C63" s="48"/>
      <c r="D63" s="48"/>
      <c r="E63" s="48"/>
      <c r="F63" s="48"/>
      <c r="G63" s="48"/>
      <c r="H63" s="48"/>
      <c r="I63" s="48"/>
      <c r="J63" s="48"/>
      <c r="K63" s="48"/>
      <c r="L63" s="48"/>
      <c r="M63" s="48"/>
      <c r="N63" s="48"/>
      <c r="O63" s="48"/>
      <c r="P63" s="48"/>
      <c r="Q63" s="48"/>
      <c r="R63" s="48"/>
      <c r="S63" s="48"/>
      <c r="T63" s="48"/>
      <c r="U63" s="48"/>
      <c r="V63" s="48"/>
      <c r="W63" s="48"/>
      <c r="X63" s="48"/>
      <c r="Y63" s="48"/>
    </row>
    <row r="64">
      <c r="A64" s="48"/>
      <c r="B64" s="48"/>
      <c r="C64" s="48"/>
      <c r="D64" s="48"/>
      <c r="E64" s="48"/>
      <c r="F64" s="48"/>
      <c r="G64" s="48"/>
      <c r="H64" s="48"/>
      <c r="I64" s="48"/>
      <c r="J64" s="48"/>
      <c r="K64" s="48"/>
      <c r="L64" s="48"/>
      <c r="M64" s="48"/>
      <c r="N64" s="48"/>
      <c r="O64" s="48"/>
      <c r="P64" s="48"/>
      <c r="Q64" s="48"/>
      <c r="R64" s="48"/>
      <c r="S64" s="48"/>
      <c r="T64" s="48"/>
      <c r="U64" s="48"/>
      <c r="V64" s="48"/>
      <c r="W64" s="48"/>
      <c r="X64" s="48"/>
      <c r="Y64" s="48"/>
    </row>
    <row r="65">
      <c r="A65" s="48"/>
      <c r="B65" s="48"/>
      <c r="C65" s="48"/>
      <c r="D65" s="48"/>
      <c r="E65" s="48"/>
      <c r="F65" s="48"/>
      <c r="G65" s="48"/>
      <c r="H65" s="48"/>
      <c r="I65" s="48"/>
      <c r="J65" s="48"/>
      <c r="K65" s="48"/>
      <c r="L65" s="48"/>
      <c r="M65" s="48"/>
      <c r="N65" s="48"/>
      <c r="O65" s="48"/>
      <c r="P65" s="48"/>
      <c r="Q65" s="48"/>
      <c r="R65" s="48"/>
      <c r="S65" s="48"/>
      <c r="T65" s="48"/>
      <c r="U65" s="48"/>
      <c r="V65" s="48"/>
      <c r="W65" s="48"/>
      <c r="X65" s="48"/>
      <c r="Y65" s="48"/>
    </row>
    <row r="66">
      <c r="A66" s="48"/>
      <c r="B66" s="48"/>
      <c r="C66" s="48"/>
      <c r="D66" s="48"/>
      <c r="E66" s="48"/>
      <c r="F66" s="48"/>
      <c r="G66" s="48"/>
      <c r="H66" s="48"/>
      <c r="I66" s="48"/>
      <c r="J66" s="48"/>
      <c r="K66" s="48"/>
      <c r="L66" s="48"/>
      <c r="M66" s="48"/>
      <c r="N66" s="48"/>
      <c r="O66" s="48"/>
      <c r="P66" s="48"/>
      <c r="Q66" s="48"/>
      <c r="R66" s="48"/>
      <c r="S66" s="48"/>
      <c r="T66" s="48"/>
      <c r="U66" s="48"/>
      <c r="V66" s="48"/>
      <c r="W66" s="48"/>
      <c r="X66" s="48"/>
      <c r="Y66" s="48"/>
    </row>
    <row r="67">
      <c r="A67" s="48"/>
      <c r="B67" s="48"/>
      <c r="C67" s="48"/>
      <c r="D67" s="48"/>
      <c r="E67" s="48"/>
      <c r="F67" s="48"/>
      <c r="G67" s="48"/>
      <c r="H67" s="48"/>
      <c r="I67" s="48"/>
      <c r="J67" s="48"/>
      <c r="K67" s="48"/>
      <c r="L67" s="48"/>
      <c r="M67" s="48"/>
      <c r="N67" s="48"/>
      <c r="O67" s="48"/>
      <c r="P67" s="48"/>
      <c r="Q67" s="48"/>
      <c r="R67" s="48"/>
      <c r="S67" s="48"/>
      <c r="T67" s="48"/>
      <c r="U67" s="48"/>
      <c r="V67" s="48"/>
      <c r="W67" s="48"/>
      <c r="X67" s="48"/>
      <c r="Y67" s="48"/>
    </row>
    <row r="68">
      <c r="A68" s="48"/>
      <c r="B68" s="48"/>
      <c r="C68" s="48"/>
      <c r="D68" s="48"/>
      <c r="E68" s="48"/>
      <c r="F68" s="48"/>
      <c r="G68" s="48"/>
      <c r="H68" s="48"/>
      <c r="I68" s="48"/>
      <c r="J68" s="48"/>
      <c r="K68" s="48"/>
      <c r="L68" s="48"/>
      <c r="M68" s="48"/>
      <c r="N68" s="48"/>
      <c r="O68" s="48"/>
      <c r="P68" s="48"/>
      <c r="Q68" s="48"/>
      <c r="R68" s="48"/>
      <c r="S68" s="48"/>
      <c r="T68" s="48"/>
      <c r="U68" s="48"/>
      <c r="V68" s="48"/>
      <c r="W68" s="48"/>
      <c r="X68" s="48"/>
      <c r="Y68" s="48"/>
    </row>
    <row r="69">
      <c r="A69" s="48"/>
      <c r="B69" s="48"/>
      <c r="C69" s="48"/>
      <c r="D69" s="48"/>
      <c r="E69" s="48"/>
      <c r="F69" s="48"/>
      <c r="G69" s="48"/>
      <c r="H69" s="48"/>
      <c r="I69" s="48"/>
      <c r="J69" s="48"/>
      <c r="K69" s="48"/>
      <c r="L69" s="48"/>
      <c r="M69" s="48"/>
      <c r="N69" s="48"/>
      <c r="O69" s="48"/>
      <c r="P69" s="48"/>
      <c r="Q69" s="48"/>
      <c r="R69" s="48"/>
      <c r="S69" s="48"/>
      <c r="T69" s="48"/>
      <c r="U69" s="48"/>
      <c r="V69" s="48"/>
      <c r="W69" s="48"/>
      <c r="X69" s="48"/>
      <c r="Y69" s="48"/>
    </row>
    <row r="70">
      <c r="A70" s="48"/>
      <c r="B70" s="48"/>
      <c r="C70" s="48"/>
      <c r="D70" s="48"/>
      <c r="E70" s="48"/>
      <c r="F70" s="48"/>
      <c r="G70" s="48"/>
      <c r="H70" s="48"/>
      <c r="I70" s="48"/>
      <c r="J70" s="48"/>
      <c r="K70" s="48"/>
      <c r="L70" s="48"/>
      <c r="M70" s="48"/>
      <c r="N70" s="48"/>
      <c r="O70" s="48"/>
      <c r="P70" s="48"/>
      <c r="Q70" s="48"/>
      <c r="R70" s="48"/>
      <c r="S70" s="48"/>
      <c r="T70" s="48"/>
      <c r="U70" s="48"/>
      <c r="V70" s="48"/>
      <c r="W70" s="48"/>
      <c r="X70" s="48"/>
      <c r="Y70" s="48"/>
    </row>
    <row r="71">
      <c r="A71" s="48"/>
      <c r="B71" s="48"/>
      <c r="C71" s="48"/>
      <c r="D71" s="48"/>
      <c r="E71" s="48"/>
      <c r="F71" s="48"/>
      <c r="G71" s="48"/>
      <c r="H71" s="48"/>
      <c r="I71" s="48"/>
      <c r="J71" s="48"/>
      <c r="K71" s="48"/>
      <c r="L71" s="48"/>
      <c r="M71" s="48"/>
      <c r="N71" s="48"/>
      <c r="O71" s="48"/>
      <c r="P71" s="48"/>
      <c r="Q71" s="48"/>
      <c r="R71" s="48"/>
      <c r="S71" s="48"/>
      <c r="T71" s="48"/>
      <c r="U71" s="48"/>
      <c r="V71" s="48"/>
      <c r="W71" s="48"/>
      <c r="X71" s="48"/>
      <c r="Y71" s="48"/>
    </row>
    <row r="72">
      <c r="A72" s="48"/>
      <c r="B72" s="48"/>
      <c r="C72" s="48"/>
      <c r="D72" s="48"/>
      <c r="E72" s="48"/>
      <c r="F72" s="48"/>
      <c r="G72" s="48"/>
      <c r="H72" s="48"/>
      <c r="I72" s="48"/>
      <c r="J72" s="48"/>
      <c r="K72" s="48"/>
      <c r="L72" s="48"/>
      <c r="M72" s="48"/>
      <c r="N72" s="48"/>
      <c r="O72" s="48"/>
      <c r="P72" s="48"/>
      <c r="Q72" s="48"/>
      <c r="R72" s="48"/>
      <c r="S72" s="48"/>
      <c r="T72" s="48"/>
      <c r="U72" s="48"/>
      <c r="V72" s="48"/>
      <c r="W72" s="48"/>
      <c r="X72" s="48"/>
      <c r="Y72" s="48"/>
    </row>
    <row r="73">
      <c r="A73" s="48"/>
      <c r="B73" s="48"/>
      <c r="C73" s="48"/>
      <c r="D73" s="48"/>
      <c r="E73" s="48"/>
      <c r="F73" s="48"/>
      <c r="G73" s="48"/>
      <c r="H73" s="48"/>
      <c r="I73" s="48"/>
      <c r="J73" s="48"/>
      <c r="K73" s="48"/>
      <c r="L73" s="48"/>
      <c r="M73" s="48"/>
      <c r="N73" s="48"/>
      <c r="O73" s="48"/>
      <c r="P73" s="48"/>
      <c r="Q73" s="48"/>
      <c r="R73" s="48"/>
      <c r="S73" s="48"/>
      <c r="T73" s="48"/>
      <c r="U73" s="48"/>
      <c r="V73" s="48"/>
      <c r="W73" s="48"/>
      <c r="X73" s="48"/>
      <c r="Y73" s="48"/>
    </row>
    <row r="74">
      <c r="A74" s="48"/>
      <c r="B74" s="48"/>
      <c r="C74" s="48"/>
      <c r="D74" s="48"/>
      <c r="E74" s="48"/>
      <c r="F74" s="48"/>
      <c r="G74" s="48"/>
      <c r="H74" s="48"/>
      <c r="I74" s="48"/>
      <c r="J74" s="48"/>
      <c r="K74" s="48"/>
      <c r="L74" s="48"/>
      <c r="M74" s="48"/>
      <c r="N74" s="48"/>
      <c r="O74" s="48"/>
      <c r="P74" s="48"/>
      <c r="Q74" s="48"/>
      <c r="R74" s="48"/>
      <c r="S74" s="48"/>
      <c r="T74" s="48"/>
      <c r="U74" s="48"/>
      <c r="V74" s="48"/>
      <c r="W74" s="48"/>
      <c r="X74" s="48"/>
      <c r="Y74" s="48"/>
    </row>
    <row r="75">
      <c r="A75" s="48"/>
      <c r="B75" s="48"/>
      <c r="C75" s="48"/>
      <c r="D75" s="48"/>
      <c r="E75" s="48"/>
      <c r="F75" s="48"/>
      <c r="G75" s="48"/>
      <c r="H75" s="48"/>
      <c r="I75" s="48"/>
      <c r="J75" s="48"/>
      <c r="K75" s="48"/>
      <c r="L75" s="48"/>
      <c r="M75" s="48"/>
      <c r="N75" s="48"/>
      <c r="O75" s="48"/>
      <c r="P75" s="48"/>
      <c r="Q75" s="48"/>
      <c r="R75" s="48"/>
      <c r="S75" s="48"/>
      <c r="T75" s="48"/>
      <c r="U75" s="48"/>
      <c r="V75" s="48"/>
      <c r="W75" s="48"/>
      <c r="X75" s="48"/>
      <c r="Y75" s="48"/>
    </row>
    <row r="76">
      <c r="A76" s="48"/>
      <c r="B76" s="48"/>
      <c r="C76" s="48"/>
      <c r="D76" s="48"/>
      <c r="E76" s="48"/>
      <c r="F76" s="48"/>
      <c r="G76" s="48"/>
      <c r="H76" s="48"/>
      <c r="I76" s="48"/>
      <c r="J76" s="48"/>
      <c r="K76" s="48"/>
      <c r="L76" s="48"/>
      <c r="M76" s="48"/>
      <c r="N76" s="48"/>
      <c r="O76" s="48"/>
      <c r="P76" s="48"/>
      <c r="Q76" s="48"/>
      <c r="R76" s="48"/>
      <c r="S76" s="48"/>
      <c r="T76" s="48"/>
      <c r="U76" s="48"/>
      <c r="V76" s="48"/>
      <c r="W76" s="48"/>
      <c r="X76" s="48"/>
      <c r="Y76" s="48"/>
    </row>
    <row r="77">
      <c r="A77" s="48"/>
      <c r="B77" s="48"/>
      <c r="C77" s="48"/>
      <c r="D77" s="48"/>
      <c r="E77" s="48"/>
      <c r="F77" s="48"/>
      <c r="G77" s="48"/>
      <c r="H77" s="48"/>
      <c r="I77" s="48"/>
      <c r="J77" s="48"/>
      <c r="K77" s="48"/>
      <c r="L77" s="48"/>
      <c r="M77" s="48"/>
      <c r="N77" s="48"/>
      <c r="O77" s="48"/>
      <c r="P77" s="48"/>
      <c r="Q77" s="48"/>
      <c r="R77" s="48"/>
      <c r="S77" s="48"/>
      <c r="T77" s="48"/>
      <c r="U77" s="48"/>
      <c r="V77" s="48"/>
      <c r="W77" s="48"/>
      <c r="X77" s="48"/>
      <c r="Y77" s="48"/>
    </row>
    <row r="78">
      <c r="A78" s="48"/>
      <c r="B78" s="48"/>
      <c r="C78" s="48"/>
      <c r="D78" s="48"/>
      <c r="E78" s="48"/>
      <c r="F78" s="48"/>
      <c r="G78" s="48"/>
      <c r="H78" s="48"/>
      <c r="I78" s="48"/>
      <c r="J78" s="48"/>
      <c r="K78" s="48"/>
      <c r="L78" s="48"/>
      <c r="M78" s="48"/>
      <c r="N78" s="48"/>
      <c r="O78" s="48"/>
      <c r="P78" s="48"/>
      <c r="Q78" s="48"/>
      <c r="R78" s="48"/>
      <c r="S78" s="48"/>
      <c r="T78" s="48"/>
      <c r="U78" s="48"/>
      <c r="V78" s="48"/>
      <c r="W78" s="48"/>
      <c r="X78" s="48"/>
      <c r="Y78" s="48"/>
    </row>
    <row r="79">
      <c r="A79" s="48"/>
      <c r="B79" s="48"/>
      <c r="C79" s="48"/>
      <c r="D79" s="48"/>
      <c r="E79" s="48"/>
      <c r="F79" s="48"/>
      <c r="G79" s="48"/>
      <c r="H79" s="48"/>
      <c r="I79" s="48"/>
      <c r="J79" s="48"/>
      <c r="K79" s="48"/>
      <c r="L79" s="48"/>
      <c r="M79" s="48"/>
      <c r="N79" s="48"/>
      <c r="O79" s="48"/>
      <c r="P79" s="48"/>
      <c r="Q79" s="48"/>
      <c r="R79" s="48"/>
      <c r="S79" s="48"/>
      <c r="T79" s="48"/>
      <c r="U79" s="48"/>
      <c r="V79" s="48"/>
      <c r="W79" s="48"/>
      <c r="X79" s="48"/>
      <c r="Y79" s="48"/>
    </row>
    <row r="80">
      <c r="A80" s="48"/>
      <c r="B80" s="48"/>
      <c r="C80" s="48"/>
      <c r="D80" s="48"/>
      <c r="E80" s="48"/>
      <c r="F80" s="48"/>
      <c r="G80" s="48"/>
      <c r="H80" s="48"/>
      <c r="I80" s="48"/>
      <c r="J80" s="48"/>
      <c r="K80" s="48"/>
      <c r="L80" s="48"/>
      <c r="M80" s="48"/>
      <c r="N80" s="48"/>
      <c r="O80" s="48"/>
      <c r="P80" s="48"/>
      <c r="Q80" s="48"/>
      <c r="R80" s="48"/>
      <c r="S80" s="48"/>
      <c r="T80" s="48"/>
      <c r="U80" s="48"/>
      <c r="V80" s="48"/>
      <c r="W80" s="48"/>
      <c r="X80" s="48"/>
      <c r="Y80" s="48"/>
    </row>
    <row r="81">
      <c r="A81" s="48"/>
      <c r="B81" s="48"/>
      <c r="C81" s="48"/>
      <c r="D81" s="48"/>
      <c r="E81" s="48"/>
      <c r="F81" s="48"/>
      <c r="G81" s="48"/>
      <c r="H81" s="48"/>
      <c r="I81" s="48"/>
      <c r="J81" s="48"/>
      <c r="K81" s="48"/>
      <c r="L81" s="48"/>
      <c r="M81" s="48"/>
      <c r="N81" s="48"/>
      <c r="O81" s="48"/>
      <c r="P81" s="48"/>
      <c r="Q81" s="48"/>
      <c r="R81" s="48"/>
      <c r="S81" s="48"/>
      <c r="T81" s="48"/>
      <c r="U81" s="48"/>
      <c r="V81" s="48"/>
      <c r="W81" s="48"/>
      <c r="X81" s="48"/>
      <c r="Y81" s="48"/>
    </row>
    <row r="82">
      <c r="A82" s="48"/>
      <c r="B82" s="48"/>
      <c r="C82" s="48"/>
      <c r="D82" s="48"/>
      <c r="E82" s="48"/>
      <c r="F82" s="48"/>
      <c r="G82" s="48"/>
      <c r="H82" s="48"/>
      <c r="I82" s="48"/>
      <c r="J82" s="48"/>
      <c r="K82" s="48"/>
      <c r="L82" s="48"/>
      <c r="M82" s="48"/>
      <c r="N82" s="48"/>
      <c r="O82" s="48"/>
      <c r="P82" s="48"/>
      <c r="Q82" s="48"/>
      <c r="R82" s="48"/>
      <c r="S82" s="48"/>
      <c r="T82" s="48"/>
      <c r="U82" s="48"/>
      <c r="V82" s="48"/>
      <c r="W82" s="48"/>
      <c r="X82" s="48"/>
      <c r="Y82" s="48"/>
    </row>
    <row r="83">
      <c r="A83" s="48"/>
      <c r="B83" s="48"/>
      <c r="C83" s="48"/>
      <c r="D83" s="48"/>
      <c r="E83" s="48"/>
      <c r="F83" s="48"/>
      <c r="G83" s="48"/>
      <c r="H83" s="48"/>
      <c r="I83" s="48"/>
      <c r="J83" s="48"/>
      <c r="K83" s="48"/>
      <c r="L83" s="48"/>
      <c r="M83" s="48"/>
      <c r="N83" s="48"/>
      <c r="O83" s="48"/>
      <c r="P83" s="48"/>
      <c r="Q83" s="48"/>
      <c r="R83" s="48"/>
      <c r="S83" s="48"/>
      <c r="T83" s="48"/>
      <c r="U83" s="48"/>
      <c r="V83" s="48"/>
      <c r="W83" s="48"/>
      <c r="X83" s="48"/>
      <c r="Y83" s="48"/>
    </row>
    <row r="84">
      <c r="A84" s="48"/>
      <c r="B84" s="48"/>
      <c r="C84" s="48"/>
      <c r="D84" s="48"/>
      <c r="E84" s="48"/>
      <c r="F84" s="48"/>
      <c r="G84" s="48"/>
      <c r="H84" s="48"/>
      <c r="I84" s="48"/>
      <c r="J84" s="48"/>
      <c r="K84" s="48"/>
      <c r="L84" s="48"/>
      <c r="M84" s="48"/>
      <c r="N84" s="48"/>
      <c r="O84" s="48"/>
      <c r="P84" s="48"/>
      <c r="Q84" s="48"/>
      <c r="R84" s="48"/>
      <c r="S84" s="48"/>
      <c r="T84" s="48"/>
      <c r="U84" s="48"/>
      <c r="V84" s="48"/>
      <c r="W84" s="48"/>
      <c r="X84" s="48"/>
      <c r="Y84" s="48"/>
    </row>
    <row r="85">
      <c r="A85" s="48"/>
      <c r="B85" s="48"/>
      <c r="C85" s="48"/>
      <c r="D85" s="48"/>
      <c r="E85" s="48"/>
      <c r="F85" s="48"/>
      <c r="G85" s="48"/>
      <c r="H85" s="48"/>
      <c r="I85" s="48"/>
      <c r="J85" s="48"/>
      <c r="K85" s="48"/>
      <c r="L85" s="48"/>
      <c r="M85" s="48"/>
      <c r="N85" s="48"/>
      <c r="O85" s="48"/>
      <c r="P85" s="48"/>
      <c r="Q85" s="48"/>
      <c r="R85" s="48"/>
      <c r="S85" s="48"/>
      <c r="T85" s="48"/>
      <c r="U85" s="48"/>
      <c r="V85" s="48"/>
      <c r="W85" s="48"/>
      <c r="X85" s="48"/>
      <c r="Y85" s="48"/>
    </row>
    <row r="86">
      <c r="A86" s="48"/>
      <c r="B86" s="48"/>
      <c r="C86" s="48"/>
      <c r="D86" s="48"/>
      <c r="E86" s="48"/>
      <c r="F86" s="48"/>
      <c r="G86" s="48"/>
      <c r="H86" s="48"/>
      <c r="I86" s="48"/>
      <c r="J86" s="48"/>
      <c r="K86" s="48"/>
      <c r="L86" s="48"/>
      <c r="M86" s="48"/>
      <c r="N86" s="48"/>
      <c r="O86" s="48"/>
      <c r="P86" s="48"/>
      <c r="Q86" s="48"/>
      <c r="R86" s="48"/>
      <c r="S86" s="48"/>
      <c r="T86" s="48"/>
      <c r="U86" s="48"/>
      <c r="V86" s="48"/>
      <c r="W86" s="48"/>
      <c r="X86" s="48"/>
      <c r="Y86" s="48"/>
    </row>
    <row r="87">
      <c r="A87" s="48"/>
      <c r="B87" s="48"/>
      <c r="C87" s="48"/>
      <c r="D87" s="48"/>
      <c r="E87" s="48"/>
      <c r="F87" s="48"/>
      <c r="G87" s="48"/>
      <c r="H87" s="48"/>
      <c r="I87" s="48"/>
      <c r="J87" s="48"/>
      <c r="K87" s="48"/>
      <c r="L87" s="48"/>
      <c r="M87" s="48"/>
      <c r="N87" s="48"/>
      <c r="O87" s="48"/>
      <c r="P87" s="48"/>
      <c r="Q87" s="48"/>
      <c r="R87" s="48"/>
      <c r="S87" s="48"/>
      <c r="T87" s="48"/>
      <c r="U87" s="48"/>
      <c r="V87" s="48"/>
      <c r="W87" s="48"/>
      <c r="X87" s="48"/>
      <c r="Y87" s="48"/>
    </row>
    <row r="88">
      <c r="A88" s="48"/>
      <c r="B88" s="48"/>
      <c r="C88" s="48"/>
      <c r="D88" s="48"/>
      <c r="E88" s="48"/>
      <c r="F88" s="48"/>
      <c r="G88" s="48"/>
      <c r="H88" s="48"/>
      <c r="I88" s="48"/>
      <c r="J88" s="48"/>
      <c r="K88" s="48"/>
      <c r="L88" s="48"/>
      <c r="M88" s="48"/>
      <c r="N88" s="48"/>
      <c r="O88" s="48"/>
      <c r="P88" s="48"/>
      <c r="Q88" s="48"/>
      <c r="R88" s="48"/>
      <c r="S88" s="48"/>
      <c r="T88" s="48"/>
      <c r="U88" s="48"/>
      <c r="V88" s="48"/>
      <c r="W88" s="48"/>
      <c r="X88" s="48"/>
      <c r="Y88" s="48"/>
    </row>
    <row r="89">
      <c r="A89" s="48"/>
      <c r="B89" s="48"/>
      <c r="C89" s="48"/>
      <c r="D89" s="48"/>
      <c r="E89" s="48"/>
      <c r="F89" s="48"/>
      <c r="G89" s="48"/>
      <c r="H89" s="48"/>
      <c r="I89" s="48"/>
      <c r="J89" s="48"/>
      <c r="K89" s="48"/>
      <c r="L89" s="48"/>
      <c r="M89" s="48"/>
      <c r="N89" s="48"/>
      <c r="O89" s="48"/>
      <c r="P89" s="48"/>
      <c r="Q89" s="48"/>
      <c r="R89" s="48"/>
      <c r="S89" s="48"/>
      <c r="T89" s="48"/>
      <c r="U89" s="48"/>
      <c r="V89" s="48"/>
      <c r="W89" s="48"/>
      <c r="X89" s="48"/>
      <c r="Y89" s="48"/>
    </row>
    <row r="90">
      <c r="A90" s="48"/>
      <c r="B90" s="48"/>
      <c r="C90" s="48"/>
      <c r="D90" s="48"/>
      <c r="E90" s="48"/>
      <c r="F90" s="48"/>
      <c r="G90" s="48"/>
      <c r="H90" s="48"/>
      <c r="I90" s="48"/>
      <c r="J90" s="48"/>
      <c r="K90" s="48"/>
      <c r="L90" s="48"/>
      <c r="M90" s="48"/>
      <c r="N90" s="48"/>
      <c r="O90" s="48"/>
      <c r="P90" s="48"/>
      <c r="Q90" s="48"/>
      <c r="R90" s="48"/>
      <c r="S90" s="48"/>
      <c r="T90" s="48"/>
      <c r="U90" s="48"/>
      <c r="V90" s="48"/>
      <c r="W90" s="48"/>
      <c r="X90" s="48"/>
      <c r="Y90" s="48"/>
    </row>
    <row r="91">
      <c r="A91" s="48"/>
      <c r="B91" s="48"/>
      <c r="C91" s="48"/>
      <c r="D91" s="48"/>
      <c r="E91" s="48"/>
      <c r="F91" s="48"/>
      <c r="G91" s="48"/>
      <c r="H91" s="48"/>
      <c r="I91" s="48"/>
      <c r="J91" s="48"/>
      <c r="K91" s="48"/>
      <c r="L91" s="48"/>
      <c r="M91" s="48"/>
      <c r="N91" s="48"/>
      <c r="O91" s="48"/>
      <c r="P91" s="48"/>
      <c r="Q91" s="48"/>
      <c r="R91" s="48"/>
      <c r="S91" s="48"/>
      <c r="T91" s="48"/>
      <c r="U91" s="48"/>
      <c r="V91" s="48"/>
      <c r="W91" s="48"/>
      <c r="X91" s="48"/>
      <c r="Y91" s="48"/>
    </row>
    <row r="92">
      <c r="A92" s="48"/>
      <c r="B92" s="48"/>
      <c r="C92" s="48"/>
      <c r="D92" s="48"/>
      <c r="E92" s="48"/>
      <c r="F92" s="48"/>
      <c r="G92" s="48"/>
      <c r="H92" s="48"/>
      <c r="I92" s="48"/>
      <c r="J92" s="48"/>
      <c r="K92" s="48"/>
      <c r="L92" s="48"/>
      <c r="M92" s="48"/>
      <c r="N92" s="48"/>
      <c r="O92" s="48"/>
      <c r="P92" s="48"/>
      <c r="Q92" s="48"/>
      <c r="R92" s="48"/>
      <c r="S92" s="48"/>
      <c r="T92" s="48"/>
      <c r="U92" s="48"/>
      <c r="V92" s="48"/>
      <c r="W92" s="48"/>
      <c r="X92" s="48"/>
      <c r="Y92" s="48"/>
    </row>
    <row r="93">
      <c r="A93" s="48"/>
      <c r="B93" s="48"/>
      <c r="C93" s="48"/>
      <c r="D93" s="48"/>
      <c r="E93" s="48"/>
      <c r="F93" s="48"/>
      <c r="G93" s="48"/>
      <c r="H93" s="48"/>
      <c r="I93" s="48"/>
      <c r="J93" s="48"/>
      <c r="K93" s="48"/>
      <c r="L93" s="48"/>
      <c r="M93" s="48"/>
      <c r="N93" s="48"/>
      <c r="O93" s="48"/>
      <c r="P93" s="48"/>
      <c r="Q93" s="48"/>
      <c r="R93" s="48"/>
      <c r="S93" s="48"/>
      <c r="T93" s="48"/>
      <c r="U93" s="48"/>
      <c r="V93" s="48"/>
      <c r="W93" s="48"/>
      <c r="X93" s="48"/>
      <c r="Y93" s="48"/>
    </row>
    <row r="94">
      <c r="A94" s="48"/>
      <c r="B94" s="48"/>
      <c r="C94" s="48"/>
      <c r="D94" s="48"/>
      <c r="E94" s="48"/>
      <c r="F94" s="48"/>
      <c r="G94" s="48"/>
      <c r="H94" s="48"/>
      <c r="I94" s="48"/>
      <c r="J94" s="48"/>
      <c r="K94" s="48"/>
      <c r="L94" s="48"/>
      <c r="M94" s="48"/>
      <c r="N94" s="48"/>
      <c r="O94" s="48"/>
      <c r="P94" s="48"/>
      <c r="Q94" s="48"/>
      <c r="R94" s="48"/>
      <c r="S94" s="48"/>
      <c r="T94" s="48"/>
      <c r="U94" s="48"/>
      <c r="V94" s="48"/>
      <c r="W94" s="48"/>
      <c r="X94" s="48"/>
      <c r="Y94" s="48"/>
    </row>
    <row r="95">
      <c r="A95" s="48"/>
      <c r="B95" s="48"/>
      <c r="C95" s="48"/>
      <c r="D95" s="48"/>
      <c r="E95" s="48"/>
      <c r="F95" s="48"/>
      <c r="G95" s="48"/>
      <c r="H95" s="48"/>
      <c r="I95" s="48"/>
      <c r="J95" s="48"/>
      <c r="K95" s="48"/>
      <c r="L95" s="48"/>
      <c r="M95" s="48"/>
      <c r="N95" s="48"/>
      <c r="O95" s="48"/>
      <c r="P95" s="48"/>
      <c r="Q95" s="48"/>
      <c r="R95" s="48"/>
      <c r="S95" s="48"/>
      <c r="T95" s="48"/>
      <c r="U95" s="48"/>
      <c r="V95" s="48"/>
      <c r="W95" s="48"/>
      <c r="X95" s="48"/>
      <c r="Y95" s="48"/>
    </row>
    <row r="96">
      <c r="A96" s="48"/>
      <c r="B96" s="48"/>
      <c r="C96" s="48"/>
      <c r="D96" s="48"/>
      <c r="E96" s="48"/>
      <c r="F96" s="48"/>
      <c r="G96" s="48"/>
      <c r="H96" s="48"/>
      <c r="I96" s="48"/>
      <c r="J96" s="48"/>
      <c r="K96" s="48"/>
      <c r="L96" s="48"/>
      <c r="M96" s="48"/>
      <c r="N96" s="48"/>
      <c r="O96" s="48"/>
      <c r="P96" s="48"/>
      <c r="Q96" s="48"/>
      <c r="R96" s="48"/>
      <c r="S96" s="48"/>
      <c r="T96" s="48"/>
      <c r="U96" s="48"/>
      <c r="V96" s="48"/>
      <c r="W96" s="48"/>
      <c r="X96" s="48"/>
      <c r="Y96" s="48"/>
    </row>
    <row r="97">
      <c r="A97" s="48"/>
      <c r="B97" s="48"/>
      <c r="C97" s="48"/>
      <c r="D97" s="48"/>
      <c r="E97" s="48"/>
      <c r="F97" s="48"/>
      <c r="G97" s="48"/>
      <c r="H97" s="48"/>
      <c r="I97" s="48"/>
      <c r="J97" s="48"/>
      <c r="K97" s="48"/>
      <c r="L97" s="48"/>
      <c r="M97" s="48"/>
      <c r="N97" s="48"/>
      <c r="O97" s="48"/>
      <c r="P97" s="48"/>
      <c r="Q97" s="48"/>
      <c r="R97" s="48"/>
      <c r="S97" s="48"/>
      <c r="T97" s="48"/>
      <c r="U97" s="48"/>
      <c r="V97" s="48"/>
      <c r="W97" s="48"/>
      <c r="X97" s="48"/>
      <c r="Y97" s="48"/>
    </row>
    <row r="98">
      <c r="A98" s="48"/>
      <c r="B98" s="48"/>
      <c r="C98" s="48"/>
      <c r="D98" s="48"/>
      <c r="E98" s="48"/>
      <c r="F98" s="48"/>
      <c r="G98" s="48"/>
      <c r="H98" s="48"/>
      <c r="I98" s="48"/>
      <c r="J98" s="48"/>
      <c r="K98" s="48"/>
      <c r="L98" s="48"/>
      <c r="M98" s="48"/>
      <c r="N98" s="48"/>
      <c r="O98" s="48"/>
      <c r="P98" s="48"/>
      <c r="Q98" s="48"/>
      <c r="R98" s="48"/>
      <c r="S98" s="48"/>
      <c r="T98" s="48"/>
      <c r="U98" s="48"/>
      <c r="V98" s="48"/>
      <c r="W98" s="48"/>
      <c r="X98" s="48"/>
      <c r="Y98" s="48"/>
    </row>
    <row r="99">
      <c r="A99" s="48"/>
      <c r="B99" s="48"/>
      <c r="C99" s="48"/>
      <c r="D99" s="48"/>
      <c r="E99" s="48"/>
      <c r="F99" s="48"/>
      <c r="G99" s="48"/>
      <c r="H99" s="48"/>
      <c r="I99" s="48"/>
      <c r="J99" s="48"/>
      <c r="K99" s="48"/>
      <c r="L99" s="48"/>
      <c r="M99" s="48"/>
      <c r="N99" s="48"/>
      <c r="O99" s="48"/>
      <c r="P99" s="48"/>
      <c r="Q99" s="48"/>
      <c r="R99" s="48"/>
      <c r="S99" s="48"/>
      <c r="T99" s="48"/>
      <c r="U99" s="48"/>
      <c r="V99" s="48"/>
      <c r="W99" s="48"/>
      <c r="X99" s="48"/>
      <c r="Y99" s="48"/>
    </row>
    <row r="100">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row>
    <row r="101">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row>
    <row r="102">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row>
    <row r="103">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row>
    <row r="104">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row>
    <row r="105">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row>
    <row r="106">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row>
    <row r="107">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row>
    <row r="108">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row>
    <row r="109">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row>
    <row r="110">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row>
    <row r="111">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row>
    <row r="112">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row>
    <row r="113">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row>
    <row r="114">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row>
    <row r="115">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row>
    <row r="116">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row>
    <row r="117">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row>
    <row r="118">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row>
    <row r="119">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row>
    <row r="120">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row>
    <row r="121">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row>
    <row r="122">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row>
    <row r="123">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row>
    <row r="124">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row>
    <row r="125">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row>
    <row r="126">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row>
    <row r="127">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row>
    <row r="128">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row>
    <row r="129">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row>
    <row r="130">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row>
    <row r="131">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row>
    <row r="132">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row>
    <row r="133">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row>
    <row r="134">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row>
    <row r="135">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row>
    <row r="136">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row>
    <row r="137">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row>
    <row r="138">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row>
    <row r="139">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row>
    <row r="140">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row>
    <row r="141">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row>
    <row r="142">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row>
    <row r="143">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row>
    <row r="144">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row>
    <row r="145">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row>
    <row r="146">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row>
    <row r="147">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row>
    <row r="148">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row>
    <row r="149">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row>
    <row r="150">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row>
    <row r="151">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row>
    <row r="152">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row>
    <row r="153">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row>
    <row r="154">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row>
    <row r="155">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row>
    <row r="156">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row>
    <row r="157">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row>
    <row r="158">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row>
    <row r="159">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row>
    <row r="160">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row>
    <row r="161">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row>
    <row r="162">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row>
    <row r="163">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row>
    <row r="164">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row>
    <row r="165">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row>
    <row r="166">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row>
    <row r="167">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row>
    <row r="168">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row>
    <row r="169">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row>
    <row r="170">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row>
    <row r="171">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row>
    <row r="172">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row>
    <row r="173">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row>
    <row r="174">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row>
    <row r="175">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row>
    <row r="176">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row>
    <row r="177">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row>
    <row r="178">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row>
    <row r="179">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row>
    <row r="180">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row>
    <row r="181">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row>
    <row r="182">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row>
    <row r="183">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row>
    <row r="184">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row>
    <row r="185">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row>
    <row r="186">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row>
    <row r="187">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row>
    <row r="188">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row>
    <row r="189">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row>
    <row r="190">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row>
    <row r="191">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row>
    <row r="192">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row>
    <row r="193">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row>
    <row r="194">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row>
    <row r="195">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row>
    <row r="196">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row>
    <row r="197">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row>
    <row r="198">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row>
    <row r="199">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row>
    <row r="200">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row>
    <row r="201">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row>
    <row r="202">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row>
    <row r="203">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row>
    <row r="204">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row>
    <row r="205">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row>
    <row r="206">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row>
    <row r="207">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row>
    <row r="208">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row>
    <row r="209">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row>
    <row r="210">
      <c r="A210" s="48"/>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row>
    <row r="211">
      <c r="A211" s="48"/>
      <c r="B211" s="48"/>
      <c r="C211" s="48"/>
      <c r="D211" s="48"/>
      <c r="E211" s="48"/>
      <c r="F211" s="48"/>
      <c r="G211" s="48"/>
      <c r="H211" s="48"/>
      <c r="I211" s="48"/>
      <c r="J211" s="48"/>
      <c r="K211" s="48"/>
      <c r="L211" s="48"/>
      <c r="M211" s="48"/>
      <c r="N211" s="48"/>
      <c r="O211" s="48"/>
      <c r="P211" s="48"/>
      <c r="Q211" s="48"/>
      <c r="R211" s="48"/>
      <c r="S211" s="48"/>
      <c r="T211" s="48"/>
      <c r="U211" s="48"/>
      <c r="V211" s="48"/>
      <c r="W211" s="48"/>
      <c r="X211" s="48"/>
      <c r="Y211" s="48"/>
    </row>
    <row r="212">
      <c r="A212" s="48"/>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row>
    <row r="213">
      <c r="A213" s="48"/>
      <c r="B213" s="48"/>
      <c r="C213" s="48"/>
      <c r="D213" s="48"/>
      <c r="E213" s="48"/>
      <c r="F213" s="48"/>
      <c r="G213" s="48"/>
      <c r="H213" s="48"/>
      <c r="I213" s="48"/>
      <c r="J213" s="48"/>
      <c r="K213" s="48"/>
      <c r="L213" s="48"/>
      <c r="M213" s="48"/>
      <c r="N213" s="48"/>
      <c r="O213" s="48"/>
      <c r="P213" s="48"/>
      <c r="Q213" s="48"/>
      <c r="R213" s="48"/>
      <c r="S213" s="48"/>
      <c r="T213" s="48"/>
      <c r="U213" s="48"/>
      <c r="V213" s="48"/>
      <c r="W213" s="48"/>
      <c r="X213" s="48"/>
      <c r="Y213" s="48"/>
    </row>
    <row r="214">
      <c r="A214" s="48"/>
      <c r="B214" s="48"/>
      <c r="C214" s="48"/>
      <c r="D214" s="48"/>
      <c r="E214" s="48"/>
      <c r="F214" s="48"/>
      <c r="G214" s="48"/>
      <c r="H214" s="48"/>
      <c r="I214" s="48"/>
      <c r="J214" s="48"/>
      <c r="K214" s="48"/>
      <c r="L214" s="48"/>
      <c r="M214" s="48"/>
      <c r="N214" s="48"/>
      <c r="O214" s="48"/>
      <c r="P214" s="48"/>
      <c r="Q214" s="48"/>
      <c r="R214" s="48"/>
      <c r="S214" s="48"/>
      <c r="T214" s="48"/>
      <c r="U214" s="48"/>
      <c r="V214" s="48"/>
      <c r="W214" s="48"/>
      <c r="X214" s="48"/>
      <c r="Y214" s="48"/>
    </row>
    <row r="215">
      <c r="A215" s="48"/>
      <c r="B215" s="48"/>
      <c r="C215" s="48"/>
      <c r="D215" s="48"/>
      <c r="E215" s="48"/>
      <c r="F215" s="48"/>
      <c r="G215" s="48"/>
      <c r="H215" s="48"/>
      <c r="I215" s="48"/>
      <c r="J215" s="48"/>
      <c r="K215" s="48"/>
      <c r="L215" s="48"/>
      <c r="M215" s="48"/>
      <c r="N215" s="48"/>
      <c r="O215" s="48"/>
      <c r="P215" s="48"/>
      <c r="Q215" s="48"/>
      <c r="R215" s="48"/>
      <c r="S215" s="48"/>
      <c r="T215" s="48"/>
      <c r="U215" s="48"/>
      <c r="V215" s="48"/>
      <c r="W215" s="48"/>
      <c r="X215" s="48"/>
      <c r="Y215" s="48"/>
    </row>
    <row r="216">
      <c r="A216" s="48"/>
      <c r="B216" s="48"/>
      <c r="C216" s="48"/>
      <c r="D216" s="48"/>
      <c r="E216" s="48"/>
      <c r="F216" s="48"/>
      <c r="G216" s="48"/>
      <c r="H216" s="48"/>
      <c r="I216" s="48"/>
      <c r="J216" s="48"/>
      <c r="K216" s="48"/>
      <c r="L216" s="48"/>
      <c r="M216" s="48"/>
      <c r="N216" s="48"/>
      <c r="O216" s="48"/>
      <c r="P216" s="48"/>
      <c r="Q216" s="48"/>
      <c r="R216" s="48"/>
      <c r="S216" s="48"/>
      <c r="T216" s="48"/>
      <c r="U216" s="48"/>
      <c r="V216" s="48"/>
      <c r="W216" s="48"/>
      <c r="X216" s="48"/>
      <c r="Y216" s="48"/>
    </row>
    <row r="217">
      <c r="A217" s="48"/>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row>
    <row r="218">
      <c r="A218" s="48"/>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row>
    <row r="219">
      <c r="A219" s="48"/>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row>
    <row r="220">
      <c r="A220" s="48"/>
      <c r="B220" s="48"/>
      <c r="C220" s="48"/>
      <c r="D220" s="48"/>
      <c r="E220" s="48"/>
      <c r="F220" s="48"/>
      <c r="G220" s="48"/>
      <c r="H220" s="48"/>
      <c r="I220" s="48"/>
      <c r="J220" s="48"/>
      <c r="K220" s="48"/>
      <c r="L220" s="48"/>
      <c r="M220" s="48"/>
      <c r="N220" s="48"/>
      <c r="O220" s="48"/>
      <c r="P220" s="48"/>
      <c r="Q220" s="48"/>
      <c r="R220" s="48"/>
      <c r="S220" s="48"/>
      <c r="T220" s="48"/>
      <c r="U220" s="48"/>
      <c r="V220" s="48"/>
      <c r="W220" s="48"/>
      <c r="X220" s="48"/>
      <c r="Y220" s="48"/>
    </row>
    <row r="221">
      <c r="A221" s="48"/>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row>
    <row r="222">
      <c r="A222" s="48"/>
      <c r="B222" s="48"/>
      <c r="C222" s="48"/>
      <c r="D222" s="48"/>
      <c r="E222" s="48"/>
      <c r="F222" s="48"/>
      <c r="G222" s="48"/>
      <c r="H222" s="48"/>
      <c r="I222" s="48"/>
      <c r="J222" s="48"/>
      <c r="K222" s="48"/>
      <c r="L222" s="48"/>
      <c r="M222" s="48"/>
      <c r="N222" s="48"/>
      <c r="O222" s="48"/>
      <c r="P222" s="48"/>
      <c r="Q222" s="48"/>
      <c r="R222" s="48"/>
      <c r="S222" s="48"/>
      <c r="T222" s="48"/>
      <c r="U222" s="48"/>
      <c r="V222" s="48"/>
      <c r="W222" s="48"/>
      <c r="X222" s="48"/>
      <c r="Y222" s="48"/>
    </row>
    <row r="223">
      <c r="A223" s="48"/>
      <c r="B223" s="48"/>
      <c r="C223" s="48"/>
      <c r="D223" s="48"/>
      <c r="E223" s="48"/>
      <c r="F223" s="48"/>
      <c r="G223" s="48"/>
      <c r="H223" s="48"/>
      <c r="I223" s="48"/>
      <c r="J223" s="48"/>
      <c r="K223" s="48"/>
      <c r="L223" s="48"/>
      <c r="M223" s="48"/>
      <c r="N223" s="48"/>
      <c r="O223" s="48"/>
      <c r="P223" s="48"/>
      <c r="Q223" s="48"/>
      <c r="R223" s="48"/>
      <c r="S223" s="48"/>
      <c r="T223" s="48"/>
      <c r="U223" s="48"/>
      <c r="V223" s="48"/>
      <c r="W223" s="48"/>
      <c r="X223" s="48"/>
      <c r="Y223" s="48"/>
    </row>
    <row r="224">
      <c r="A224" s="48"/>
      <c r="B224" s="48"/>
      <c r="C224" s="48"/>
      <c r="D224" s="48"/>
      <c r="E224" s="48"/>
      <c r="F224" s="48"/>
      <c r="G224" s="48"/>
      <c r="H224" s="48"/>
      <c r="I224" s="48"/>
      <c r="J224" s="48"/>
      <c r="K224" s="48"/>
      <c r="L224" s="48"/>
      <c r="M224" s="48"/>
      <c r="N224" s="48"/>
      <c r="O224" s="48"/>
      <c r="P224" s="48"/>
      <c r="Q224" s="48"/>
      <c r="R224" s="48"/>
      <c r="S224" s="48"/>
      <c r="T224" s="48"/>
      <c r="U224" s="48"/>
      <c r="V224" s="48"/>
      <c r="W224" s="48"/>
      <c r="X224" s="48"/>
      <c r="Y224" s="48"/>
    </row>
    <row r="225">
      <c r="A225" s="48"/>
      <c r="B225" s="48"/>
      <c r="C225" s="48"/>
      <c r="D225" s="48"/>
      <c r="E225" s="48"/>
      <c r="F225" s="48"/>
      <c r="G225" s="48"/>
      <c r="H225" s="48"/>
      <c r="I225" s="48"/>
      <c r="J225" s="48"/>
      <c r="K225" s="48"/>
      <c r="L225" s="48"/>
      <c r="M225" s="48"/>
      <c r="N225" s="48"/>
      <c r="O225" s="48"/>
      <c r="P225" s="48"/>
      <c r="Q225" s="48"/>
      <c r="R225" s="48"/>
      <c r="S225" s="48"/>
      <c r="T225" s="48"/>
      <c r="U225" s="48"/>
      <c r="V225" s="48"/>
      <c r="W225" s="48"/>
      <c r="X225" s="48"/>
      <c r="Y225" s="48"/>
    </row>
    <row r="226">
      <c r="A226" s="48"/>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row>
    <row r="227">
      <c r="A227" s="48"/>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row>
    <row r="228">
      <c r="A228" s="48"/>
      <c r="B228" s="48"/>
      <c r="C228" s="48"/>
      <c r="D228" s="48"/>
      <c r="E228" s="48"/>
      <c r="F228" s="48"/>
      <c r="G228" s="48"/>
      <c r="H228" s="48"/>
      <c r="I228" s="48"/>
      <c r="J228" s="48"/>
      <c r="K228" s="48"/>
      <c r="L228" s="48"/>
      <c r="M228" s="48"/>
      <c r="N228" s="48"/>
      <c r="O228" s="48"/>
      <c r="P228" s="48"/>
      <c r="Q228" s="48"/>
      <c r="R228" s="48"/>
      <c r="S228" s="48"/>
      <c r="T228" s="48"/>
      <c r="U228" s="48"/>
      <c r="V228" s="48"/>
      <c r="W228" s="48"/>
      <c r="X228" s="48"/>
      <c r="Y228" s="48"/>
    </row>
    <row r="229">
      <c r="A229" s="48"/>
      <c r="B229" s="48"/>
      <c r="C229" s="48"/>
      <c r="D229" s="48"/>
      <c r="E229" s="48"/>
      <c r="F229" s="48"/>
      <c r="G229" s="48"/>
      <c r="H229" s="48"/>
      <c r="I229" s="48"/>
      <c r="J229" s="48"/>
      <c r="K229" s="48"/>
      <c r="L229" s="48"/>
      <c r="M229" s="48"/>
      <c r="N229" s="48"/>
      <c r="O229" s="48"/>
      <c r="P229" s="48"/>
      <c r="Q229" s="48"/>
      <c r="R229" s="48"/>
      <c r="S229" s="48"/>
      <c r="T229" s="48"/>
      <c r="U229" s="48"/>
      <c r="V229" s="48"/>
      <c r="W229" s="48"/>
      <c r="X229" s="48"/>
      <c r="Y229" s="48"/>
    </row>
    <row r="230">
      <c r="A230" s="48"/>
      <c r="B230" s="48"/>
      <c r="C230" s="48"/>
      <c r="D230" s="48"/>
      <c r="E230" s="48"/>
      <c r="F230" s="48"/>
      <c r="G230" s="48"/>
      <c r="H230" s="48"/>
      <c r="I230" s="48"/>
      <c r="J230" s="48"/>
      <c r="K230" s="48"/>
      <c r="L230" s="48"/>
      <c r="M230" s="48"/>
      <c r="N230" s="48"/>
      <c r="O230" s="48"/>
      <c r="P230" s="48"/>
      <c r="Q230" s="48"/>
      <c r="R230" s="48"/>
      <c r="S230" s="48"/>
      <c r="T230" s="48"/>
      <c r="U230" s="48"/>
      <c r="V230" s="48"/>
      <c r="W230" s="48"/>
      <c r="X230" s="48"/>
      <c r="Y230" s="48"/>
    </row>
    <row r="231">
      <c r="A231" s="48"/>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row>
    <row r="232">
      <c r="A232" s="48"/>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row>
    <row r="233">
      <c r="A233" s="48"/>
      <c r="B233" s="48"/>
      <c r="C233" s="48"/>
      <c r="D233" s="48"/>
      <c r="E233" s="48"/>
      <c r="F233" s="48"/>
      <c r="G233" s="48"/>
      <c r="H233" s="48"/>
      <c r="I233" s="48"/>
      <c r="J233" s="48"/>
      <c r="K233" s="48"/>
      <c r="L233" s="48"/>
      <c r="M233" s="48"/>
      <c r="N233" s="48"/>
      <c r="O233" s="48"/>
      <c r="P233" s="48"/>
      <c r="Q233" s="48"/>
      <c r="R233" s="48"/>
      <c r="S233" s="48"/>
      <c r="T233" s="48"/>
      <c r="U233" s="48"/>
      <c r="V233" s="48"/>
      <c r="W233" s="48"/>
      <c r="X233" s="48"/>
      <c r="Y233" s="48"/>
    </row>
    <row r="234">
      <c r="A234" s="48"/>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row>
    <row r="235">
      <c r="A235" s="48"/>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row>
    <row r="236">
      <c r="A236" s="48"/>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row>
    <row r="237">
      <c r="A237" s="48"/>
      <c r="B237" s="48"/>
      <c r="C237" s="48"/>
      <c r="D237" s="48"/>
      <c r="E237" s="48"/>
      <c r="F237" s="48"/>
      <c r="G237" s="48"/>
      <c r="H237" s="48"/>
      <c r="I237" s="48"/>
      <c r="J237" s="48"/>
      <c r="K237" s="48"/>
      <c r="L237" s="48"/>
      <c r="M237" s="48"/>
      <c r="N237" s="48"/>
      <c r="O237" s="48"/>
      <c r="P237" s="48"/>
      <c r="Q237" s="48"/>
      <c r="R237" s="48"/>
      <c r="S237" s="48"/>
      <c r="T237" s="48"/>
      <c r="U237" s="48"/>
      <c r="V237" s="48"/>
      <c r="W237" s="48"/>
      <c r="X237" s="48"/>
      <c r="Y237" s="48"/>
    </row>
    <row r="238">
      <c r="A238" s="48"/>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row>
    <row r="239">
      <c r="A239" s="48"/>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row>
    <row r="240">
      <c r="A240" s="48"/>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row>
    <row r="241">
      <c r="A241" s="48"/>
      <c r="B241" s="48"/>
      <c r="C241" s="48"/>
      <c r="D241" s="48"/>
      <c r="E241" s="48"/>
      <c r="F241" s="48"/>
      <c r="G241" s="48"/>
      <c r="H241" s="48"/>
      <c r="I241" s="48"/>
      <c r="J241" s="48"/>
      <c r="K241" s="48"/>
      <c r="L241" s="48"/>
      <c r="M241" s="48"/>
      <c r="N241" s="48"/>
      <c r="O241" s="48"/>
      <c r="P241" s="48"/>
      <c r="Q241" s="48"/>
      <c r="R241" s="48"/>
      <c r="S241" s="48"/>
      <c r="T241" s="48"/>
      <c r="U241" s="48"/>
      <c r="V241" s="48"/>
      <c r="W241" s="48"/>
      <c r="X241" s="48"/>
      <c r="Y241" s="48"/>
    </row>
    <row r="242">
      <c r="A242" s="48"/>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row>
    <row r="243">
      <c r="A243" s="48"/>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row>
    <row r="244">
      <c r="A244" s="48"/>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row>
    <row r="245">
      <c r="A245" s="48"/>
      <c r="B245" s="48"/>
      <c r="C245" s="48"/>
      <c r="D245" s="48"/>
      <c r="E245" s="48"/>
      <c r="F245" s="48"/>
      <c r="G245" s="48"/>
      <c r="H245" s="48"/>
      <c r="I245" s="48"/>
      <c r="J245" s="48"/>
      <c r="K245" s="48"/>
      <c r="L245" s="48"/>
      <c r="M245" s="48"/>
      <c r="N245" s="48"/>
      <c r="O245" s="48"/>
      <c r="P245" s="48"/>
      <c r="Q245" s="48"/>
      <c r="R245" s="48"/>
      <c r="S245" s="48"/>
      <c r="T245" s="48"/>
      <c r="U245" s="48"/>
      <c r="V245" s="48"/>
      <c r="W245" s="48"/>
      <c r="X245" s="48"/>
      <c r="Y245" s="48"/>
    </row>
    <row r="246">
      <c r="A246" s="48"/>
      <c r="B246" s="48"/>
      <c r="C246" s="48"/>
      <c r="D246" s="48"/>
      <c r="E246" s="48"/>
      <c r="F246" s="48"/>
      <c r="G246" s="48"/>
      <c r="H246" s="48"/>
      <c r="I246" s="48"/>
      <c r="J246" s="48"/>
      <c r="K246" s="48"/>
      <c r="L246" s="48"/>
      <c r="M246" s="48"/>
      <c r="N246" s="48"/>
      <c r="O246" s="48"/>
      <c r="P246" s="48"/>
      <c r="Q246" s="48"/>
      <c r="R246" s="48"/>
      <c r="S246" s="48"/>
      <c r="T246" s="48"/>
      <c r="U246" s="48"/>
      <c r="V246" s="48"/>
      <c r="W246" s="48"/>
      <c r="X246" s="48"/>
      <c r="Y246" s="48"/>
    </row>
    <row r="247">
      <c r="A247" s="48"/>
      <c r="B247" s="48"/>
      <c r="C247" s="48"/>
      <c r="D247" s="48"/>
      <c r="E247" s="48"/>
      <c r="F247" s="48"/>
      <c r="G247" s="48"/>
      <c r="H247" s="48"/>
      <c r="I247" s="48"/>
      <c r="J247" s="48"/>
      <c r="K247" s="48"/>
      <c r="L247" s="48"/>
      <c r="M247" s="48"/>
      <c r="N247" s="48"/>
      <c r="O247" s="48"/>
      <c r="P247" s="48"/>
      <c r="Q247" s="48"/>
      <c r="R247" s="48"/>
      <c r="S247" s="48"/>
      <c r="T247" s="48"/>
      <c r="U247" s="48"/>
      <c r="V247" s="48"/>
      <c r="W247" s="48"/>
      <c r="X247" s="48"/>
      <c r="Y247" s="48"/>
    </row>
    <row r="248">
      <c r="A248" s="48"/>
      <c r="B248" s="48"/>
      <c r="C248" s="48"/>
      <c r="D248" s="48"/>
      <c r="E248" s="48"/>
      <c r="F248" s="48"/>
      <c r="G248" s="48"/>
      <c r="H248" s="48"/>
      <c r="I248" s="48"/>
      <c r="J248" s="48"/>
      <c r="K248" s="48"/>
      <c r="L248" s="48"/>
      <c r="M248" s="48"/>
      <c r="N248" s="48"/>
      <c r="O248" s="48"/>
      <c r="P248" s="48"/>
      <c r="Q248" s="48"/>
      <c r="R248" s="48"/>
      <c r="S248" s="48"/>
      <c r="T248" s="48"/>
      <c r="U248" s="48"/>
      <c r="V248" s="48"/>
      <c r="W248" s="48"/>
      <c r="X248" s="48"/>
      <c r="Y248" s="48"/>
    </row>
    <row r="249">
      <c r="A249" s="48"/>
      <c r="B249" s="48"/>
      <c r="C249" s="48"/>
      <c r="D249" s="48"/>
      <c r="E249" s="48"/>
      <c r="F249" s="48"/>
      <c r="G249" s="48"/>
      <c r="H249" s="48"/>
      <c r="I249" s="48"/>
      <c r="J249" s="48"/>
      <c r="K249" s="48"/>
      <c r="L249" s="48"/>
      <c r="M249" s="48"/>
      <c r="N249" s="48"/>
      <c r="O249" s="48"/>
      <c r="P249" s="48"/>
      <c r="Q249" s="48"/>
      <c r="R249" s="48"/>
      <c r="S249" s="48"/>
      <c r="T249" s="48"/>
      <c r="U249" s="48"/>
      <c r="V249" s="48"/>
      <c r="W249" s="48"/>
      <c r="X249" s="48"/>
      <c r="Y249" s="48"/>
    </row>
    <row r="250">
      <c r="A250" s="48"/>
      <c r="B250" s="48"/>
      <c r="C250" s="48"/>
      <c r="D250" s="48"/>
      <c r="E250" s="48"/>
      <c r="F250" s="48"/>
      <c r="G250" s="48"/>
      <c r="H250" s="48"/>
      <c r="I250" s="48"/>
      <c r="J250" s="48"/>
      <c r="K250" s="48"/>
      <c r="L250" s="48"/>
      <c r="M250" s="48"/>
      <c r="N250" s="48"/>
      <c r="O250" s="48"/>
      <c r="P250" s="48"/>
      <c r="Q250" s="48"/>
      <c r="R250" s="48"/>
      <c r="S250" s="48"/>
      <c r="T250" s="48"/>
      <c r="U250" s="48"/>
      <c r="V250" s="48"/>
      <c r="W250" s="48"/>
      <c r="X250" s="48"/>
      <c r="Y250" s="48"/>
    </row>
    <row r="251">
      <c r="A251" s="48"/>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row>
    <row r="252">
      <c r="A252" s="48"/>
      <c r="B252" s="48"/>
      <c r="C252" s="48"/>
      <c r="D252" s="48"/>
      <c r="E252" s="48"/>
      <c r="F252" s="48"/>
      <c r="G252" s="48"/>
      <c r="H252" s="48"/>
      <c r="I252" s="48"/>
      <c r="J252" s="48"/>
      <c r="K252" s="48"/>
      <c r="L252" s="48"/>
      <c r="M252" s="48"/>
      <c r="N252" s="48"/>
      <c r="O252" s="48"/>
      <c r="P252" s="48"/>
      <c r="Q252" s="48"/>
      <c r="R252" s="48"/>
      <c r="S252" s="48"/>
      <c r="T252" s="48"/>
      <c r="U252" s="48"/>
      <c r="V252" s="48"/>
      <c r="W252" s="48"/>
      <c r="X252" s="48"/>
      <c r="Y252" s="48"/>
    </row>
    <row r="253">
      <c r="A253" s="48"/>
      <c r="B253" s="48"/>
      <c r="C253" s="48"/>
      <c r="D253" s="48"/>
      <c r="E253" s="48"/>
      <c r="F253" s="48"/>
      <c r="G253" s="48"/>
      <c r="H253" s="48"/>
      <c r="I253" s="48"/>
      <c r="J253" s="48"/>
      <c r="K253" s="48"/>
      <c r="L253" s="48"/>
      <c r="M253" s="48"/>
      <c r="N253" s="48"/>
      <c r="O253" s="48"/>
      <c r="P253" s="48"/>
      <c r="Q253" s="48"/>
      <c r="R253" s="48"/>
      <c r="S253" s="48"/>
      <c r="T253" s="48"/>
      <c r="U253" s="48"/>
      <c r="V253" s="48"/>
      <c r="W253" s="48"/>
      <c r="X253" s="48"/>
      <c r="Y253" s="48"/>
    </row>
    <row r="254">
      <c r="A254" s="48"/>
      <c r="B254" s="48"/>
      <c r="C254" s="48"/>
      <c r="D254" s="48"/>
      <c r="E254" s="48"/>
      <c r="F254" s="48"/>
      <c r="G254" s="48"/>
      <c r="H254" s="48"/>
      <c r="I254" s="48"/>
      <c r="J254" s="48"/>
      <c r="K254" s="48"/>
      <c r="L254" s="48"/>
      <c r="M254" s="48"/>
      <c r="N254" s="48"/>
      <c r="O254" s="48"/>
      <c r="P254" s="48"/>
      <c r="Q254" s="48"/>
      <c r="R254" s="48"/>
      <c r="S254" s="48"/>
      <c r="T254" s="48"/>
      <c r="U254" s="48"/>
      <c r="V254" s="48"/>
      <c r="W254" s="48"/>
      <c r="X254" s="48"/>
      <c r="Y254" s="48"/>
    </row>
    <row r="255">
      <c r="A255" s="48"/>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row>
    <row r="256">
      <c r="A256" s="48"/>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row>
    <row r="257">
      <c r="A257" s="48"/>
      <c r="B257" s="48"/>
      <c r="C257" s="48"/>
      <c r="D257" s="48"/>
      <c r="E257" s="48"/>
      <c r="F257" s="48"/>
      <c r="G257" s="48"/>
      <c r="H257" s="48"/>
      <c r="I257" s="48"/>
      <c r="J257" s="48"/>
      <c r="K257" s="48"/>
      <c r="L257" s="48"/>
      <c r="M257" s="48"/>
      <c r="N257" s="48"/>
      <c r="O257" s="48"/>
      <c r="P257" s="48"/>
      <c r="Q257" s="48"/>
      <c r="R257" s="48"/>
      <c r="S257" s="48"/>
      <c r="T257" s="48"/>
      <c r="U257" s="48"/>
      <c r="V257" s="48"/>
      <c r="W257" s="48"/>
      <c r="X257" s="48"/>
      <c r="Y257" s="48"/>
    </row>
    <row r="258">
      <c r="A258" s="48"/>
      <c r="B258" s="48"/>
      <c r="C258" s="48"/>
      <c r="D258" s="48"/>
      <c r="E258" s="48"/>
      <c r="F258" s="48"/>
      <c r="G258" s="48"/>
      <c r="H258" s="48"/>
      <c r="I258" s="48"/>
      <c r="J258" s="48"/>
      <c r="K258" s="48"/>
      <c r="L258" s="48"/>
      <c r="M258" s="48"/>
      <c r="N258" s="48"/>
      <c r="O258" s="48"/>
      <c r="P258" s="48"/>
      <c r="Q258" s="48"/>
      <c r="R258" s="48"/>
      <c r="S258" s="48"/>
      <c r="T258" s="48"/>
      <c r="U258" s="48"/>
      <c r="V258" s="48"/>
      <c r="W258" s="48"/>
      <c r="X258" s="48"/>
      <c r="Y258" s="48"/>
    </row>
    <row r="259">
      <c r="A259" s="48"/>
      <c r="B259" s="48"/>
      <c r="C259" s="48"/>
      <c r="D259" s="48"/>
      <c r="E259" s="48"/>
      <c r="F259" s="48"/>
      <c r="G259" s="48"/>
      <c r="H259" s="48"/>
      <c r="I259" s="48"/>
      <c r="J259" s="48"/>
      <c r="K259" s="48"/>
      <c r="L259" s="48"/>
      <c r="M259" s="48"/>
      <c r="N259" s="48"/>
      <c r="O259" s="48"/>
      <c r="P259" s="48"/>
      <c r="Q259" s="48"/>
      <c r="R259" s="48"/>
      <c r="S259" s="48"/>
      <c r="T259" s="48"/>
      <c r="U259" s="48"/>
      <c r="V259" s="48"/>
      <c r="W259" s="48"/>
      <c r="X259" s="48"/>
      <c r="Y259" s="48"/>
    </row>
    <row r="260">
      <c r="A260" s="48"/>
      <c r="B260" s="48"/>
      <c r="C260" s="48"/>
      <c r="D260" s="48"/>
      <c r="E260" s="48"/>
      <c r="F260" s="48"/>
      <c r="G260" s="48"/>
      <c r="H260" s="48"/>
      <c r="I260" s="48"/>
      <c r="J260" s="48"/>
      <c r="K260" s="48"/>
      <c r="L260" s="48"/>
      <c r="M260" s="48"/>
      <c r="N260" s="48"/>
      <c r="O260" s="48"/>
      <c r="P260" s="48"/>
      <c r="Q260" s="48"/>
      <c r="R260" s="48"/>
      <c r="S260" s="48"/>
      <c r="T260" s="48"/>
      <c r="U260" s="48"/>
      <c r="V260" s="48"/>
      <c r="W260" s="48"/>
      <c r="X260" s="48"/>
      <c r="Y260" s="48"/>
    </row>
    <row r="261">
      <c r="A261" s="48"/>
      <c r="B261" s="48"/>
      <c r="C261" s="48"/>
      <c r="D261" s="48"/>
      <c r="E261" s="48"/>
      <c r="F261" s="48"/>
      <c r="G261" s="48"/>
      <c r="H261" s="48"/>
      <c r="I261" s="48"/>
      <c r="J261" s="48"/>
      <c r="K261" s="48"/>
      <c r="L261" s="48"/>
      <c r="M261" s="48"/>
      <c r="N261" s="48"/>
      <c r="O261" s="48"/>
      <c r="P261" s="48"/>
      <c r="Q261" s="48"/>
      <c r="R261" s="48"/>
      <c r="S261" s="48"/>
      <c r="T261" s="48"/>
      <c r="U261" s="48"/>
      <c r="V261" s="48"/>
      <c r="W261" s="48"/>
      <c r="X261" s="48"/>
      <c r="Y261" s="48"/>
    </row>
    <row r="262">
      <c r="A262" s="48"/>
      <c r="B262" s="48"/>
      <c r="C262" s="48"/>
      <c r="D262" s="48"/>
      <c r="E262" s="48"/>
      <c r="F262" s="48"/>
      <c r="G262" s="48"/>
      <c r="H262" s="48"/>
      <c r="I262" s="48"/>
      <c r="J262" s="48"/>
      <c r="K262" s="48"/>
      <c r="L262" s="48"/>
      <c r="M262" s="48"/>
      <c r="N262" s="48"/>
      <c r="O262" s="48"/>
      <c r="P262" s="48"/>
      <c r="Q262" s="48"/>
      <c r="R262" s="48"/>
      <c r="S262" s="48"/>
      <c r="T262" s="48"/>
      <c r="U262" s="48"/>
      <c r="V262" s="48"/>
      <c r="W262" s="48"/>
      <c r="X262" s="48"/>
      <c r="Y262" s="48"/>
    </row>
    <row r="263">
      <c r="A263" s="48"/>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row>
    <row r="264">
      <c r="A264" s="48"/>
      <c r="B264" s="48"/>
      <c r="C264" s="48"/>
      <c r="D264" s="48"/>
      <c r="E264" s="48"/>
      <c r="F264" s="48"/>
      <c r="G264" s="48"/>
      <c r="H264" s="48"/>
      <c r="I264" s="48"/>
      <c r="J264" s="48"/>
      <c r="K264" s="48"/>
      <c r="L264" s="48"/>
      <c r="M264" s="48"/>
      <c r="N264" s="48"/>
      <c r="O264" s="48"/>
      <c r="P264" s="48"/>
      <c r="Q264" s="48"/>
      <c r="R264" s="48"/>
      <c r="S264" s="48"/>
      <c r="T264" s="48"/>
      <c r="U264" s="48"/>
      <c r="V264" s="48"/>
      <c r="W264" s="48"/>
      <c r="X264" s="48"/>
      <c r="Y264" s="48"/>
    </row>
    <row r="265">
      <c r="A265" s="48"/>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row>
    <row r="266">
      <c r="A266" s="48"/>
      <c r="B266" s="48"/>
      <c r="C266" s="48"/>
      <c r="D266" s="48"/>
      <c r="E266" s="48"/>
      <c r="F266" s="48"/>
      <c r="G266" s="48"/>
      <c r="H266" s="48"/>
      <c r="I266" s="48"/>
      <c r="J266" s="48"/>
      <c r="K266" s="48"/>
      <c r="L266" s="48"/>
      <c r="M266" s="48"/>
      <c r="N266" s="48"/>
      <c r="O266" s="48"/>
      <c r="P266" s="48"/>
      <c r="Q266" s="48"/>
      <c r="R266" s="48"/>
      <c r="S266" s="48"/>
      <c r="T266" s="48"/>
      <c r="U266" s="48"/>
      <c r="V266" s="48"/>
      <c r="W266" s="48"/>
      <c r="X266" s="48"/>
      <c r="Y266" s="48"/>
    </row>
    <row r="267">
      <c r="A267" s="48"/>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row>
    <row r="268">
      <c r="A268" s="48"/>
      <c r="B268" s="48"/>
      <c r="C268" s="48"/>
      <c r="D268" s="48"/>
      <c r="E268" s="48"/>
      <c r="F268" s="48"/>
      <c r="G268" s="48"/>
      <c r="H268" s="48"/>
      <c r="I268" s="48"/>
      <c r="J268" s="48"/>
      <c r="K268" s="48"/>
      <c r="L268" s="48"/>
      <c r="M268" s="48"/>
      <c r="N268" s="48"/>
      <c r="O268" s="48"/>
      <c r="P268" s="48"/>
      <c r="Q268" s="48"/>
      <c r="R268" s="48"/>
      <c r="S268" s="48"/>
      <c r="T268" s="48"/>
      <c r="U268" s="48"/>
      <c r="V268" s="48"/>
      <c r="W268" s="48"/>
      <c r="X268" s="48"/>
      <c r="Y268" s="48"/>
    </row>
    <row r="269">
      <c r="A269" s="48"/>
      <c r="B269" s="48"/>
      <c r="C269" s="48"/>
      <c r="D269" s="48"/>
      <c r="E269" s="48"/>
      <c r="F269" s="48"/>
      <c r="G269" s="48"/>
      <c r="H269" s="48"/>
      <c r="I269" s="48"/>
      <c r="J269" s="48"/>
      <c r="K269" s="48"/>
      <c r="L269" s="48"/>
      <c r="M269" s="48"/>
      <c r="N269" s="48"/>
      <c r="O269" s="48"/>
      <c r="P269" s="48"/>
      <c r="Q269" s="48"/>
      <c r="R269" s="48"/>
      <c r="S269" s="48"/>
      <c r="T269" s="48"/>
      <c r="U269" s="48"/>
      <c r="V269" s="48"/>
      <c r="W269" s="48"/>
      <c r="X269" s="48"/>
      <c r="Y269" s="48"/>
    </row>
    <row r="270">
      <c r="A270" s="48"/>
      <c r="B270" s="48"/>
      <c r="C270" s="48"/>
      <c r="D270" s="48"/>
      <c r="E270" s="48"/>
      <c r="F270" s="48"/>
      <c r="G270" s="48"/>
      <c r="H270" s="48"/>
      <c r="I270" s="48"/>
      <c r="J270" s="48"/>
      <c r="K270" s="48"/>
      <c r="L270" s="48"/>
      <c r="M270" s="48"/>
      <c r="N270" s="48"/>
      <c r="O270" s="48"/>
      <c r="P270" s="48"/>
      <c r="Q270" s="48"/>
      <c r="R270" s="48"/>
      <c r="S270" s="48"/>
      <c r="T270" s="48"/>
      <c r="U270" s="48"/>
      <c r="V270" s="48"/>
      <c r="W270" s="48"/>
      <c r="X270" s="48"/>
      <c r="Y270" s="48"/>
    </row>
    <row r="271">
      <c r="A271" s="48"/>
      <c r="B271" s="48"/>
      <c r="C271" s="48"/>
      <c r="D271" s="48"/>
      <c r="E271" s="48"/>
      <c r="F271" s="48"/>
      <c r="G271" s="48"/>
      <c r="H271" s="48"/>
      <c r="I271" s="48"/>
      <c r="J271" s="48"/>
      <c r="K271" s="48"/>
      <c r="L271" s="48"/>
      <c r="M271" s="48"/>
      <c r="N271" s="48"/>
      <c r="O271" s="48"/>
      <c r="P271" s="48"/>
      <c r="Q271" s="48"/>
      <c r="R271" s="48"/>
      <c r="S271" s="48"/>
      <c r="T271" s="48"/>
      <c r="U271" s="48"/>
      <c r="V271" s="48"/>
      <c r="W271" s="48"/>
      <c r="X271" s="48"/>
      <c r="Y271" s="48"/>
    </row>
    <row r="272">
      <c r="A272" s="48"/>
      <c r="B272" s="48"/>
      <c r="C272" s="48"/>
      <c r="D272" s="48"/>
      <c r="E272" s="48"/>
      <c r="F272" s="48"/>
      <c r="G272" s="48"/>
      <c r="H272" s="48"/>
      <c r="I272" s="48"/>
      <c r="J272" s="48"/>
      <c r="K272" s="48"/>
      <c r="L272" s="48"/>
      <c r="M272" s="48"/>
      <c r="N272" s="48"/>
      <c r="O272" s="48"/>
      <c r="P272" s="48"/>
      <c r="Q272" s="48"/>
      <c r="R272" s="48"/>
      <c r="S272" s="48"/>
      <c r="T272" s="48"/>
      <c r="U272" s="48"/>
      <c r="V272" s="48"/>
      <c r="W272" s="48"/>
      <c r="X272" s="48"/>
      <c r="Y272" s="48"/>
    </row>
    <row r="273">
      <c r="A273" s="48"/>
      <c r="B273" s="48"/>
      <c r="C273" s="48"/>
      <c r="D273" s="48"/>
      <c r="E273" s="48"/>
      <c r="F273" s="48"/>
      <c r="G273" s="48"/>
      <c r="H273" s="48"/>
      <c r="I273" s="48"/>
      <c r="J273" s="48"/>
      <c r="K273" s="48"/>
      <c r="L273" s="48"/>
      <c r="M273" s="48"/>
      <c r="N273" s="48"/>
      <c r="O273" s="48"/>
      <c r="P273" s="48"/>
      <c r="Q273" s="48"/>
      <c r="R273" s="48"/>
      <c r="S273" s="48"/>
      <c r="T273" s="48"/>
      <c r="U273" s="48"/>
      <c r="V273" s="48"/>
      <c r="W273" s="48"/>
      <c r="X273" s="48"/>
      <c r="Y273" s="48"/>
    </row>
    <row r="274">
      <c r="A274" s="48"/>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row>
    <row r="275">
      <c r="A275" s="48"/>
      <c r="B275" s="48"/>
      <c r="C275" s="48"/>
      <c r="D275" s="48"/>
      <c r="E275" s="48"/>
      <c r="F275" s="48"/>
      <c r="G275" s="48"/>
      <c r="H275" s="48"/>
      <c r="I275" s="48"/>
      <c r="J275" s="48"/>
      <c r="K275" s="48"/>
      <c r="L275" s="48"/>
      <c r="M275" s="48"/>
      <c r="N275" s="48"/>
      <c r="O275" s="48"/>
      <c r="P275" s="48"/>
      <c r="Q275" s="48"/>
      <c r="R275" s="48"/>
      <c r="S275" s="48"/>
      <c r="T275" s="48"/>
      <c r="U275" s="48"/>
      <c r="V275" s="48"/>
      <c r="W275" s="48"/>
      <c r="X275" s="48"/>
      <c r="Y275" s="48"/>
    </row>
    <row r="276">
      <c r="A276" s="48"/>
      <c r="B276" s="48"/>
      <c r="C276" s="48"/>
      <c r="D276" s="48"/>
      <c r="E276" s="48"/>
      <c r="F276" s="48"/>
      <c r="G276" s="48"/>
      <c r="H276" s="48"/>
      <c r="I276" s="48"/>
      <c r="J276" s="48"/>
      <c r="K276" s="48"/>
      <c r="L276" s="48"/>
      <c r="M276" s="48"/>
      <c r="N276" s="48"/>
      <c r="O276" s="48"/>
      <c r="P276" s="48"/>
      <c r="Q276" s="48"/>
      <c r="R276" s="48"/>
      <c r="S276" s="48"/>
      <c r="T276" s="48"/>
      <c r="U276" s="48"/>
      <c r="V276" s="48"/>
      <c r="W276" s="48"/>
      <c r="X276" s="48"/>
      <c r="Y276" s="48"/>
    </row>
    <row r="277">
      <c r="A277" s="48"/>
      <c r="B277" s="48"/>
      <c r="C277" s="48"/>
      <c r="D277" s="48"/>
      <c r="E277" s="48"/>
      <c r="F277" s="48"/>
      <c r="G277" s="48"/>
      <c r="H277" s="48"/>
      <c r="I277" s="48"/>
      <c r="J277" s="48"/>
      <c r="K277" s="48"/>
      <c r="L277" s="48"/>
      <c r="M277" s="48"/>
      <c r="N277" s="48"/>
      <c r="O277" s="48"/>
      <c r="P277" s="48"/>
      <c r="Q277" s="48"/>
      <c r="R277" s="48"/>
      <c r="S277" s="48"/>
      <c r="T277" s="48"/>
      <c r="U277" s="48"/>
      <c r="V277" s="48"/>
      <c r="W277" s="48"/>
      <c r="X277" s="48"/>
      <c r="Y277" s="48"/>
    </row>
    <row r="278">
      <c r="A278" s="48"/>
      <c r="B278" s="48"/>
      <c r="C278" s="48"/>
      <c r="D278" s="48"/>
      <c r="E278" s="48"/>
      <c r="F278" s="48"/>
      <c r="G278" s="48"/>
      <c r="H278" s="48"/>
      <c r="I278" s="48"/>
      <c r="J278" s="48"/>
      <c r="K278" s="48"/>
      <c r="L278" s="48"/>
      <c r="M278" s="48"/>
      <c r="N278" s="48"/>
      <c r="O278" s="48"/>
      <c r="P278" s="48"/>
      <c r="Q278" s="48"/>
      <c r="R278" s="48"/>
      <c r="S278" s="48"/>
      <c r="T278" s="48"/>
      <c r="U278" s="48"/>
      <c r="V278" s="48"/>
      <c r="W278" s="48"/>
      <c r="X278" s="48"/>
      <c r="Y278" s="48"/>
    </row>
    <row r="279">
      <c r="A279" s="48"/>
      <c r="B279" s="48"/>
      <c r="C279" s="48"/>
      <c r="D279" s="48"/>
      <c r="E279" s="48"/>
      <c r="F279" s="48"/>
      <c r="G279" s="48"/>
      <c r="H279" s="48"/>
      <c r="I279" s="48"/>
      <c r="J279" s="48"/>
      <c r="K279" s="48"/>
      <c r="L279" s="48"/>
      <c r="M279" s="48"/>
      <c r="N279" s="48"/>
      <c r="O279" s="48"/>
      <c r="P279" s="48"/>
      <c r="Q279" s="48"/>
      <c r="R279" s="48"/>
      <c r="S279" s="48"/>
      <c r="T279" s="48"/>
      <c r="U279" s="48"/>
      <c r="V279" s="48"/>
      <c r="W279" s="48"/>
      <c r="X279" s="48"/>
      <c r="Y279" s="48"/>
    </row>
    <row r="280">
      <c r="A280" s="48"/>
      <c r="B280" s="48"/>
      <c r="C280" s="48"/>
      <c r="D280" s="48"/>
      <c r="E280" s="48"/>
      <c r="F280" s="48"/>
      <c r="G280" s="48"/>
      <c r="H280" s="48"/>
      <c r="I280" s="48"/>
      <c r="J280" s="48"/>
      <c r="K280" s="48"/>
      <c r="L280" s="48"/>
      <c r="M280" s="48"/>
      <c r="N280" s="48"/>
      <c r="O280" s="48"/>
      <c r="P280" s="48"/>
      <c r="Q280" s="48"/>
      <c r="R280" s="48"/>
      <c r="S280" s="48"/>
      <c r="T280" s="48"/>
      <c r="U280" s="48"/>
      <c r="V280" s="48"/>
      <c r="W280" s="48"/>
      <c r="X280" s="48"/>
      <c r="Y280" s="48"/>
    </row>
    <row r="281">
      <c r="A281" s="48"/>
      <c r="B281" s="48"/>
      <c r="C281" s="48"/>
      <c r="D281" s="48"/>
      <c r="E281" s="48"/>
      <c r="F281" s="48"/>
      <c r="G281" s="48"/>
      <c r="H281" s="48"/>
      <c r="I281" s="48"/>
      <c r="J281" s="48"/>
      <c r="K281" s="48"/>
      <c r="L281" s="48"/>
      <c r="M281" s="48"/>
      <c r="N281" s="48"/>
      <c r="O281" s="48"/>
      <c r="P281" s="48"/>
      <c r="Q281" s="48"/>
      <c r="R281" s="48"/>
      <c r="S281" s="48"/>
      <c r="T281" s="48"/>
      <c r="U281" s="48"/>
      <c r="V281" s="48"/>
      <c r="W281" s="48"/>
      <c r="X281" s="48"/>
      <c r="Y281" s="48"/>
    </row>
    <row r="282">
      <c r="A282" s="48"/>
      <c r="B282" s="48"/>
      <c r="C282" s="48"/>
      <c r="D282" s="48"/>
      <c r="E282" s="48"/>
      <c r="F282" s="48"/>
      <c r="G282" s="48"/>
      <c r="H282" s="48"/>
      <c r="I282" s="48"/>
      <c r="J282" s="48"/>
      <c r="K282" s="48"/>
      <c r="L282" s="48"/>
      <c r="M282" s="48"/>
      <c r="N282" s="48"/>
      <c r="O282" s="48"/>
      <c r="P282" s="48"/>
      <c r="Q282" s="48"/>
      <c r="R282" s="48"/>
      <c r="S282" s="48"/>
      <c r="T282" s="48"/>
      <c r="U282" s="48"/>
      <c r="V282" s="48"/>
      <c r="W282" s="48"/>
      <c r="X282" s="48"/>
      <c r="Y282" s="48"/>
    </row>
    <row r="283">
      <c r="A283" s="48"/>
      <c r="B283" s="48"/>
      <c r="C283" s="48"/>
      <c r="D283" s="48"/>
      <c r="E283" s="48"/>
      <c r="F283" s="48"/>
      <c r="G283" s="48"/>
      <c r="H283" s="48"/>
      <c r="I283" s="48"/>
      <c r="J283" s="48"/>
      <c r="K283" s="48"/>
      <c r="L283" s="48"/>
      <c r="M283" s="48"/>
      <c r="N283" s="48"/>
      <c r="O283" s="48"/>
      <c r="P283" s="48"/>
      <c r="Q283" s="48"/>
      <c r="R283" s="48"/>
      <c r="S283" s="48"/>
      <c r="T283" s="48"/>
      <c r="U283" s="48"/>
      <c r="V283" s="48"/>
      <c r="W283" s="48"/>
      <c r="X283" s="48"/>
      <c r="Y283" s="48"/>
    </row>
    <row r="284">
      <c r="A284" s="48"/>
      <c r="B284" s="48"/>
      <c r="C284" s="48"/>
      <c r="D284" s="48"/>
      <c r="E284" s="48"/>
      <c r="F284" s="48"/>
      <c r="G284" s="48"/>
      <c r="H284" s="48"/>
      <c r="I284" s="48"/>
      <c r="J284" s="48"/>
      <c r="K284" s="48"/>
      <c r="L284" s="48"/>
      <c r="M284" s="48"/>
      <c r="N284" s="48"/>
      <c r="O284" s="48"/>
      <c r="P284" s="48"/>
      <c r="Q284" s="48"/>
      <c r="R284" s="48"/>
      <c r="S284" s="48"/>
      <c r="T284" s="48"/>
      <c r="U284" s="48"/>
      <c r="V284" s="48"/>
      <c r="W284" s="48"/>
      <c r="X284" s="48"/>
      <c r="Y284" s="48"/>
    </row>
    <row r="285">
      <c r="A285" s="48"/>
      <c r="B285" s="48"/>
      <c r="C285" s="48"/>
      <c r="D285" s="48"/>
      <c r="E285" s="48"/>
      <c r="F285" s="48"/>
      <c r="G285" s="48"/>
      <c r="H285" s="48"/>
      <c r="I285" s="48"/>
      <c r="J285" s="48"/>
      <c r="K285" s="48"/>
      <c r="L285" s="48"/>
      <c r="M285" s="48"/>
      <c r="N285" s="48"/>
      <c r="O285" s="48"/>
      <c r="P285" s="48"/>
      <c r="Q285" s="48"/>
      <c r="R285" s="48"/>
      <c r="S285" s="48"/>
      <c r="T285" s="48"/>
      <c r="U285" s="48"/>
      <c r="V285" s="48"/>
      <c r="W285" s="48"/>
      <c r="X285" s="48"/>
      <c r="Y285" s="48"/>
    </row>
    <row r="286">
      <c r="A286" s="48"/>
      <c r="B286" s="48"/>
      <c r="C286" s="48"/>
      <c r="D286" s="48"/>
      <c r="E286" s="48"/>
      <c r="F286" s="48"/>
      <c r="G286" s="48"/>
      <c r="H286" s="48"/>
      <c r="I286" s="48"/>
      <c r="J286" s="48"/>
      <c r="K286" s="48"/>
      <c r="L286" s="48"/>
      <c r="M286" s="48"/>
      <c r="N286" s="48"/>
      <c r="O286" s="48"/>
      <c r="P286" s="48"/>
      <c r="Q286" s="48"/>
      <c r="R286" s="48"/>
      <c r="S286" s="48"/>
      <c r="T286" s="48"/>
      <c r="U286" s="48"/>
      <c r="V286" s="48"/>
      <c r="W286" s="48"/>
      <c r="X286" s="48"/>
      <c r="Y286" s="48"/>
    </row>
    <row r="287">
      <c r="A287" s="48"/>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row>
    <row r="288">
      <c r="A288" s="48"/>
      <c r="B288" s="48"/>
      <c r="C288" s="48"/>
      <c r="D288" s="48"/>
      <c r="E288" s="48"/>
      <c r="F288" s="48"/>
      <c r="G288" s="48"/>
      <c r="H288" s="48"/>
      <c r="I288" s="48"/>
      <c r="J288" s="48"/>
      <c r="K288" s="48"/>
      <c r="L288" s="48"/>
      <c r="M288" s="48"/>
      <c r="N288" s="48"/>
      <c r="O288" s="48"/>
      <c r="P288" s="48"/>
      <c r="Q288" s="48"/>
      <c r="R288" s="48"/>
      <c r="S288" s="48"/>
      <c r="T288" s="48"/>
      <c r="U288" s="48"/>
      <c r="V288" s="48"/>
      <c r="W288" s="48"/>
      <c r="X288" s="48"/>
      <c r="Y288" s="48"/>
    </row>
    <row r="289">
      <c r="A289" s="48"/>
      <c r="B289" s="48"/>
      <c r="C289" s="48"/>
      <c r="D289" s="48"/>
      <c r="E289" s="48"/>
      <c r="F289" s="48"/>
      <c r="G289" s="48"/>
      <c r="H289" s="48"/>
      <c r="I289" s="48"/>
      <c r="J289" s="48"/>
      <c r="K289" s="48"/>
      <c r="L289" s="48"/>
      <c r="M289" s="48"/>
      <c r="N289" s="48"/>
      <c r="O289" s="48"/>
      <c r="P289" s="48"/>
      <c r="Q289" s="48"/>
      <c r="R289" s="48"/>
      <c r="S289" s="48"/>
      <c r="T289" s="48"/>
      <c r="U289" s="48"/>
      <c r="V289" s="48"/>
      <c r="W289" s="48"/>
      <c r="X289" s="48"/>
      <c r="Y289" s="48"/>
    </row>
    <row r="290">
      <c r="A290" s="48"/>
      <c r="B290" s="48"/>
      <c r="C290" s="48"/>
      <c r="D290" s="48"/>
      <c r="E290" s="48"/>
      <c r="F290" s="48"/>
      <c r="G290" s="48"/>
      <c r="H290" s="48"/>
      <c r="I290" s="48"/>
      <c r="J290" s="48"/>
      <c r="K290" s="48"/>
      <c r="L290" s="48"/>
      <c r="M290" s="48"/>
      <c r="N290" s="48"/>
      <c r="O290" s="48"/>
      <c r="P290" s="48"/>
      <c r="Q290" s="48"/>
      <c r="R290" s="48"/>
      <c r="S290" s="48"/>
      <c r="T290" s="48"/>
      <c r="U290" s="48"/>
      <c r="V290" s="48"/>
      <c r="W290" s="48"/>
      <c r="X290" s="48"/>
      <c r="Y290" s="48"/>
    </row>
    <row r="291">
      <c r="A291" s="48"/>
      <c r="B291" s="48"/>
      <c r="C291" s="48"/>
      <c r="D291" s="48"/>
      <c r="E291" s="48"/>
      <c r="F291" s="48"/>
      <c r="G291" s="48"/>
      <c r="H291" s="48"/>
      <c r="I291" s="48"/>
      <c r="J291" s="48"/>
      <c r="K291" s="48"/>
      <c r="L291" s="48"/>
      <c r="M291" s="48"/>
      <c r="N291" s="48"/>
      <c r="O291" s="48"/>
      <c r="P291" s="48"/>
      <c r="Q291" s="48"/>
      <c r="R291" s="48"/>
      <c r="S291" s="48"/>
      <c r="T291" s="48"/>
      <c r="U291" s="48"/>
      <c r="V291" s="48"/>
      <c r="W291" s="48"/>
      <c r="X291" s="48"/>
      <c r="Y291" s="48"/>
    </row>
    <row r="292">
      <c r="A292" s="48"/>
      <c r="B292" s="48"/>
      <c r="C292" s="48"/>
      <c r="D292" s="48"/>
      <c r="E292" s="48"/>
      <c r="F292" s="48"/>
      <c r="G292" s="48"/>
      <c r="H292" s="48"/>
      <c r="I292" s="48"/>
      <c r="J292" s="48"/>
      <c r="K292" s="48"/>
      <c r="L292" s="48"/>
      <c r="M292" s="48"/>
      <c r="N292" s="48"/>
      <c r="O292" s="48"/>
      <c r="P292" s="48"/>
      <c r="Q292" s="48"/>
      <c r="R292" s="48"/>
      <c r="S292" s="48"/>
      <c r="T292" s="48"/>
      <c r="U292" s="48"/>
      <c r="V292" s="48"/>
      <c r="W292" s="48"/>
      <c r="X292" s="48"/>
      <c r="Y292" s="48"/>
    </row>
    <row r="293">
      <c r="A293" s="48"/>
      <c r="B293" s="48"/>
      <c r="C293" s="48"/>
      <c r="D293" s="48"/>
      <c r="E293" s="48"/>
      <c r="F293" s="48"/>
      <c r="G293" s="48"/>
      <c r="H293" s="48"/>
      <c r="I293" s="48"/>
      <c r="J293" s="48"/>
      <c r="K293" s="48"/>
      <c r="L293" s="48"/>
      <c r="M293" s="48"/>
      <c r="N293" s="48"/>
      <c r="O293" s="48"/>
      <c r="P293" s="48"/>
      <c r="Q293" s="48"/>
      <c r="R293" s="48"/>
      <c r="S293" s="48"/>
      <c r="T293" s="48"/>
      <c r="U293" s="48"/>
      <c r="V293" s="48"/>
      <c r="W293" s="48"/>
      <c r="X293" s="48"/>
      <c r="Y293" s="48"/>
    </row>
    <row r="294">
      <c r="A294" s="48"/>
      <c r="B294" s="48"/>
      <c r="C294" s="48"/>
      <c r="D294" s="48"/>
      <c r="E294" s="48"/>
      <c r="F294" s="48"/>
      <c r="G294" s="48"/>
      <c r="H294" s="48"/>
      <c r="I294" s="48"/>
      <c r="J294" s="48"/>
      <c r="K294" s="48"/>
      <c r="L294" s="48"/>
      <c r="M294" s="48"/>
      <c r="N294" s="48"/>
      <c r="O294" s="48"/>
      <c r="P294" s="48"/>
      <c r="Q294" s="48"/>
      <c r="R294" s="48"/>
      <c r="S294" s="48"/>
      <c r="T294" s="48"/>
      <c r="U294" s="48"/>
      <c r="V294" s="48"/>
      <c r="W294" s="48"/>
      <c r="X294" s="48"/>
      <c r="Y294" s="48"/>
    </row>
    <row r="295">
      <c r="A295" s="48"/>
      <c r="B295" s="48"/>
      <c r="C295" s="48"/>
      <c r="D295" s="48"/>
      <c r="E295" s="48"/>
      <c r="F295" s="48"/>
      <c r="G295" s="48"/>
      <c r="H295" s="48"/>
      <c r="I295" s="48"/>
      <c r="J295" s="48"/>
      <c r="K295" s="48"/>
      <c r="L295" s="48"/>
      <c r="M295" s="48"/>
      <c r="N295" s="48"/>
      <c r="O295" s="48"/>
      <c r="P295" s="48"/>
      <c r="Q295" s="48"/>
      <c r="R295" s="48"/>
      <c r="S295" s="48"/>
      <c r="T295" s="48"/>
      <c r="U295" s="48"/>
      <c r="V295" s="48"/>
      <c r="W295" s="48"/>
      <c r="X295" s="48"/>
      <c r="Y295" s="48"/>
    </row>
    <row r="296">
      <c r="A296" s="48"/>
      <c r="B296" s="48"/>
      <c r="C296" s="48"/>
      <c r="D296" s="48"/>
      <c r="E296" s="48"/>
      <c r="F296" s="48"/>
      <c r="G296" s="48"/>
      <c r="H296" s="48"/>
      <c r="I296" s="48"/>
      <c r="J296" s="48"/>
      <c r="K296" s="48"/>
      <c r="L296" s="48"/>
      <c r="M296" s="48"/>
      <c r="N296" s="48"/>
      <c r="O296" s="48"/>
      <c r="P296" s="48"/>
      <c r="Q296" s="48"/>
      <c r="R296" s="48"/>
      <c r="S296" s="48"/>
      <c r="T296" s="48"/>
      <c r="U296" s="48"/>
      <c r="V296" s="48"/>
      <c r="W296" s="48"/>
      <c r="X296" s="48"/>
      <c r="Y296" s="48"/>
    </row>
    <row r="297">
      <c r="A297" s="48"/>
      <c r="B297" s="48"/>
      <c r="C297" s="48"/>
      <c r="D297" s="48"/>
      <c r="E297" s="48"/>
      <c r="F297" s="48"/>
      <c r="G297" s="48"/>
      <c r="H297" s="48"/>
      <c r="I297" s="48"/>
      <c r="J297" s="48"/>
      <c r="K297" s="48"/>
      <c r="L297" s="48"/>
      <c r="M297" s="48"/>
      <c r="N297" s="48"/>
      <c r="O297" s="48"/>
      <c r="P297" s="48"/>
      <c r="Q297" s="48"/>
      <c r="R297" s="48"/>
      <c r="S297" s="48"/>
      <c r="T297" s="48"/>
      <c r="U297" s="48"/>
      <c r="V297" s="48"/>
      <c r="W297" s="48"/>
      <c r="X297" s="48"/>
      <c r="Y297" s="48"/>
    </row>
    <row r="298">
      <c r="A298" s="48"/>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row>
    <row r="299">
      <c r="A299" s="48"/>
      <c r="B299" s="48"/>
      <c r="C299" s="48"/>
      <c r="D299" s="48"/>
      <c r="E299" s="48"/>
      <c r="F299" s="48"/>
      <c r="G299" s="48"/>
      <c r="H299" s="48"/>
      <c r="I299" s="48"/>
      <c r="J299" s="48"/>
      <c r="K299" s="48"/>
      <c r="L299" s="48"/>
      <c r="M299" s="48"/>
      <c r="N299" s="48"/>
      <c r="O299" s="48"/>
      <c r="P299" s="48"/>
      <c r="Q299" s="48"/>
      <c r="R299" s="48"/>
      <c r="S299" s="48"/>
      <c r="T299" s="48"/>
      <c r="U299" s="48"/>
      <c r="V299" s="48"/>
      <c r="W299" s="48"/>
      <c r="X299" s="48"/>
      <c r="Y299" s="48"/>
    </row>
    <row r="300">
      <c r="A300" s="48"/>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row>
    <row r="301">
      <c r="A301" s="48"/>
      <c r="B301" s="48"/>
      <c r="C301" s="48"/>
      <c r="D301" s="48"/>
      <c r="E301" s="48"/>
      <c r="F301" s="48"/>
      <c r="G301" s="48"/>
      <c r="H301" s="48"/>
      <c r="I301" s="48"/>
      <c r="J301" s="48"/>
      <c r="K301" s="48"/>
      <c r="L301" s="48"/>
      <c r="M301" s="48"/>
      <c r="N301" s="48"/>
      <c r="O301" s="48"/>
      <c r="P301" s="48"/>
      <c r="Q301" s="48"/>
      <c r="R301" s="48"/>
      <c r="S301" s="48"/>
      <c r="T301" s="48"/>
      <c r="U301" s="48"/>
      <c r="V301" s="48"/>
      <c r="W301" s="48"/>
      <c r="X301" s="48"/>
      <c r="Y301" s="48"/>
    </row>
    <row r="302">
      <c r="A302" s="48"/>
      <c r="B302" s="48"/>
      <c r="C302" s="48"/>
      <c r="D302" s="48"/>
      <c r="E302" s="48"/>
      <c r="F302" s="48"/>
      <c r="G302" s="48"/>
      <c r="H302" s="48"/>
      <c r="I302" s="48"/>
      <c r="J302" s="48"/>
      <c r="K302" s="48"/>
      <c r="L302" s="48"/>
      <c r="M302" s="48"/>
      <c r="N302" s="48"/>
      <c r="O302" s="48"/>
      <c r="P302" s="48"/>
      <c r="Q302" s="48"/>
      <c r="R302" s="48"/>
      <c r="S302" s="48"/>
      <c r="T302" s="48"/>
      <c r="U302" s="48"/>
      <c r="V302" s="48"/>
      <c r="W302" s="48"/>
      <c r="X302" s="48"/>
      <c r="Y302" s="48"/>
    </row>
    <row r="303">
      <c r="A303" s="48"/>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row>
    <row r="304">
      <c r="A304" s="48"/>
      <c r="B304" s="48"/>
      <c r="C304" s="48"/>
      <c r="D304" s="48"/>
      <c r="E304" s="48"/>
      <c r="F304" s="48"/>
      <c r="G304" s="48"/>
      <c r="H304" s="48"/>
      <c r="I304" s="48"/>
      <c r="J304" s="48"/>
      <c r="K304" s="48"/>
      <c r="L304" s="48"/>
      <c r="M304" s="48"/>
      <c r="N304" s="48"/>
      <c r="O304" s="48"/>
      <c r="P304" s="48"/>
      <c r="Q304" s="48"/>
      <c r="R304" s="48"/>
      <c r="S304" s="48"/>
      <c r="T304" s="48"/>
      <c r="U304" s="48"/>
      <c r="V304" s="48"/>
      <c r="W304" s="48"/>
      <c r="X304" s="48"/>
      <c r="Y304" s="48"/>
    </row>
    <row r="305">
      <c r="A305" s="48"/>
      <c r="B305" s="48"/>
      <c r="C305" s="48"/>
      <c r="D305" s="48"/>
      <c r="E305" s="48"/>
      <c r="F305" s="48"/>
      <c r="G305" s="48"/>
      <c r="H305" s="48"/>
      <c r="I305" s="48"/>
      <c r="J305" s="48"/>
      <c r="K305" s="48"/>
      <c r="L305" s="48"/>
      <c r="M305" s="48"/>
      <c r="N305" s="48"/>
      <c r="O305" s="48"/>
      <c r="P305" s="48"/>
      <c r="Q305" s="48"/>
      <c r="R305" s="48"/>
      <c r="S305" s="48"/>
      <c r="T305" s="48"/>
      <c r="U305" s="48"/>
      <c r="V305" s="48"/>
      <c r="W305" s="48"/>
      <c r="X305" s="48"/>
      <c r="Y305" s="48"/>
    </row>
    <row r="306">
      <c r="A306" s="48"/>
      <c r="B306" s="48"/>
      <c r="C306" s="48"/>
      <c r="D306" s="48"/>
      <c r="E306" s="48"/>
      <c r="F306" s="48"/>
      <c r="G306" s="48"/>
      <c r="H306" s="48"/>
      <c r="I306" s="48"/>
      <c r="J306" s="48"/>
      <c r="K306" s="48"/>
      <c r="L306" s="48"/>
      <c r="M306" s="48"/>
      <c r="N306" s="48"/>
      <c r="O306" s="48"/>
      <c r="P306" s="48"/>
      <c r="Q306" s="48"/>
      <c r="R306" s="48"/>
      <c r="S306" s="48"/>
      <c r="T306" s="48"/>
      <c r="U306" s="48"/>
      <c r="V306" s="48"/>
      <c r="W306" s="48"/>
      <c r="X306" s="48"/>
      <c r="Y306" s="48"/>
    </row>
    <row r="307">
      <c r="A307" s="48"/>
      <c r="B307" s="48"/>
      <c r="C307" s="48"/>
      <c r="D307" s="48"/>
      <c r="E307" s="48"/>
      <c r="F307" s="48"/>
      <c r="G307" s="48"/>
      <c r="H307" s="48"/>
      <c r="I307" s="48"/>
      <c r="J307" s="48"/>
      <c r="K307" s="48"/>
      <c r="L307" s="48"/>
      <c r="M307" s="48"/>
      <c r="N307" s="48"/>
      <c r="O307" s="48"/>
      <c r="P307" s="48"/>
      <c r="Q307" s="48"/>
      <c r="R307" s="48"/>
      <c r="S307" s="48"/>
      <c r="T307" s="48"/>
      <c r="U307" s="48"/>
      <c r="V307" s="48"/>
      <c r="W307" s="48"/>
      <c r="X307" s="48"/>
      <c r="Y307" s="48"/>
    </row>
    <row r="308">
      <c r="A308" s="48"/>
      <c r="B308" s="48"/>
      <c r="C308" s="48"/>
      <c r="D308" s="48"/>
      <c r="E308" s="48"/>
      <c r="F308" s="48"/>
      <c r="G308" s="48"/>
      <c r="H308" s="48"/>
      <c r="I308" s="48"/>
      <c r="J308" s="48"/>
      <c r="K308" s="48"/>
      <c r="L308" s="48"/>
      <c r="M308" s="48"/>
      <c r="N308" s="48"/>
      <c r="O308" s="48"/>
      <c r="P308" s="48"/>
      <c r="Q308" s="48"/>
      <c r="R308" s="48"/>
      <c r="S308" s="48"/>
      <c r="T308" s="48"/>
      <c r="U308" s="48"/>
      <c r="V308" s="48"/>
      <c r="W308" s="48"/>
      <c r="X308" s="48"/>
      <c r="Y308" s="48"/>
    </row>
    <row r="309">
      <c r="A309" s="48"/>
      <c r="B309" s="48"/>
      <c r="C309" s="48"/>
      <c r="D309" s="48"/>
      <c r="E309" s="48"/>
      <c r="F309" s="48"/>
      <c r="G309" s="48"/>
      <c r="H309" s="48"/>
      <c r="I309" s="48"/>
      <c r="J309" s="48"/>
      <c r="K309" s="48"/>
      <c r="L309" s="48"/>
      <c r="M309" s="48"/>
      <c r="N309" s="48"/>
      <c r="O309" s="48"/>
      <c r="P309" s="48"/>
      <c r="Q309" s="48"/>
      <c r="R309" s="48"/>
      <c r="S309" s="48"/>
      <c r="T309" s="48"/>
      <c r="U309" s="48"/>
      <c r="V309" s="48"/>
      <c r="W309" s="48"/>
      <c r="X309" s="48"/>
      <c r="Y309" s="48"/>
    </row>
    <row r="310">
      <c r="A310" s="48"/>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row>
    <row r="311">
      <c r="A311" s="48"/>
      <c r="B311" s="48"/>
      <c r="C311" s="48"/>
      <c r="D311" s="48"/>
      <c r="E311" s="48"/>
      <c r="F311" s="48"/>
      <c r="G311" s="48"/>
      <c r="H311" s="48"/>
      <c r="I311" s="48"/>
      <c r="J311" s="48"/>
      <c r="K311" s="48"/>
      <c r="L311" s="48"/>
      <c r="M311" s="48"/>
      <c r="N311" s="48"/>
      <c r="O311" s="48"/>
      <c r="P311" s="48"/>
      <c r="Q311" s="48"/>
      <c r="R311" s="48"/>
      <c r="S311" s="48"/>
      <c r="T311" s="48"/>
      <c r="U311" s="48"/>
      <c r="V311" s="48"/>
      <c r="W311" s="48"/>
      <c r="X311" s="48"/>
      <c r="Y311" s="48"/>
    </row>
    <row r="312">
      <c r="A312" s="48"/>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row>
    <row r="313">
      <c r="A313" s="48"/>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row>
    <row r="314">
      <c r="A314" s="48"/>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row>
    <row r="315">
      <c r="A315" s="48"/>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row>
    <row r="316">
      <c r="A316" s="48"/>
      <c r="B316" s="48"/>
      <c r="C316" s="48"/>
      <c r="D316" s="48"/>
      <c r="E316" s="48"/>
      <c r="F316" s="48"/>
      <c r="G316" s="48"/>
      <c r="H316" s="48"/>
      <c r="I316" s="48"/>
      <c r="J316" s="48"/>
      <c r="K316" s="48"/>
      <c r="L316" s="48"/>
      <c r="M316" s="48"/>
      <c r="N316" s="48"/>
      <c r="O316" s="48"/>
      <c r="P316" s="48"/>
      <c r="Q316" s="48"/>
      <c r="R316" s="48"/>
      <c r="S316" s="48"/>
      <c r="T316" s="48"/>
      <c r="U316" s="48"/>
      <c r="V316" s="48"/>
      <c r="W316" s="48"/>
      <c r="X316" s="48"/>
      <c r="Y316" s="48"/>
    </row>
    <row r="317">
      <c r="A317" s="48"/>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row>
    <row r="318">
      <c r="A318" s="48"/>
      <c r="B318" s="48"/>
      <c r="C318" s="48"/>
      <c r="D318" s="48"/>
      <c r="E318" s="48"/>
      <c r="F318" s="48"/>
      <c r="G318" s="48"/>
      <c r="H318" s="48"/>
      <c r="I318" s="48"/>
      <c r="J318" s="48"/>
      <c r="K318" s="48"/>
      <c r="L318" s="48"/>
      <c r="M318" s="48"/>
      <c r="N318" s="48"/>
      <c r="O318" s="48"/>
      <c r="P318" s="48"/>
      <c r="Q318" s="48"/>
      <c r="R318" s="48"/>
      <c r="S318" s="48"/>
      <c r="T318" s="48"/>
      <c r="U318" s="48"/>
      <c r="V318" s="48"/>
      <c r="W318" s="48"/>
      <c r="X318" s="48"/>
      <c r="Y318" s="48"/>
    </row>
    <row r="319">
      <c r="A319" s="48"/>
      <c r="B319" s="48"/>
      <c r="C319" s="48"/>
      <c r="D319" s="48"/>
      <c r="E319" s="48"/>
      <c r="F319" s="48"/>
      <c r="G319" s="48"/>
      <c r="H319" s="48"/>
      <c r="I319" s="48"/>
      <c r="J319" s="48"/>
      <c r="K319" s="48"/>
      <c r="L319" s="48"/>
      <c r="M319" s="48"/>
      <c r="N319" s="48"/>
      <c r="O319" s="48"/>
      <c r="P319" s="48"/>
      <c r="Q319" s="48"/>
      <c r="R319" s="48"/>
      <c r="S319" s="48"/>
      <c r="T319" s="48"/>
      <c r="U319" s="48"/>
      <c r="V319" s="48"/>
      <c r="W319" s="48"/>
      <c r="X319" s="48"/>
      <c r="Y319" s="48"/>
    </row>
    <row r="320">
      <c r="A320" s="48"/>
      <c r="B320" s="48"/>
      <c r="C320" s="48"/>
      <c r="D320" s="48"/>
      <c r="E320" s="48"/>
      <c r="F320" s="48"/>
      <c r="G320" s="48"/>
      <c r="H320" s="48"/>
      <c r="I320" s="48"/>
      <c r="J320" s="48"/>
      <c r="K320" s="48"/>
      <c r="L320" s="48"/>
      <c r="M320" s="48"/>
      <c r="N320" s="48"/>
      <c r="O320" s="48"/>
      <c r="P320" s="48"/>
      <c r="Q320" s="48"/>
      <c r="R320" s="48"/>
      <c r="S320" s="48"/>
      <c r="T320" s="48"/>
      <c r="U320" s="48"/>
      <c r="V320" s="48"/>
      <c r="W320" s="48"/>
      <c r="X320" s="48"/>
      <c r="Y320" s="48"/>
    </row>
    <row r="321">
      <c r="A321" s="48"/>
      <c r="B321" s="48"/>
      <c r="C321" s="48"/>
      <c r="D321" s="48"/>
      <c r="E321" s="48"/>
      <c r="F321" s="48"/>
      <c r="G321" s="48"/>
      <c r="H321" s="48"/>
      <c r="I321" s="48"/>
      <c r="J321" s="48"/>
      <c r="K321" s="48"/>
      <c r="L321" s="48"/>
      <c r="M321" s="48"/>
      <c r="N321" s="48"/>
      <c r="O321" s="48"/>
      <c r="P321" s="48"/>
      <c r="Q321" s="48"/>
      <c r="R321" s="48"/>
      <c r="S321" s="48"/>
      <c r="T321" s="48"/>
      <c r="U321" s="48"/>
      <c r="V321" s="48"/>
      <c r="W321" s="48"/>
      <c r="X321" s="48"/>
      <c r="Y321" s="48"/>
    </row>
    <row r="322">
      <c r="A322" s="48"/>
      <c r="B322" s="48"/>
      <c r="C322" s="48"/>
      <c r="D322" s="48"/>
      <c r="E322" s="48"/>
      <c r="F322" s="48"/>
      <c r="G322" s="48"/>
      <c r="H322" s="48"/>
      <c r="I322" s="48"/>
      <c r="J322" s="48"/>
      <c r="K322" s="48"/>
      <c r="L322" s="48"/>
      <c r="M322" s="48"/>
      <c r="N322" s="48"/>
      <c r="O322" s="48"/>
      <c r="P322" s="48"/>
      <c r="Q322" s="48"/>
      <c r="R322" s="48"/>
      <c r="S322" s="48"/>
      <c r="T322" s="48"/>
      <c r="U322" s="48"/>
      <c r="V322" s="48"/>
      <c r="W322" s="48"/>
      <c r="X322" s="48"/>
      <c r="Y322" s="48"/>
    </row>
    <row r="323">
      <c r="A323" s="48"/>
      <c r="B323" s="48"/>
      <c r="C323" s="48"/>
      <c r="D323" s="48"/>
      <c r="E323" s="48"/>
      <c r="F323" s="48"/>
      <c r="G323" s="48"/>
      <c r="H323" s="48"/>
      <c r="I323" s="48"/>
      <c r="J323" s="48"/>
      <c r="K323" s="48"/>
      <c r="L323" s="48"/>
      <c r="M323" s="48"/>
      <c r="N323" s="48"/>
      <c r="O323" s="48"/>
      <c r="P323" s="48"/>
      <c r="Q323" s="48"/>
      <c r="R323" s="48"/>
      <c r="S323" s="48"/>
      <c r="T323" s="48"/>
      <c r="U323" s="48"/>
      <c r="V323" s="48"/>
      <c r="W323" s="48"/>
      <c r="X323" s="48"/>
      <c r="Y323" s="48"/>
    </row>
    <row r="324">
      <c r="A324" s="48"/>
      <c r="B324" s="48"/>
      <c r="C324" s="48"/>
      <c r="D324" s="48"/>
      <c r="E324" s="48"/>
      <c r="F324" s="48"/>
      <c r="G324" s="48"/>
      <c r="H324" s="48"/>
      <c r="I324" s="48"/>
      <c r="J324" s="48"/>
      <c r="K324" s="48"/>
      <c r="L324" s="48"/>
      <c r="M324" s="48"/>
      <c r="N324" s="48"/>
      <c r="O324" s="48"/>
      <c r="P324" s="48"/>
      <c r="Q324" s="48"/>
      <c r="R324" s="48"/>
      <c r="S324" s="48"/>
      <c r="T324" s="48"/>
      <c r="U324" s="48"/>
      <c r="V324" s="48"/>
      <c r="W324" s="48"/>
      <c r="X324" s="48"/>
      <c r="Y324" s="48"/>
    </row>
    <row r="325">
      <c r="A325" s="48"/>
      <c r="B325" s="48"/>
      <c r="C325" s="48"/>
      <c r="D325" s="48"/>
      <c r="E325" s="48"/>
      <c r="F325" s="48"/>
      <c r="G325" s="48"/>
      <c r="H325" s="48"/>
      <c r="I325" s="48"/>
      <c r="J325" s="48"/>
      <c r="K325" s="48"/>
      <c r="L325" s="48"/>
      <c r="M325" s="48"/>
      <c r="N325" s="48"/>
      <c r="O325" s="48"/>
      <c r="P325" s="48"/>
      <c r="Q325" s="48"/>
      <c r="R325" s="48"/>
      <c r="S325" s="48"/>
      <c r="T325" s="48"/>
      <c r="U325" s="48"/>
      <c r="V325" s="48"/>
      <c r="W325" s="48"/>
      <c r="X325" s="48"/>
      <c r="Y325" s="48"/>
    </row>
    <row r="326">
      <c r="A326" s="48"/>
      <c r="B326" s="48"/>
      <c r="C326" s="48"/>
      <c r="D326" s="48"/>
      <c r="E326" s="48"/>
      <c r="F326" s="48"/>
      <c r="G326" s="48"/>
      <c r="H326" s="48"/>
      <c r="I326" s="48"/>
      <c r="J326" s="48"/>
      <c r="K326" s="48"/>
      <c r="L326" s="48"/>
      <c r="M326" s="48"/>
      <c r="N326" s="48"/>
      <c r="O326" s="48"/>
      <c r="P326" s="48"/>
      <c r="Q326" s="48"/>
      <c r="R326" s="48"/>
      <c r="S326" s="48"/>
      <c r="T326" s="48"/>
      <c r="U326" s="48"/>
      <c r="V326" s="48"/>
      <c r="W326" s="48"/>
      <c r="X326" s="48"/>
      <c r="Y326" s="48"/>
    </row>
    <row r="327">
      <c r="A327" s="48"/>
      <c r="B327" s="48"/>
      <c r="C327" s="48"/>
      <c r="D327" s="48"/>
      <c r="E327" s="48"/>
      <c r="F327" s="48"/>
      <c r="G327" s="48"/>
      <c r="H327" s="48"/>
      <c r="I327" s="48"/>
      <c r="J327" s="48"/>
      <c r="K327" s="48"/>
      <c r="L327" s="48"/>
      <c r="M327" s="48"/>
      <c r="N327" s="48"/>
      <c r="O327" s="48"/>
      <c r="P327" s="48"/>
      <c r="Q327" s="48"/>
      <c r="R327" s="48"/>
      <c r="S327" s="48"/>
      <c r="T327" s="48"/>
      <c r="U327" s="48"/>
      <c r="V327" s="48"/>
      <c r="W327" s="48"/>
      <c r="X327" s="48"/>
      <c r="Y327" s="48"/>
    </row>
    <row r="328">
      <c r="A328" s="48"/>
      <c r="B328" s="48"/>
      <c r="C328" s="48"/>
      <c r="D328" s="48"/>
      <c r="E328" s="48"/>
      <c r="F328" s="48"/>
      <c r="G328" s="48"/>
      <c r="H328" s="48"/>
      <c r="I328" s="48"/>
      <c r="J328" s="48"/>
      <c r="K328" s="48"/>
      <c r="L328" s="48"/>
      <c r="M328" s="48"/>
      <c r="N328" s="48"/>
      <c r="O328" s="48"/>
      <c r="P328" s="48"/>
      <c r="Q328" s="48"/>
      <c r="R328" s="48"/>
      <c r="S328" s="48"/>
      <c r="T328" s="48"/>
      <c r="U328" s="48"/>
      <c r="V328" s="48"/>
      <c r="W328" s="48"/>
      <c r="X328" s="48"/>
      <c r="Y328" s="48"/>
    </row>
    <row r="329">
      <c r="A329" s="48"/>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row>
    <row r="330">
      <c r="A330" s="48"/>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row>
    <row r="331">
      <c r="A331" s="48"/>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row>
    <row r="332">
      <c r="A332" s="48"/>
      <c r="B332" s="48"/>
      <c r="C332" s="48"/>
      <c r="D332" s="48"/>
      <c r="E332" s="48"/>
      <c r="F332" s="48"/>
      <c r="G332" s="48"/>
      <c r="H332" s="48"/>
      <c r="I332" s="48"/>
      <c r="J332" s="48"/>
      <c r="K332" s="48"/>
      <c r="L332" s="48"/>
      <c r="M332" s="48"/>
      <c r="N332" s="48"/>
      <c r="O332" s="48"/>
      <c r="P332" s="48"/>
      <c r="Q332" s="48"/>
      <c r="R332" s="48"/>
      <c r="S332" s="48"/>
      <c r="T332" s="48"/>
      <c r="U332" s="48"/>
      <c r="V332" s="48"/>
      <c r="W332" s="48"/>
      <c r="X332" s="48"/>
      <c r="Y332" s="48"/>
    </row>
    <row r="333">
      <c r="A333" s="48"/>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row>
    <row r="334">
      <c r="A334" s="48"/>
      <c r="B334" s="48"/>
      <c r="C334" s="48"/>
      <c r="D334" s="48"/>
      <c r="E334" s="48"/>
      <c r="F334" s="48"/>
      <c r="G334" s="48"/>
      <c r="H334" s="48"/>
      <c r="I334" s="48"/>
      <c r="J334" s="48"/>
      <c r="K334" s="48"/>
      <c r="L334" s="48"/>
      <c r="M334" s="48"/>
      <c r="N334" s="48"/>
      <c r="O334" s="48"/>
      <c r="P334" s="48"/>
      <c r="Q334" s="48"/>
      <c r="R334" s="48"/>
      <c r="S334" s="48"/>
      <c r="T334" s="48"/>
      <c r="U334" s="48"/>
      <c r="V334" s="48"/>
      <c r="W334" s="48"/>
      <c r="X334" s="48"/>
      <c r="Y334" s="48"/>
    </row>
    <row r="335">
      <c r="A335" s="48"/>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row>
    <row r="336">
      <c r="A336" s="48"/>
      <c r="B336" s="48"/>
      <c r="C336" s="48"/>
      <c r="D336" s="48"/>
      <c r="E336" s="48"/>
      <c r="F336" s="48"/>
      <c r="G336" s="48"/>
      <c r="H336" s="48"/>
      <c r="I336" s="48"/>
      <c r="J336" s="48"/>
      <c r="K336" s="48"/>
      <c r="L336" s="48"/>
      <c r="M336" s="48"/>
      <c r="N336" s="48"/>
      <c r="O336" s="48"/>
      <c r="P336" s="48"/>
      <c r="Q336" s="48"/>
      <c r="R336" s="48"/>
      <c r="S336" s="48"/>
      <c r="T336" s="48"/>
      <c r="U336" s="48"/>
      <c r="V336" s="48"/>
      <c r="W336" s="48"/>
      <c r="X336" s="48"/>
      <c r="Y336" s="48"/>
    </row>
    <row r="337">
      <c r="A337" s="48"/>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row>
    <row r="338">
      <c r="A338" s="48"/>
      <c r="B338" s="48"/>
      <c r="C338" s="48"/>
      <c r="D338" s="48"/>
      <c r="E338" s="48"/>
      <c r="F338" s="48"/>
      <c r="G338" s="48"/>
      <c r="H338" s="48"/>
      <c r="I338" s="48"/>
      <c r="J338" s="48"/>
      <c r="K338" s="48"/>
      <c r="L338" s="48"/>
      <c r="M338" s="48"/>
      <c r="N338" s="48"/>
      <c r="O338" s="48"/>
      <c r="P338" s="48"/>
      <c r="Q338" s="48"/>
      <c r="R338" s="48"/>
      <c r="S338" s="48"/>
      <c r="T338" s="48"/>
      <c r="U338" s="48"/>
      <c r="V338" s="48"/>
      <c r="W338" s="48"/>
      <c r="X338" s="48"/>
      <c r="Y338" s="48"/>
    </row>
    <row r="339">
      <c r="A339" s="48"/>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row>
    <row r="340">
      <c r="A340" s="48"/>
      <c r="B340" s="48"/>
      <c r="C340" s="48"/>
      <c r="D340" s="48"/>
      <c r="E340" s="48"/>
      <c r="F340" s="48"/>
      <c r="G340" s="48"/>
      <c r="H340" s="48"/>
      <c r="I340" s="48"/>
      <c r="J340" s="48"/>
      <c r="K340" s="48"/>
      <c r="L340" s="48"/>
      <c r="M340" s="48"/>
      <c r="N340" s="48"/>
      <c r="O340" s="48"/>
      <c r="P340" s="48"/>
      <c r="Q340" s="48"/>
      <c r="R340" s="48"/>
      <c r="S340" s="48"/>
      <c r="T340" s="48"/>
      <c r="U340" s="48"/>
      <c r="V340" s="48"/>
      <c r="W340" s="48"/>
      <c r="X340" s="48"/>
      <c r="Y340" s="48"/>
    </row>
    <row r="341">
      <c r="A341" s="48"/>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row>
    <row r="342">
      <c r="A342" s="48"/>
      <c r="B342" s="48"/>
      <c r="C342" s="48"/>
      <c r="D342" s="48"/>
      <c r="E342" s="48"/>
      <c r="F342" s="48"/>
      <c r="G342" s="48"/>
      <c r="H342" s="48"/>
      <c r="I342" s="48"/>
      <c r="J342" s="48"/>
      <c r="K342" s="48"/>
      <c r="L342" s="48"/>
      <c r="M342" s="48"/>
      <c r="N342" s="48"/>
      <c r="O342" s="48"/>
      <c r="P342" s="48"/>
      <c r="Q342" s="48"/>
      <c r="R342" s="48"/>
      <c r="S342" s="48"/>
      <c r="T342" s="48"/>
      <c r="U342" s="48"/>
      <c r="V342" s="48"/>
      <c r="W342" s="48"/>
      <c r="X342" s="48"/>
      <c r="Y342" s="48"/>
    </row>
    <row r="343">
      <c r="A343" s="48"/>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row>
    <row r="344">
      <c r="A344" s="48"/>
      <c r="B344" s="48"/>
      <c r="C344" s="48"/>
      <c r="D344" s="48"/>
      <c r="E344" s="48"/>
      <c r="F344" s="48"/>
      <c r="G344" s="48"/>
      <c r="H344" s="48"/>
      <c r="I344" s="48"/>
      <c r="J344" s="48"/>
      <c r="K344" s="48"/>
      <c r="L344" s="48"/>
      <c r="M344" s="48"/>
      <c r="N344" s="48"/>
      <c r="O344" s="48"/>
      <c r="P344" s="48"/>
      <c r="Q344" s="48"/>
      <c r="R344" s="48"/>
      <c r="S344" s="48"/>
      <c r="T344" s="48"/>
      <c r="U344" s="48"/>
      <c r="V344" s="48"/>
      <c r="W344" s="48"/>
      <c r="X344" s="48"/>
      <c r="Y344" s="48"/>
    </row>
    <row r="345">
      <c r="A345" s="48"/>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row>
    <row r="346">
      <c r="A346" s="48"/>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row>
    <row r="347">
      <c r="A347" s="48"/>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row>
    <row r="348">
      <c r="A348" s="48"/>
      <c r="B348" s="48"/>
      <c r="C348" s="48"/>
      <c r="D348" s="48"/>
      <c r="E348" s="48"/>
      <c r="F348" s="48"/>
      <c r="G348" s="48"/>
      <c r="H348" s="48"/>
      <c r="I348" s="48"/>
      <c r="J348" s="48"/>
      <c r="K348" s="48"/>
      <c r="L348" s="48"/>
      <c r="M348" s="48"/>
      <c r="N348" s="48"/>
      <c r="O348" s="48"/>
      <c r="P348" s="48"/>
      <c r="Q348" s="48"/>
      <c r="R348" s="48"/>
      <c r="S348" s="48"/>
      <c r="T348" s="48"/>
      <c r="U348" s="48"/>
      <c r="V348" s="48"/>
      <c r="W348" s="48"/>
      <c r="X348" s="48"/>
      <c r="Y348" s="48"/>
    </row>
    <row r="349">
      <c r="A349" s="48"/>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row>
    <row r="350">
      <c r="A350" s="48"/>
      <c r="B350" s="48"/>
      <c r="C350" s="48"/>
      <c r="D350" s="48"/>
      <c r="E350" s="48"/>
      <c r="F350" s="48"/>
      <c r="G350" s="48"/>
      <c r="H350" s="48"/>
      <c r="I350" s="48"/>
      <c r="J350" s="48"/>
      <c r="K350" s="48"/>
      <c r="L350" s="48"/>
      <c r="M350" s="48"/>
      <c r="N350" s="48"/>
      <c r="O350" s="48"/>
      <c r="P350" s="48"/>
      <c r="Q350" s="48"/>
      <c r="R350" s="48"/>
      <c r="S350" s="48"/>
      <c r="T350" s="48"/>
      <c r="U350" s="48"/>
      <c r="V350" s="48"/>
      <c r="W350" s="48"/>
      <c r="X350" s="48"/>
      <c r="Y350" s="48"/>
    </row>
    <row r="351">
      <c r="A351" s="48"/>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row>
    <row r="352">
      <c r="A352" s="48"/>
      <c r="B352" s="48"/>
      <c r="C352" s="48"/>
      <c r="D352" s="48"/>
      <c r="E352" s="48"/>
      <c r="F352" s="48"/>
      <c r="G352" s="48"/>
      <c r="H352" s="48"/>
      <c r="I352" s="48"/>
      <c r="J352" s="48"/>
      <c r="K352" s="48"/>
      <c r="L352" s="48"/>
      <c r="M352" s="48"/>
      <c r="N352" s="48"/>
      <c r="O352" s="48"/>
      <c r="P352" s="48"/>
      <c r="Q352" s="48"/>
      <c r="R352" s="48"/>
      <c r="S352" s="48"/>
      <c r="T352" s="48"/>
      <c r="U352" s="48"/>
      <c r="V352" s="48"/>
      <c r="W352" s="48"/>
      <c r="X352" s="48"/>
      <c r="Y352" s="48"/>
    </row>
    <row r="353">
      <c r="A353" s="48"/>
      <c r="B353" s="48"/>
      <c r="C353" s="48"/>
      <c r="D353" s="48"/>
      <c r="E353" s="48"/>
      <c r="F353" s="48"/>
      <c r="G353" s="48"/>
      <c r="H353" s="48"/>
      <c r="I353" s="48"/>
      <c r="J353" s="48"/>
      <c r="K353" s="48"/>
      <c r="L353" s="48"/>
      <c r="M353" s="48"/>
      <c r="N353" s="48"/>
      <c r="O353" s="48"/>
      <c r="P353" s="48"/>
      <c r="Q353" s="48"/>
      <c r="R353" s="48"/>
      <c r="S353" s="48"/>
      <c r="T353" s="48"/>
      <c r="U353" s="48"/>
      <c r="V353" s="48"/>
      <c r="W353" s="48"/>
      <c r="X353" s="48"/>
      <c r="Y353" s="48"/>
    </row>
    <row r="354">
      <c r="A354" s="48"/>
      <c r="B354" s="48"/>
      <c r="C354" s="48"/>
      <c r="D354" s="48"/>
      <c r="E354" s="48"/>
      <c r="F354" s="48"/>
      <c r="G354" s="48"/>
      <c r="H354" s="48"/>
      <c r="I354" s="48"/>
      <c r="J354" s="48"/>
      <c r="K354" s="48"/>
      <c r="L354" s="48"/>
      <c r="M354" s="48"/>
      <c r="N354" s="48"/>
      <c r="O354" s="48"/>
      <c r="P354" s="48"/>
      <c r="Q354" s="48"/>
      <c r="R354" s="48"/>
      <c r="S354" s="48"/>
      <c r="T354" s="48"/>
      <c r="U354" s="48"/>
      <c r="V354" s="48"/>
      <c r="W354" s="48"/>
      <c r="X354" s="48"/>
      <c r="Y354" s="48"/>
    </row>
    <row r="355">
      <c r="A355" s="48"/>
      <c r="B355" s="48"/>
      <c r="C355" s="48"/>
      <c r="D355" s="48"/>
      <c r="E355" s="48"/>
      <c r="F355" s="48"/>
      <c r="G355" s="48"/>
      <c r="H355" s="48"/>
      <c r="I355" s="48"/>
      <c r="J355" s="48"/>
      <c r="K355" s="48"/>
      <c r="L355" s="48"/>
      <c r="M355" s="48"/>
      <c r="N355" s="48"/>
      <c r="O355" s="48"/>
      <c r="P355" s="48"/>
      <c r="Q355" s="48"/>
      <c r="R355" s="48"/>
      <c r="S355" s="48"/>
      <c r="T355" s="48"/>
      <c r="U355" s="48"/>
      <c r="V355" s="48"/>
      <c r="W355" s="48"/>
      <c r="X355" s="48"/>
      <c r="Y355" s="48"/>
    </row>
    <row r="356">
      <c r="A356" s="48"/>
      <c r="B356" s="48"/>
      <c r="C356" s="48"/>
      <c r="D356" s="48"/>
      <c r="E356" s="48"/>
      <c r="F356" s="48"/>
      <c r="G356" s="48"/>
      <c r="H356" s="48"/>
      <c r="I356" s="48"/>
      <c r="J356" s="48"/>
      <c r="K356" s="48"/>
      <c r="L356" s="48"/>
      <c r="M356" s="48"/>
      <c r="N356" s="48"/>
      <c r="O356" s="48"/>
      <c r="P356" s="48"/>
      <c r="Q356" s="48"/>
      <c r="R356" s="48"/>
      <c r="S356" s="48"/>
      <c r="T356" s="48"/>
      <c r="U356" s="48"/>
      <c r="V356" s="48"/>
      <c r="W356" s="48"/>
      <c r="X356" s="48"/>
      <c r="Y356" s="48"/>
    </row>
    <row r="357">
      <c r="A357" s="48"/>
      <c r="B357" s="48"/>
      <c r="C357" s="48"/>
      <c r="D357" s="48"/>
      <c r="E357" s="48"/>
      <c r="F357" s="48"/>
      <c r="G357" s="48"/>
      <c r="H357" s="48"/>
      <c r="I357" s="48"/>
      <c r="J357" s="48"/>
      <c r="K357" s="48"/>
      <c r="L357" s="48"/>
      <c r="M357" s="48"/>
      <c r="N357" s="48"/>
      <c r="O357" s="48"/>
      <c r="P357" s="48"/>
      <c r="Q357" s="48"/>
      <c r="R357" s="48"/>
      <c r="S357" s="48"/>
      <c r="T357" s="48"/>
      <c r="U357" s="48"/>
      <c r="V357" s="48"/>
      <c r="W357" s="48"/>
      <c r="X357" s="48"/>
      <c r="Y357" s="48"/>
    </row>
    <row r="358">
      <c r="A358" s="48"/>
      <c r="B358" s="48"/>
      <c r="C358" s="48"/>
      <c r="D358" s="48"/>
      <c r="E358" s="48"/>
      <c r="F358" s="48"/>
      <c r="G358" s="48"/>
      <c r="H358" s="48"/>
      <c r="I358" s="48"/>
      <c r="J358" s="48"/>
      <c r="K358" s="48"/>
      <c r="L358" s="48"/>
      <c r="M358" s="48"/>
      <c r="N358" s="48"/>
      <c r="O358" s="48"/>
      <c r="P358" s="48"/>
      <c r="Q358" s="48"/>
      <c r="R358" s="48"/>
      <c r="S358" s="48"/>
      <c r="T358" s="48"/>
      <c r="U358" s="48"/>
      <c r="V358" s="48"/>
      <c r="W358" s="48"/>
      <c r="X358" s="48"/>
      <c r="Y358" s="48"/>
    </row>
    <row r="359">
      <c r="A359" s="48"/>
      <c r="B359" s="48"/>
      <c r="C359" s="48"/>
      <c r="D359" s="48"/>
      <c r="E359" s="48"/>
      <c r="F359" s="48"/>
      <c r="G359" s="48"/>
      <c r="H359" s="48"/>
      <c r="I359" s="48"/>
      <c r="J359" s="48"/>
      <c r="K359" s="48"/>
      <c r="L359" s="48"/>
      <c r="M359" s="48"/>
      <c r="N359" s="48"/>
      <c r="O359" s="48"/>
      <c r="P359" s="48"/>
      <c r="Q359" s="48"/>
      <c r="R359" s="48"/>
      <c r="S359" s="48"/>
      <c r="T359" s="48"/>
      <c r="U359" s="48"/>
      <c r="V359" s="48"/>
      <c r="W359" s="48"/>
      <c r="X359" s="48"/>
      <c r="Y359" s="48"/>
    </row>
    <row r="360">
      <c r="A360" s="48"/>
      <c r="B360" s="48"/>
      <c r="C360" s="48"/>
      <c r="D360" s="48"/>
      <c r="E360" s="48"/>
      <c r="F360" s="48"/>
      <c r="G360" s="48"/>
      <c r="H360" s="48"/>
      <c r="I360" s="48"/>
      <c r="J360" s="48"/>
      <c r="K360" s="48"/>
      <c r="L360" s="48"/>
      <c r="M360" s="48"/>
      <c r="N360" s="48"/>
      <c r="O360" s="48"/>
      <c r="P360" s="48"/>
      <c r="Q360" s="48"/>
      <c r="R360" s="48"/>
      <c r="S360" s="48"/>
      <c r="T360" s="48"/>
      <c r="U360" s="48"/>
      <c r="V360" s="48"/>
      <c r="W360" s="48"/>
      <c r="X360" s="48"/>
      <c r="Y360" s="48"/>
    </row>
    <row r="361">
      <c r="A361" s="48"/>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row>
    <row r="362">
      <c r="A362" s="48"/>
      <c r="B362" s="48"/>
      <c r="C362" s="48"/>
      <c r="D362" s="48"/>
      <c r="E362" s="48"/>
      <c r="F362" s="48"/>
      <c r="G362" s="48"/>
      <c r="H362" s="48"/>
      <c r="I362" s="48"/>
      <c r="J362" s="48"/>
      <c r="K362" s="48"/>
      <c r="L362" s="48"/>
      <c r="M362" s="48"/>
      <c r="N362" s="48"/>
      <c r="O362" s="48"/>
      <c r="P362" s="48"/>
      <c r="Q362" s="48"/>
      <c r="R362" s="48"/>
      <c r="S362" s="48"/>
      <c r="T362" s="48"/>
      <c r="U362" s="48"/>
      <c r="V362" s="48"/>
      <c r="W362" s="48"/>
      <c r="X362" s="48"/>
      <c r="Y362" s="48"/>
    </row>
    <row r="363">
      <c r="A363" s="48"/>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row>
    <row r="364">
      <c r="A364" s="48"/>
      <c r="B364" s="48"/>
      <c r="C364" s="48"/>
      <c r="D364" s="48"/>
      <c r="E364" s="48"/>
      <c r="F364" s="48"/>
      <c r="G364" s="48"/>
      <c r="H364" s="48"/>
      <c r="I364" s="48"/>
      <c r="J364" s="48"/>
      <c r="K364" s="48"/>
      <c r="L364" s="48"/>
      <c r="M364" s="48"/>
      <c r="N364" s="48"/>
      <c r="O364" s="48"/>
      <c r="P364" s="48"/>
      <c r="Q364" s="48"/>
      <c r="R364" s="48"/>
      <c r="S364" s="48"/>
      <c r="T364" s="48"/>
      <c r="U364" s="48"/>
      <c r="V364" s="48"/>
      <c r="W364" s="48"/>
      <c r="X364" s="48"/>
      <c r="Y364" s="48"/>
    </row>
    <row r="365">
      <c r="A365" s="48"/>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row>
    <row r="366">
      <c r="A366" s="48"/>
      <c r="B366" s="48"/>
      <c r="C366" s="48"/>
      <c r="D366" s="48"/>
      <c r="E366" s="48"/>
      <c r="F366" s="48"/>
      <c r="G366" s="48"/>
      <c r="H366" s="48"/>
      <c r="I366" s="48"/>
      <c r="J366" s="48"/>
      <c r="K366" s="48"/>
      <c r="L366" s="48"/>
      <c r="M366" s="48"/>
      <c r="N366" s="48"/>
      <c r="O366" s="48"/>
      <c r="P366" s="48"/>
      <c r="Q366" s="48"/>
      <c r="R366" s="48"/>
      <c r="S366" s="48"/>
      <c r="T366" s="48"/>
      <c r="U366" s="48"/>
      <c r="V366" s="48"/>
      <c r="W366" s="48"/>
      <c r="X366" s="48"/>
      <c r="Y366" s="48"/>
    </row>
    <row r="367">
      <c r="A367" s="48"/>
      <c r="B367" s="48"/>
      <c r="C367" s="48"/>
      <c r="D367" s="48"/>
      <c r="E367" s="48"/>
      <c r="F367" s="48"/>
      <c r="G367" s="48"/>
      <c r="H367" s="48"/>
      <c r="I367" s="48"/>
      <c r="J367" s="48"/>
      <c r="K367" s="48"/>
      <c r="L367" s="48"/>
      <c r="M367" s="48"/>
      <c r="N367" s="48"/>
      <c r="O367" s="48"/>
      <c r="P367" s="48"/>
      <c r="Q367" s="48"/>
      <c r="R367" s="48"/>
      <c r="S367" s="48"/>
      <c r="T367" s="48"/>
      <c r="U367" s="48"/>
      <c r="V367" s="48"/>
      <c r="W367" s="48"/>
      <c r="X367" s="48"/>
      <c r="Y367" s="48"/>
    </row>
    <row r="368">
      <c r="A368" s="48"/>
      <c r="B368" s="48"/>
      <c r="C368" s="48"/>
      <c r="D368" s="48"/>
      <c r="E368" s="48"/>
      <c r="F368" s="48"/>
      <c r="G368" s="48"/>
      <c r="H368" s="48"/>
      <c r="I368" s="48"/>
      <c r="J368" s="48"/>
      <c r="K368" s="48"/>
      <c r="L368" s="48"/>
      <c r="M368" s="48"/>
      <c r="N368" s="48"/>
      <c r="O368" s="48"/>
      <c r="P368" s="48"/>
      <c r="Q368" s="48"/>
      <c r="R368" s="48"/>
      <c r="S368" s="48"/>
      <c r="T368" s="48"/>
      <c r="U368" s="48"/>
      <c r="V368" s="48"/>
      <c r="W368" s="48"/>
      <c r="X368" s="48"/>
      <c r="Y368" s="48"/>
    </row>
    <row r="369">
      <c r="A369" s="48"/>
      <c r="B369" s="48"/>
      <c r="C369" s="48"/>
      <c r="D369" s="48"/>
      <c r="E369" s="48"/>
      <c r="F369" s="48"/>
      <c r="G369" s="48"/>
      <c r="H369" s="48"/>
      <c r="I369" s="48"/>
      <c r="J369" s="48"/>
      <c r="K369" s="48"/>
      <c r="L369" s="48"/>
      <c r="M369" s="48"/>
      <c r="N369" s="48"/>
      <c r="O369" s="48"/>
      <c r="P369" s="48"/>
      <c r="Q369" s="48"/>
      <c r="R369" s="48"/>
      <c r="S369" s="48"/>
      <c r="T369" s="48"/>
      <c r="U369" s="48"/>
      <c r="V369" s="48"/>
      <c r="W369" s="48"/>
      <c r="X369" s="48"/>
      <c r="Y369" s="48"/>
    </row>
    <row r="370">
      <c r="A370" s="48"/>
      <c r="B370" s="48"/>
      <c r="C370" s="48"/>
      <c r="D370" s="48"/>
      <c r="E370" s="48"/>
      <c r="F370" s="48"/>
      <c r="G370" s="48"/>
      <c r="H370" s="48"/>
      <c r="I370" s="48"/>
      <c r="J370" s="48"/>
      <c r="K370" s="48"/>
      <c r="L370" s="48"/>
      <c r="M370" s="48"/>
      <c r="N370" s="48"/>
      <c r="O370" s="48"/>
      <c r="P370" s="48"/>
      <c r="Q370" s="48"/>
      <c r="R370" s="48"/>
      <c r="S370" s="48"/>
      <c r="T370" s="48"/>
      <c r="U370" s="48"/>
      <c r="V370" s="48"/>
      <c r="W370" s="48"/>
      <c r="X370" s="48"/>
      <c r="Y370" s="48"/>
    </row>
    <row r="371">
      <c r="A371" s="48"/>
      <c r="B371" s="48"/>
      <c r="C371" s="48"/>
      <c r="D371" s="48"/>
      <c r="E371" s="48"/>
      <c r="F371" s="48"/>
      <c r="G371" s="48"/>
      <c r="H371" s="48"/>
      <c r="I371" s="48"/>
      <c r="J371" s="48"/>
      <c r="K371" s="48"/>
      <c r="L371" s="48"/>
      <c r="M371" s="48"/>
      <c r="N371" s="48"/>
      <c r="O371" s="48"/>
      <c r="P371" s="48"/>
      <c r="Q371" s="48"/>
      <c r="R371" s="48"/>
      <c r="S371" s="48"/>
      <c r="T371" s="48"/>
      <c r="U371" s="48"/>
      <c r="V371" s="48"/>
      <c r="W371" s="48"/>
      <c r="X371" s="48"/>
      <c r="Y371" s="48"/>
    </row>
    <row r="372">
      <c r="A372" s="48"/>
      <c r="B372" s="48"/>
      <c r="C372" s="48"/>
      <c r="D372" s="48"/>
      <c r="E372" s="48"/>
      <c r="F372" s="48"/>
      <c r="G372" s="48"/>
      <c r="H372" s="48"/>
      <c r="I372" s="48"/>
      <c r="J372" s="48"/>
      <c r="K372" s="48"/>
      <c r="L372" s="48"/>
      <c r="M372" s="48"/>
      <c r="N372" s="48"/>
      <c r="O372" s="48"/>
      <c r="P372" s="48"/>
      <c r="Q372" s="48"/>
      <c r="R372" s="48"/>
      <c r="S372" s="48"/>
      <c r="T372" s="48"/>
      <c r="U372" s="48"/>
      <c r="V372" s="48"/>
      <c r="W372" s="48"/>
      <c r="X372" s="48"/>
      <c r="Y372" s="48"/>
    </row>
    <row r="373">
      <c r="A373" s="48"/>
      <c r="B373" s="48"/>
      <c r="C373" s="48"/>
      <c r="D373" s="48"/>
      <c r="E373" s="48"/>
      <c r="F373" s="48"/>
      <c r="G373" s="48"/>
      <c r="H373" s="48"/>
      <c r="I373" s="48"/>
      <c r="J373" s="48"/>
      <c r="K373" s="48"/>
      <c r="L373" s="48"/>
      <c r="M373" s="48"/>
      <c r="N373" s="48"/>
      <c r="O373" s="48"/>
      <c r="P373" s="48"/>
      <c r="Q373" s="48"/>
      <c r="R373" s="48"/>
      <c r="S373" s="48"/>
      <c r="T373" s="48"/>
      <c r="U373" s="48"/>
      <c r="V373" s="48"/>
      <c r="W373" s="48"/>
      <c r="X373" s="48"/>
      <c r="Y373" s="48"/>
    </row>
    <row r="374">
      <c r="A374" s="48"/>
      <c r="B374" s="48"/>
      <c r="C374" s="48"/>
      <c r="D374" s="48"/>
      <c r="E374" s="48"/>
      <c r="F374" s="48"/>
      <c r="G374" s="48"/>
      <c r="H374" s="48"/>
      <c r="I374" s="48"/>
      <c r="J374" s="48"/>
      <c r="K374" s="48"/>
      <c r="L374" s="48"/>
      <c r="M374" s="48"/>
      <c r="N374" s="48"/>
      <c r="O374" s="48"/>
      <c r="P374" s="48"/>
      <c r="Q374" s="48"/>
      <c r="R374" s="48"/>
      <c r="S374" s="48"/>
      <c r="T374" s="48"/>
      <c r="U374" s="48"/>
      <c r="V374" s="48"/>
      <c r="W374" s="48"/>
      <c r="X374" s="48"/>
      <c r="Y374" s="48"/>
    </row>
    <row r="375">
      <c r="A375" s="48"/>
      <c r="B375" s="48"/>
      <c r="C375" s="48"/>
      <c r="D375" s="48"/>
      <c r="E375" s="48"/>
      <c r="F375" s="48"/>
      <c r="G375" s="48"/>
      <c r="H375" s="48"/>
      <c r="I375" s="48"/>
      <c r="J375" s="48"/>
      <c r="K375" s="48"/>
      <c r="L375" s="48"/>
      <c r="M375" s="48"/>
      <c r="N375" s="48"/>
      <c r="O375" s="48"/>
      <c r="P375" s="48"/>
      <c r="Q375" s="48"/>
      <c r="R375" s="48"/>
      <c r="S375" s="48"/>
      <c r="T375" s="48"/>
      <c r="U375" s="48"/>
      <c r="V375" s="48"/>
      <c r="W375" s="48"/>
      <c r="X375" s="48"/>
      <c r="Y375" s="48"/>
    </row>
    <row r="376">
      <c r="A376" s="48"/>
      <c r="B376" s="48"/>
      <c r="C376" s="48"/>
      <c r="D376" s="48"/>
      <c r="E376" s="48"/>
      <c r="F376" s="48"/>
      <c r="G376" s="48"/>
      <c r="H376" s="48"/>
      <c r="I376" s="48"/>
      <c r="J376" s="48"/>
      <c r="K376" s="48"/>
      <c r="L376" s="48"/>
      <c r="M376" s="48"/>
      <c r="N376" s="48"/>
      <c r="O376" s="48"/>
      <c r="P376" s="48"/>
      <c r="Q376" s="48"/>
      <c r="R376" s="48"/>
      <c r="S376" s="48"/>
      <c r="T376" s="48"/>
      <c r="U376" s="48"/>
      <c r="V376" s="48"/>
      <c r="W376" s="48"/>
      <c r="X376" s="48"/>
      <c r="Y376" s="48"/>
    </row>
    <row r="377">
      <c r="A377" s="48"/>
      <c r="B377" s="48"/>
      <c r="C377" s="48"/>
      <c r="D377" s="48"/>
      <c r="E377" s="48"/>
      <c r="F377" s="48"/>
      <c r="G377" s="48"/>
      <c r="H377" s="48"/>
      <c r="I377" s="48"/>
      <c r="J377" s="48"/>
      <c r="K377" s="48"/>
      <c r="L377" s="48"/>
      <c r="M377" s="48"/>
      <c r="N377" s="48"/>
      <c r="O377" s="48"/>
      <c r="P377" s="48"/>
      <c r="Q377" s="48"/>
      <c r="R377" s="48"/>
      <c r="S377" s="48"/>
      <c r="T377" s="48"/>
      <c r="U377" s="48"/>
      <c r="V377" s="48"/>
      <c r="W377" s="48"/>
      <c r="X377" s="48"/>
      <c r="Y377" s="48"/>
    </row>
    <row r="378">
      <c r="A378" s="48"/>
      <c r="B378" s="48"/>
      <c r="C378" s="48"/>
      <c r="D378" s="48"/>
      <c r="E378" s="48"/>
      <c r="F378" s="48"/>
      <c r="G378" s="48"/>
      <c r="H378" s="48"/>
      <c r="I378" s="48"/>
      <c r="J378" s="48"/>
      <c r="K378" s="48"/>
      <c r="L378" s="48"/>
      <c r="M378" s="48"/>
      <c r="N378" s="48"/>
      <c r="O378" s="48"/>
      <c r="P378" s="48"/>
      <c r="Q378" s="48"/>
      <c r="R378" s="48"/>
      <c r="S378" s="48"/>
      <c r="T378" s="48"/>
      <c r="U378" s="48"/>
      <c r="V378" s="48"/>
      <c r="W378" s="48"/>
      <c r="X378" s="48"/>
      <c r="Y378" s="48"/>
    </row>
    <row r="379">
      <c r="A379" s="48"/>
      <c r="B379" s="48"/>
      <c r="C379" s="48"/>
      <c r="D379" s="48"/>
      <c r="E379" s="48"/>
      <c r="F379" s="48"/>
      <c r="G379" s="48"/>
      <c r="H379" s="48"/>
      <c r="I379" s="48"/>
      <c r="J379" s="48"/>
      <c r="K379" s="48"/>
      <c r="L379" s="48"/>
      <c r="M379" s="48"/>
      <c r="N379" s="48"/>
      <c r="O379" s="48"/>
      <c r="P379" s="48"/>
      <c r="Q379" s="48"/>
      <c r="R379" s="48"/>
      <c r="S379" s="48"/>
      <c r="T379" s="48"/>
      <c r="U379" s="48"/>
      <c r="V379" s="48"/>
      <c r="W379" s="48"/>
      <c r="X379" s="48"/>
      <c r="Y379" s="48"/>
    </row>
    <row r="380">
      <c r="A380" s="48"/>
      <c r="B380" s="48"/>
      <c r="C380" s="48"/>
      <c r="D380" s="48"/>
      <c r="E380" s="48"/>
      <c r="F380" s="48"/>
      <c r="G380" s="48"/>
      <c r="H380" s="48"/>
      <c r="I380" s="48"/>
      <c r="J380" s="48"/>
      <c r="K380" s="48"/>
      <c r="L380" s="48"/>
      <c r="M380" s="48"/>
      <c r="N380" s="48"/>
      <c r="O380" s="48"/>
      <c r="P380" s="48"/>
      <c r="Q380" s="48"/>
      <c r="R380" s="48"/>
      <c r="S380" s="48"/>
      <c r="T380" s="48"/>
      <c r="U380" s="48"/>
      <c r="V380" s="48"/>
      <c r="W380" s="48"/>
      <c r="X380" s="48"/>
      <c r="Y380" s="48"/>
    </row>
    <row r="381">
      <c r="A381" s="48"/>
      <c r="B381" s="48"/>
      <c r="C381" s="48"/>
      <c r="D381" s="48"/>
      <c r="E381" s="48"/>
      <c r="F381" s="48"/>
      <c r="G381" s="48"/>
      <c r="H381" s="48"/>
      <c r="I381" s="48"/>
      <c r="J381" s="48"/>
      <c r="K381" s="48"/>
      <c r="L381" s="48"/>
      <c r="M381" s="48"/>
      <c r="N381" s="48"/>
      <c r="O381" s="48"/>
      <c r="P381" s="48"/>
      <c r="Q381" s="48"/>
      <c r="R381" s="48"/>
      <c r="S381" s="48"/>
      <c r="T381" s="48"/>
      <c r="U381" s="48"/>
      <c r="V381" s="48"/>
      <c r="W381" s="48"/>
      <c r="X381" s="48"/>
      <c r="Y381" s="48"/>
    </row>
    <row r="382">
      <c r="A382" s="48"/>
      <c r="B382" s="48"/>
      <c r="C382" s="48"/>
      <c r="D382" s="48"/>
      <c r="E382" s="48"/>
      <c r="F382" s="48"/>
      <c r="G382" s="48"/>
      <c r="H382" s="48"/>
      <c r="I382" s="48"/>
      <c r="J382" s="48"/>
      <c r="K382" s="48"/>
      <c r="L382" s="48"/>
      <c r="M382" s="48"/>
      <c r="N382" s="48"/>
      <c r="O382" s="48"/>
      <c r="P382" s="48"/>
      <c r="Q382" s="48"/>
      <c r="R382" s="48"/>
      <c r="S382" s="48"/>
      <c r="T382" s="48"/>
      <c r="U382" s="48"/>
      <c r="V382" s="48"/>
      <c r="W382" s="48"/>
      <c r="X382" s="48"/>
      <c r="Y382" s="48"/>
    </row>
    <row r="383">
      <c r="A383" s="48"/>
      <c r="B383" s="48"/>
      <c r="C383" s="48"/>
      <c r="D383" s="48"/>
      <c r="E383" s="48"/>
      <c r="F383" s="48"/>
      <c r="G383" s="48"/>
      <c r="H383" s="48"/>
      <c r="I383" s="48"/>
      <c r="J383" s="48"/>
      <c r="K383" s="48"/>
      <c r="L383" s="48"/>
      <c r="M383" s="48"/>
      <c r="N383" s="48"/>
      <c r="O383" s="48"/>
      <c r="P383" s="48"/>
      <c r="Q383" s="48"/>
      <c r="R383" s="48"/>
      <c r="S383" s="48"/>
      <c r="T383" s="48"/>
      <c r="U383" s="48"/>
      <c r="V383" s="48"/>
      <c r="W383" s="48"/>
      <c r="X383" s="48"/>
      <c r="Y383" s="48"/>
    </row>
    <row r="384">
      <c r="A384" s="48"/>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row>
    <row r="385">
      <c r="A385" s="48"/>
      <c r="B385" s="48"/>
      <c r="C385" s="48"/>
      <c r="D385" s="48"/>
      <c r="E385" s="48"/>
      <c r="F385" s="48"/>
      <c r="G385" s="48"/>
      <c r="H385" s="48"/>
      <c r="I385" s="48"/>
      <c r="J385" s="48"/>
      <c r="K385" s="48"/>
      <c r="L385" s="48"/>
      <c r="M385" s="48"/>
      <c r="N385" s="48"/>
      <c r="O385" s="48"/>
      <c r="P385" s="48"/>
      <c r="Q385" s="48"/>
      <c r="R385" s="48"/>
      <c r="S385" s="48"/>
      <c r="T385" s="48"/>
      <c r="U385" s="48"/>
      <c r="V385" s="48"/>
      <c r="W385" s="48"/>
      <c r="X385" s="48"/>
      <c r="Y385" s="48"/>
    </row>
    <row r="386">
      <c r="A386" s="48"/>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row>
    <row r="387">
      <c r="A387" s="48"/>
      <c r="B387" s="48"/>
      <c r="C387" s="48"/>
      <c r="D387" s="48"/>
      <c r="E387" s="48"/>
      <c r="F387" s="48"/>
      <c r="G387" s="48"/>
      <c r="H387" s="48"/>
      <c r="I387" s="48"/>
      <c r="J387" s="48"/>
      <c r="K387" s="48"/>
      <c r="L387" s="48"/>
      <c r="M387" s="48"/>
      <c r="N387" s="48"/>
      <c r="O387" s="48"/>
      <c r="P387" s="48"/>
      <c r="Q387" s="48"/>
      <c r="R387" s="48"/>
      <c r="S387" s="48"/>
      <c r="T387" s="48"/>
      <c r="U387" s="48"/>
      <c r="V387" s="48"/>
      <c r="W387" s="48"/>
      <c r="X387" s="48"/>
      <c r="Y387" s="48"/>
    </row>
    <row r="388">
      <c r="A388" s="48"/>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row>
    <row r="389">
      <c r="A389" s="48"/>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row>
    <row r="390">
      <c r="A390" s="48"/>
      <c r="B390" s="48"/>
      <c r="C390" s="48"/>
      <c r="D390" s="48"/>
      <c r="E390" s="48"/>
      <c r="F390" s="48"/>
      <c r="G390" s="48"/>
      <c r="H390" s="48"/>
      <c r="I390" s="48"/>
      <c r="J390" s="48"/>
      <c r="K390" s="48"/>
      <c r="L390" s="48"/>
      <c r="M390" s="48"/>
      <c r="N390" s="48"/>
      <c r="O390" s="48"/>
      <c r="P390" s="48"/>
      <c r="Q390" s="48"/>
      <c r="R390" s="48"/>
      <c r="S390" s="48"/>
      <c r="T390" s="48"/>
      <c r="U390" s="48"/>
      <c r="V390" s="48"/>
      <c r="W390" s="48"/>
      <c r="X390" s="48"/>
      <c r="Y390" s="48"/>
    </row>
    <row r="391">
      <c r="A391" s="48"/>
      <c r="B391" s="48"/>
      <c r="C391" s="48"/>
      <c r="D391" s="48"/>
      <c r="E391" s="48"/>
      <c r="F391" s="48"/>
      <c r="G391" s="48"/>
      <c r="H391" s="48"/>
      <c r="I391" s="48"/>
      <c r="J391" s="48"/>
      <c r="K391" s="48"/>
      <c r="L391" s="48"/>
      <c r="M391" s="48"/>
      <c r="N391" s="48"/>
      <c r="O391" s="48"/>
      <c r="P391" s="48"/>
      <c r="Q391" s="48"/>
      <c r="R391" s="48"/>
      <c r="S391" s="48"/>
      <c r="T391" s="48"/>
      <c r="U391" s="48"/>
      <c r="V391" s="48"/>
      <c r="W391" s="48"/>
      <c r="X391" s="48"/>
      <c r="Y391" s="48"/>
    </row>
    <row r="392">
      <c r="A392" s="48"/>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row>
    <row r="393">
      <c r="A393" s="48"/>
      <c r="B393" s="48"/>
      <c r="C393" s="48"/>
      <c r="D393" s="48"/>
      <c r="E393" s="48"/>
      <c r="F393" s="48"/>
      <c r="G393" s="48"/>
      <c r="H393" s="48"/>
      <c r="I393" s="48"/>
      <c r="J393" s="48"/>
      <c r="K393" s="48"/>
      <c r="L393" s="48"/>
      <c r="M393" s="48"/>
      <c r="N393" s="48"/>
      <c r="O393" s="48"/>
      <c r="P393" s="48"/>
      <c r="Q393" s="48"/>
      <c r="R393" s="48"/>
      <c r="S393" s="48"/>
      <c r="T393" s="48"/>
      <c r="U393" s="48"/>
      <c r="V393" s="48"/>
      <c r="W393" s="48"/>
      <c r="X393" s="48"/>
      <c r="Y393" s="48"/>
    </row>
    <row r="394">
      <c r="A394" s="48"/>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row>
    <row r="395">
      <c r="A395" s="48"/>
      <c r="B395" s="48"/>
      <c r="C395" s="48"/>
      <c r="D395" s="48"/>
      <c r="E395" s="48"/>
      <c r="F395" s="48"/>
      <c r="G395" s="48"/>
      <c r="H395" s="48"/>
      <c r="I395" s="48"/>
      <c r="J395" s="48"/>
      <c r="K395" s="48"/>
      <c r="L395" s="48"/>
      <c r="M395" s="48"/>
      <c r="N395" s="48"/>
      <c r="O395" s="48"/>
      <c r="P395" s="48"/>
      <c r="Q395" s="48"/>
      <c r="R395" s="48"/>
      <c r="S395" s="48"/>
      <c r="T395" s="48"/>
      <c r="U395" s="48"/>
      <c r="V395" s="48"/>
      <c r="W395" s="48"/>
      <c r="X395" s="48"/>
      <c r="Y395" s="48"/>
    </row>
    <row r="396">
      <c r="A396" s="48"/>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row>
    <row r="397">
      <c r="A397" s="48"/>
      <c r="B397" s="48"/>
      <c r="C397" s="48"/>
      <c r="D397" s="48"/>
      <c r="E397" s="48"/>
      <c r="F397" s="48"/>
      <c r="G397" s="48"/>
      <c r="H397" s="48"/>
      <c r="I397" s="48"/>
      <c r="J397" s="48"/>
      <c r="K397" s="48"/>
      <c r="L397" s="48"/>
      <c r="M397" s="48"/>
      <c r="N397" s="48"/>
      <c r="O397" s="48"/>
      <c r="P397" s="48"/>
      <c r="Q397" s="48"/>
      <c r="R397" s="48"/>
      <c r="S397" s="48"/>
      <c r="T397" s="48"/>
      <c r="U397" s="48"/>
      <c r="V397" s="48"/>
      <c r="W397" s="48"/>
      <c r="X397" s="48"/>
      <c r="Y397" s="48"/>
    </row>
    <row r="398">
      <c r="A398" s="48"/>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row>
    <row r="399">
      <c r="A399" s="48"/>
      <c r="B399" s="48"/>
      <c r="C399" s="48"/>
      <c r="D399" s="48"/>
      <c r="E399" s="48"/>
      <c r="F399" s="48"/>
      <c r="G399" s="48"/>
      <c r="H399" s="48"/>
      <c r="I399" s="48"/>
      <c r="J399" s="48"/>
      <c r="K399" s="48"/>
      <c r="L399" s="48"/>
      <c r="M399" s="48"/>
      <c r="N399" s="48"/>
      <c r="O399" s="48"/>
      <c r="P399" s="48"/>
      <c r="Q399" s="48"/>
      <c r="R399" s="48"/>
      <c r="S399" s="48"/>
      <c r="T399" s="48"/>
      <c r="U399" s="48"/>
      <c r="V399" s="48"/>
      <c r="W399" s="48"/>
      <c r="X399" s="48"/>
      <c r="Y399" s="48"/>
    </row>
    <row r="400">
      <c r="A400" s="48"/>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row>
    <row r="401">
      <c r="A401" s="48"/>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row>
    <row r="402">
      <c r="A402" s="48"/>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row>
    <row r="403">
      <c r="A403" s="48"/>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row>
    <row r="404">
      <c r="A404" s="48"/>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row>
    <row r="405">
      <c r="A405" s="48"/>
      <c r="B405" s="48"/>
      <c r="C405" s="48"/>
      <c r="D405" s="48"/>
      <c r="E405" s="48"/>
      <c r="F405" s="48"/>
      <c r="G405" s="48"/>
      <c r="H405" s="48"/>
      <c r="I405" s="48"/>
      <c r="J405" s="48"/>
      <c r="K405" s="48"/>
      <c r="L405" s="48"/>
      <c r="M405" s="48"/>
      <c r="N405" s="48"/>
      <c r="O405" s="48"/>
      <c r="P405" s="48"/>
      <c r="Q405" s="48"/>
      <c r="R405" s="48"/>
      <c r="S405" s="48"/>
      <c r="T405" s="48"/>
      <c r="U405" s="48"/>
      <c r="V405" s="48"/>
      <c r="W405" s="48"/>
      <c r="X405" s="48"/>
      <c r="Y405" s="48"/>
    </row>
    <row r="406">
      <c r="A406" s="48"/>
      <c r="B406" s="48"/>
      <c r="C406" s="48"/>
      <c r="D406" s="48"/>
      <c r="E406" s="48"/>
      <c r="F406" s="48"/>
      <c r="G406" s="48"/>
      <c r="H406" s="48"/>
      <c r="I406" s="48"/>
      <c r="J406" s="48"/>
      <c r="K406" s="48"/>
      <c r="L406" s="48"/>
      <c r="M406" s="48"/>
      <c r="N406" s="48"/>
      <c r="O406" s="48"/>
      <c r="P406" s="48"/>
      <c r="Q406" s="48"/>
      <c r="R406" s="48"/>
      <c r="S406" s="48"/>
      <c r="T406" s="48"/>
      <c r="U406" s="48"/>
      <c r="V406" s="48"/>
      <c r="W406" s="48"/>
      <c r="X406" s="48"/>
      <c r="Y406" s="48"/>
    </row>
    <row r="407">
      <c r="A407" s="48"/>
      <c r="B407" s="48"/>
      <c r="C407" s="48"/>
      <c r="D407" s="48"/>
      <c r="E407" s="48"/>
      <c r="F407" s="48"/>
      <c r="G407" s="48"/>
      <c r="H407" s="48"/>
      <c r="I407" s="48"/>
      <c r="J407" s="48"/>
      <c r="K407" s="48"/>
      <c r="L407" s="48"/>
      <c r="M407" s="48"/>
      <c r="N407" s="48"/>
      <c r="O407" s="48"/>
      <c r="P407" s="48"/>
      <c r="Q407" s="48"/>
      <c r="R407" s="48"/>
      <c r="S407" s="48"/>
      <c r="T407" s="48"/>
      <c r="U407" s="48"/>
      <c r="V407" s="48"/>
      <c r="W407" s="48"/>
      <c r="X407" s="48"/>
      <c r="Y407" s="48"/>
    </row>
    <row r="408">
      <c r="A408" s="48"/>
      <c r="B408" s="48"/>
      <c r="C408" s="48"/>
      <c r="D408" s="48"/>
      <c r="E408" s="48"/>
      <c r="F408" s="48"/>
      <c r="G408" s="48"/>
      <c r="H408" s="48"/>
      <c r="I408" s="48"/>
      <c r="J408" s="48"/>
      <c r="K408" s="48"/>
      <c r="L408" s="48"/>
      <c r="M408" s="48"/>
      <c r="N408" s="48"/>
      <c r="O408" s="48"/>
      <c r="P408" s="48"/>
      <c r="Q408" s="48"/>
      <c r="R408" s="48"/>
      <c r="S408" s="48"/>
      <c r="T408" s="48"/>
      <c r="U408" s="48"/>
      <c r="V408" s="48"/>
      <c r="W408" s="48"/>
      <c r="X408" s="48"/>
      <c r="Y408" s="48"/>
    </row>
    <row r="409">
      <c r="A409" s="48"/>
      <c r="B409" s="48"/>
      <c r="C409" s="48"/>
      <c r="D409" s="48"/>
      <c r="E409" s="48"/>
      <c r="F409" s="48"/>
      <c r="G409" s="48"/>
      <c r="H409" s="48"/>
      <c r="I409" s="48"/>
      <c r="J409" s="48"/>
      <c r="K409" s="48"/>
      <c r="L409" s="48"/>
      <c r="M409" s="48"/>
      <c r="N409" s="48"/>
      <c r="O409" s="48"/>
      <c r="P409" s="48"/>
      <c r="Q409" s="48"/>
      <c r="R409" s="48"/>
      <c r="S409" s="48"/>
      <c r="T409" s="48"/>
      <c r="U409" s="48"/>
      <c r="V409" s="48"/>
      <c r="W409" s="48"/>
      <c r="X409" s="48"/>
      <c r="Y409" s="48"/>
    </row>
    <row r="410">
      <c r="A410" s="48"/>
      <c r="B410" s="48"/>
      <c r="C410" s="48"/>
      <c r="D410" s="48"/>
      <c r="E410" s="48"/>
      <c r="F410" s="48"/>
      <c r="G410" s="48"/>
      <c r="H410" s="48"/>
      <c r="I410" s="48"/>
      <c r="J410" s="48"/>
      <c r="K410" s="48"/>
      <c r="L410" s="48"/>
      <c r="M410" s="48"/>
      <c r="N410" s="48"/>
      <c r="O410" s="48"/>
      <c r="P410" s="48"/>
      <c r="Q410" s="48"/>
      <c r="R410" s="48"/>
      <c r="S410" s="48"/>
      <c r="T410" s="48"/>
      <c r="U410" s="48"/>
      <c r="V410" s="48"/>
      <c r="W410" s="48"/>
      <c r="X410" s="48"/>
      <c r="Y410" s="48"/>
    </row>
    <row r="411">
      <c r="A411" s="48"/>
      <c r="B411" s="48"/>
      <c r="C411" s="48"/>
      <c r="D411" s="48"/>
      <c r="E411" s="48"/>
      <c r="F411" s="48"/>
      <c r="G411" s="48"/>
      <c r="H411" s="48"/>
      <c r="I411" s="48"/>
      <c r="J411" s="48"/>
      <c r="K411" s="48"/>
      <c r="L411" s="48"/>
      <c r="M411" s="48"/>
      <c r="N411" s="48"/>
      <c r="O411" s="48"/>
      <c r="P411" s="48"/>
      <c r="Q411" s="48"/>
      <c r="R411" s="48"/>
      <c r="S411" s="48"/>
      <c r="T411" s="48"/>
      <c r="U411" s="48"/>
      <c r="V411" s="48"/>
      <c r="W411" s="48"/>
      <c r="X411" s="48"/>
      <c r="Y411" s="48"/>
    </row>
    <row r="412">
      <c r="A412" s="48"/>
      <c r="B412" s="48"/>
      <c r="C412" s="48"/>
      <c r="D412" s="48"/>
      <c r="E412" s="48"/>
      <c r="F412" s="48"/>
      <c r="G412" s="48"/>
      <c r="H412" s="48"/>
      <c r="I412" s="48"/>
      <c r="J412" s="48"/>
      <c r="K412" s="48"/>
      <c r="L412" s="48"/>
      <c r="M412" s="48"/>
      <c r="N412" s="48"/>
      <c r="O412" s="48"/>
      <c r="P412" s="48"/>
      <c r="Q412" s="48"/>
      <c r="R412" s="48"/>
      <c r="S412" s="48"/>
      <c r="T412" s="48"/>
      <c r="U412" s="48"/>
      <c r="V412" s="48"/>
      <c r="W412" s="48"/>
      <c r="X412" s="48"/>
      <c r="Y412" s="48"/>
    </row>
    <row r="413">
      <c r="A413" s="48"/>
      <c r="B413" s="48"/>
      <c r="C413" s="48"/>
      <c r="D413" s="48"/>
      <c r="E413" s="48"/>
      <c r="F413" s="48"/>
      <c r="G413" s="48"/>
      <c r="H413" s="48"/>
      <c r="I413" s="48"/>
      <c r="J413" s="48"/>
      <c r="K413" s="48"/>
      <c r="L413" s="48"/>
      <c r="M413" s="48"/>
      <c r="N413" s="48"/>
      <c r="O413" s="48"/>
      <c r="P413" s="48"/>
      <c r="Q413" s="48"/>
      <c r="R413" s="48"/>
      <c r="S413" s="48"/>
      <c r="T413" s="48"/>
      <c r="U413" s="48"/>
      <c r="V413" s="48"/>
      <c r="W413" s="48"/>
      <c r="X413" s="48"/>
      <c r="Y413" s="48"/>
    </row>
    <row r="414">
      <c r="A414" s="48"/>
      <c r="B414" s="48"/>
      <c r="C414" s="48"/>
      <c r="D414" s="48"/>
      <c r="E414" s="48"/>
      <c r="F414" s="48"/>
      <c r="G414" s="48"/>
      <c r="H414" s="48"/>
      <c r="I414" s="48"/>
      <c r="J414" s="48"/>
      <c r="K414" s="48"/>
      <c r="L414" s="48"/>
      <c r="M414" s="48"/>
      <c r="N414" s="48"/>
      <c r="O414" s="48"/>
      <c r="P414" s="48"/>
      <c r="Q414" s="48"/>
      <c r="R414" s="48"/>
      <c r="S414" s="48"/>
      <c r="T414" s="48"/>
      <c r="U414" s="48"/>
      <c r="V414" s="48"/>
      <c r="W414" s="48"/>
      <c r="X414" s="48"/>
      <c r="Y414" s="48"/>
    </row>
    <row r="415">
      <c r="A415" s="48"/>
      <c r="B415" s="48"/>
      <c r="C415" s="48"/>
      <c r="D415" s="48"/>
      <c r="E415" s="48"/>
      <c r="F415" s="48"/>
      <c r="G415" s="48"/>
      <c r="H415" s="48"/>
      <c r="I415" s="48"/>
      <c r="J415" s="48"/>
      <c r="K415" s="48"/>
      <c r="L415" s="48"/>
      <c r="M415" s="48"/>
      <c r="N415" s="48"/>
      <c r="O415" s="48"/>
      <c r="P415" s="48"/>
      <c r="Q415" s="48"/>
      <c r="R415" s="48"/>
      <c r="S415" s="48"/>
      <c r="T415" s="48"/>
      <c r="U415" s="48"/>
      <c r="V415" s="48"/>
      <c r="W415" s="48"/>
      <c r="X415" s="48"/>
      <c r="Y415" s="48"/>
    </row>
    <row r="416">
      <c r="A416" s="48"/>
      <c r="B416" s="48"/>
      <c r="C416" s="48"/>
      <c r="D416" s="48"/>
      <c r="E416" s="48"/>
      <c r="F416" s="48"/>
      <c r="G416" s="48"/>
      <c r="H416" s="48"/>
      <c r="I416" s="48"/>
      <c r="J416" s="48"/>
      <c r="K416" s="48"/>
      <c r="L416" s="48"/>
      <c r="M416" s="48"/>
      <c r="N416" s="48"/>
      <c r="O416" s="48"/>
      <c r="P416" s="48"/>
      <c r="Q416" s="48"/>
      <c r="R416" s="48"/>
      <c r="S416" s="48"/>
      <c r="T416" s="48"/>
      <c r="U416" s="48"/>
      <c r="V416" s="48"/>
      <c r="W416" s="48"/>
      <c r="X416" s="48"/>
      <c r="Y416" s="48"/>
    </row>
    <row r="417">
      <c r="A417" s="48"/>
      <c r="B417" s="48"/>
      <c r="C417" s="48"/>
      <c r="D417" s="48"/>
      <c r="E417" s="48"/>
      <c r="F417" s="48"/>
      <c r="G417" s="48"/>
      <c r="H417" s="48"/>
      <c r="I417" s="48"/>
      <c r="J417" s="48"/>
      <c r="K417" s="48"/>
      <c r="L417" s="48"/>
      <c r="M417" s="48"/>
      <c r="N417" s="48"/>
      <c r="O417" s="48"/>
      <c r="P417" s="48"/>
      <c r="Q417" s="48"/>
      <c r="R417" s="48"/>
      <c r="S417" s="48"/>
      <c r="T417" s="48"/>
      <c r="U417" s="48"/>
      <c r="V417" s="48"/>
      <c r="W417" s="48"/>
      <c r="X417" s="48"/>
      <c r="Y417" s="48"/>
    </row>
    <row r="418">
      <c r="A418" s="48"/>
      <c r="B418" s="48"/>
      <c r="C418" s="48"/>
      <c r="D418" s="48"/>
      <c r="E418" s="48"/>
      <c r="F418" s="48"/>
      <c r="G418" s="48"/>
      <c r="H418" s="48"/>
      <c r="I418" s="48"/>
      <c r="J418" s="48"/>
      <c r="K418" s="48"/>
      <c r="L418" s="48"/>
      <c r="M418" s="48"/>
      <c r="N418" s="48"/>
      <c r="O418" s="48"/>
      <c r="P418" s="48"/>
      <c r="Q418" s="48"/>
      <c r="R418" s="48"/>
      <c r="S418" s="48"/>
      <c r="T418" s="48"/>
      <c r="U418" s="48"/>
      <c r="V418" s="48"/>
      <c r="W418" s="48"/>
      <c r="X418" s="48"/>
      <c r="Y418" s="48"/>
    </row>
    <row r="419">
      <c r="A419" s="48"/>
      <c r="B419" s="48"/>
      <c r="C419" s="48"/>
      <c r="D419" s="48"/>
      <c r="E419" s="48"/>
      <c r="F419" s="48"/>
      <c r="G419" s="48"/>
      <c r="H419" s="48"/>
      <c r="I419" s="48"/>
      <c r="J419" s="48"/>
      <c r="K419" s="48"/>
      <c r="L419" s="48"/>
      <c r="M419" s="48"/>
      <c r="N419" s="48"/>
      <c r="O419" s="48"/>
      <c r="P419" s="48"/>
      <c r="Q419" s="48"/>
      <c r="R419" s="48"/>
      <c r="S419" s="48"/>
      <c r="T419" s="48"/>
      <c r="U419" s="48"/>
      <c r="V419" s="48"/>
      <c r="W419" s="48"/>
      <c r="X419" s="48"/>
      <c r="Y419" s="48"/>
    </row>
    <row r="420">
      <c r="A420" s="48"/>
      <c r="B420" s="48"/>
      <c r="C420" s="48"/>
      <c r="D420" s="48"/>
      <c r="E420" s="48"/>
      <c r="F420" s="48"/>
      <c r="G420" s="48"/>
      <c r="H420" s="48"/>
      <c r="I420" s="48"/>
      <c r="J420" s="48"/>
      <c r="K420" s="48"/>
      <c r="L420" s="48"/>
      <c r="M420" s="48"/>
      <c r="N420" s="48"/>
      <c r="O420" s="48"/>
      <c r="P420" s="48"/>
      <c r="Q420" s="48"/>
      <c r="R420" s="48"/>
      <c r="S420" s="48"/>
      <c r="T420" s="48"/>
      <c r="U420" s="48"/>
      <c r="V420" s="48"/>
      <c r="W420" s="48"/>
      <c r="X420" s="48"/>
      <c r="Y420" s="48"/>
    </row>
    <row r="421">
      <c r="A421" s="48"/>
      <c r="B421" s="48"/>
      <c r="C421" s="48"/>
      <c r="D421" s="48"/>
      <c r="E421" s="48"/>
      <c r="F421" s="48"/>
      <c r="G421" s="48"/>
      <c r="H421" s="48"/>
      <c r="I421" s="48"/>
      <c r="J421" s="48"/>
      <c r="K421" s="48"/>
      <c r="L421" s="48"/>
      <c r="M421" s="48"/>
      <c r="N421" s="48"/>
      <c r="O421" s="48"/>
      <c r="P421" s="48"/>
      <c r="Q421" s="48"/>
      <c r="R421" s="48"/>
      <c r="S421" s="48"/>
      <c r="T421" s="48"/>
      <c r="U421" s="48"/>
      <c r="V421" s="48"/>
      <c r="W421" s="48"/>
      <c r="X421" s="48"/>
      <c r="Y421" s="48"/>
    </row>
    <row r="422">
      <c r="A422" s="48"/>
      <c r="B422" s="48"/>
      <c r="C422" s="48"/>
      <c r="D422" s="48"/>
      <c r="E422" s="48"/>
      <c r="F422" s="48"/>
      <c r="G422" s="48"/>
      <c r="H422" s="48"/>
      <c r="I422" s="48"/>
      <c r="J422" s="48"/>
      <c r="K422" s="48"/>
      <c r="L422" s="48"/>
      <c r="M422" s="48"/>
      <c r="N422" s="48"/>
      <c r="O422" s="48"/>
      <c r="P422" s="48"/>
      <c r="Q422" s="48"/>
      <c r="R422" s="48"/>
      <c r="S422" s="48"/>
      <c r="T422" s="48"/>
      <c r="U422" s="48"/>
      <c r="V422" s="48"/>
      <c r="W422" s="48"/>
      <c r="X422" s="48"/>
      <c r="Y422" s="48"/>
    </row>
    <row r="423">
      <c r="A423" s="48"/>
      <c r="B423" s="48"/>
      <c r="C423" s="48"/>
      <c r="D423" s="48"/>
      <c r="E423" s="48"/>
      <c r="F423" s="48"/>
      <c r="G423" s="48"/>
      <c r="H423" s="48"/>
      <c r="I423" s="48"/>
      <c r="J423" s="48"/>
      <c r="K423" s="48"/>
      <c r="L423" s="48"/>
      <c r="M423" s="48"/>
      <c r="N423" s="48"/>
      <c r="O423" s="48"/>
      <c r="P423" s="48"/>
      <c r="Q423" s="48"/>
      <c r="R423" s="48"/>
      <c r="S423" s="48"/>
      <c r="T423" s="48"/>
      <c r="U423" s="48"/>
      <c r="V423" s="48"/>
      <c r="W423" s="48"/>
      <c r="X423" s="48"/>
      <c r="Y423" s="48"/>
    </row>
    <row r="424">
      <c r="A424" s="48"/>
      <c r="B424" s="48"/>
      <c r="C424" s="48"/>
      <c r="D424" s="48"/>
      <c r="E424" s="48"/>
      <c r="F424" s="48"/>
      <c r="G424" s="48"/>
      <c r="H424" s="48"/>
      <c r="I424" s="48"/>
      <c r="J424" s="48"/>
      <c r="K424" s="48"/>
      <c r="L424" s="48"/>
      <c r="M424" s="48"/>
      <c r="N424" s="48"/>
      <c r="O424" s="48"/>
      <c r="P424" s="48"/>
      <c r="Q424" s="48"/>
      <c r="R424" s="48"/>
      <c r="S424" s="48"/>
      <c r="T424" s="48"/>
      <c r="U424" s="48"/>
      <c r="V424" s="48"/>
      <c r="W424" s="48"/>
      <c r="X424" s="48"/>
      <c r="Y424" s="48"/>
    </row>
    <row r="425">
      <c r="A425" s="48"/>
      <c r="B425" s="48"/>
      <c r="C425" s="48"/>
      <c r="D425" s="48"/>
      <c r="E425" s="48"/>
      <c r="F425" s="48"/>
      <c r="G425" s="48"/>
      <c r="H425" s="48"/>
      <c r="I425" s="48"/>
      <c r="J425" s="48"/>
      <c r="K425" s="48"/>
      <c r="L425" s="48"/>
      <c r="M425" s="48"/>
      <c r="N425" s="48"/>
      <c r="O425" s="48"/>
      <c r="P425" s="48"/>
      <c r="Q425" s="48"/>
      <c r="R425" s="48"/>
      <c r="S425" s="48"/>
      <c r="T425" s="48"/>
      <c r="U425" s="48"/>
      <c r="V425" s="48"/>
      <c r="W425" s="48"/>
      <c r="X425" s="48"/>
      <c r="Y425" s="48"/>
    </row>
    <row r="426">
      <c r="A426" s="48"/>
      <c r="B426" s="48"/>
      <c r="C426" s="48"/>
      <c r="D426" s="48"/>
      <c r="E426" s="48"/>
      <c r="F426" s="48"/>
      <c r="G426" s="48"/>
      <c r="H426" s="48"/>
      <c r="I426" s="48"/>
      <c r="J426" s="48"/>
      <c r="K426" s="48"/>
      <c r="L426" s="48"/>
      <c r="M426" s="48"/>
      <c r="N426" s="48"/>
      <c r="O426" s="48"/>
      <c r="P426" s="48"/>
      <c r="Q426" s="48"/>
      <c r="R426" s="48"/>
      <c r="S426" s="48"/>
      <c r="T426" s="48"/>
      <c r="U426" s="48"/>
      <c r="V426" s="48"/>
      <c r="W426" s="48"/>
      <c r="X426" s="48"/>
      <c r="Y426" s="48"/>
    </row>
    <row r="427">
      <c r="A427" s="48"/>
      <c r="B427" s="48"/>
      <c r="C427" s="48"/>
      <c r="D427" s="48"/>
      <c r="E427" s="48"/>
      <c r="F427" s="48"/>
      <c r="G427" s="48"/>
      <c r="H427" s="48"/>
      <c r="I427" s="48"/>
      <c r="J427" s="48"/>
      <c r="K427" s="48"/>
      <c r="L427" s="48"/>
      <c r="M427" s="48"/>
      <c r="N427" s="48"/>
      <c r="O427" s="48"/>
      <c r="P427" s="48"/>
      <c r="Q427" s="48"/>
      <c r="R427" s="48"/>
      <c r="S427" s="48"/>
      <c r="T427" s="48"/>
      <c r="U427" s="48"/>
      <c r="V427" s="48"/>
      <c r="W427" s="48"/>
      <c r="X427" s="48"/>
      <c r="Y427" s="48"/>
    </row>
    <row r="428">
      <c r="A428" s="48"/>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row>
    <row r="429">
      <c r="A429" s="48"/>
      <c r="B429" s="48"/>
      <c r="C429" s="48"/>
      <c r="D429" s="48"/>
      <c r="E429" s="48"/>
      <c r="F429" s="48"/>
      <c r="G429" s="48"/>
      <c r="H429" s="48"/>
      <c r="I429" s="48"/>
      <c r="J429" s="48"/>
      <c r="K429" s="48"/>
      <c r="L429" s="48"/>
      <c r="M429" s="48"/>
      <c r="N429" s="48"/>
      <c r="O429" s="48"/>
      <c r="P429" s="48"/>
      <c r="Q429" s="48"/>
      <c r="R429" s="48"/>
      <c r="S429" s="48"/>
      <c r="T429" s="48"/>
      <c r="U429" s="48"/>
      <c r="V429" s="48"/>
      <c r="W429" s="48"/>
      <c r="X429" s="48"/>
      <c r="Y429" s="48"/>
    </row>
    <row r="430">
      <c r="A430" s="48"/>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row>
    <row r="431">
      <c r="A431" s="48"/>
      <c r="B431" s="48"/>
      <c r="C431" s="48"/>
      <c r="D431" s="48"/>
      <c r="E431" s="48"/>
      <c r="F431" s="48"/>
      <c r="G431" s="48"/>
      <c r="H431" s="48"/>
      <c r="I431" s="48"/>
      <c r="J431" s="48"/>
      <c r="K431" s="48"/>
      <c r="L431" s="48"/>
      <c r="M431" s="48"/>
      <c r="N431" s="48"/>
      <c r="O431" s="48"/>
      <c r="P431" s="48"/>
      <c r="Q431" s="48"/>
      <c r="R431" s="48"/>
      <c r="S431" s="48"/>
      <c r="T431" s="48"/>
      <c r="U431" s="48"/>
      <c r="V431" s="48"/>
      <c r="W431" s="48"/>
      <c r="X431" s="48"/>
      <c r="Y431" s="48"/>
    </row>
    <row r="432">
      <c r="A432" s="48"/>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row>
    <row r="433">
      <c r="A433" s="48"/>
      <c r="B433" s="48"/>
      <c r="C433" s="48"/>
      <c r="D433" s="48"/>
      <c r="E433" s="48"/>
      <c r="F433" s="48"/>
      <c r="G433" s="48"/>
      <c r="H433" s="48"/>
      <c r="I433" s="48"/>
      <c r="J433" s="48"/>
      <c r="K433" s="48"/>
      <c r="L433" s="48"/>
      <c r="M433" s="48"/>
      <c r="N433" s="48"/>
      <c r="O433" s="48"/>
      <c r="P433" s="48"/>
      <c r="Q433" s="48"/>
      <c r="R433" s="48"/>
      <c r="S433" s="48"/>
      <c r="T433" s="48"/>
      <c r="U433" s="48"/>
      <c r="V433" s="48"/>
      <c r="W433" s="48"/>
      <c r="X433" s="48"/>
      <c r="Y433" s="48"/>
    </row>
    <row r="434">
      <c r="A434" s="48"/>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row>
    <row r="435">
      <c r="A435" s="48"/>
      <c r="B435" s="48"/>
      <c r="C435" s="48"/>
      <c r="D435" s="48"/>
      <c r="E435" s="48"/>
      <c r="F435" s="48"/>
      <c r="G435" s="48"/>
      <c r="H435" s="48"/>
      <c r="I435" s="48"/>
      <c r="J435" s="48"/>
      <c r="K435" s="48"/>
      <c r="L435" s="48"/>
      <c r="M435" s="48"/>
      <c r="N435" s="48"/>
      <c r="O435" s="48"/>
      <c r="P435" s="48"/>
      <c r="Q435" s="48"/>
      <c r="R435" s="48"/>
      <c r="S435" s="48"/>
      <c r="T435" s="48"/>
      <c r="U435" s="48"/>
      <c r="V435" s="48"/>
      <c r="W435" s="48"/>
      <c r="X435" s="48"/>
      <c r="Y435" s="48"/>
    </row>
    <row r="436">
      <c r="A436" s="48"/>
      <c r="B436" s="48"/>
      <c r="C436" s="48"/>
      <c r="D436" s="48"/>
      <c r="E436" s="48"/>
      <c r="F436" s="48"/>
      <c r="G436" s="48"/>
      <c r="H436" s="48"/>
      <c r="I436" s="48"/>
      <c r="J436" s="48"/>
      <c r="K436" s="48"/>
      <c r="L436" s="48"/>
      <c r="M436" s="48"/>
      <c r="N436" s="48"/>
      <c r="O436" s="48"/>
      <c r="P436" s="48"/>
      <c r="Q436" s="48"/>
      <c r="R436" s="48"/>
      <c r="S436" s="48"/>
      <c r="T436" s="48"/>
      <c r="U436" s="48"/>
      <c r="V436" s="48"/>
      <c r="W436" s="48"/>
      <c r="X436" s="48"/>
      <c r="Y436" s="48"/>
    </row>
    <row r="437">
      <c r="A437" s="48"/>
      <c r="B437" s="48"/>
      <c r="C437" s="48"/>
      <c r="D437" s="48"/>
      <c r="E437" s="48"/>
      <c r="F437" s="48"/>
      <c r="G437" s="48"/>
      <c r="H437" s="48"/>
      <c r="I437" s="48"/>
      <c r="J437" s="48"/>
      <c r="K437" s="48"/>
      <c r="L437" s="48"/>
      <c r="M437" s="48"/>
      <c r="N437" s="48"/>
      <c r="O437" s="48"/>
      <c r="P437" s="48"/>
      <c r="Q437" s="48"/>
      <c r="R437" s="48"/>
      <c r="S437" s="48"/>
      <c r="T437" s="48"/>
      <c r="U437" s="48"/>
      <c r="V437" s="48"/>
      <c r="W437" s="48"/>
      <c r="X437" s="48"/>
      <c r="Y437" s="48"/>
    </row>
    <row r="438">
      <c r="A438" s="48"/>
      <c r="B438" s="48"/>
      <c r="C438" s="48"/>
      <c r="D438" s="48"/>
      <c r="E438" s="48"/>
      <c r="F438" s="48"/>
      <c r="G438" s="48"/>
      <c r="H438" s="48"/>
      <c r="I438" s="48"/>
      <c r="J438" s="48"/>
      <c r="K438" s="48"/>
      <c r="L438" s="48"/>
      <c r="M438" s="48"/>
      <c r="N438" s="48"/>
      <c r="O438" s="48"/>
      <c r="P438" s="48"/>
      <c r="Q438" s="48"/>
      <c r="R438" s="48"/>
      <c r="S438" s="48"/>
      <c r="T438" s="48"/>
      <c r="U438" s="48"/>
      <c r="V438" s="48"/>
      <c r="W438" s="48"/>
      <c r="X438" s="48"/>
      <c r="Y438" s="48"/>
    </row>
    <row r="439">
      <c r="A439" s="48"/>
      <c r="B439" s="48"/>
      <c r="C439" s="48"/>
      <c r="D439" s="48"/>
      <c r="E439" s="48"/>
      <c r="F439" s="48"/>
      <c r="G439" s="48"/>
      <c r="H439" s="48"/>
      <c r="I439" s="48"/>
      <c r="J439" s="48"/>
      <c r="K439" s="48"/>
      <c r="L439" s="48"/>
      <c r="M439" s="48"/>
      <c r="N439" s="48"/>
      <c r="O439" s="48"/>
      <c r="P439" s="48"/>
      <c r="Q439" s="48"/>
      <c r="R439" s="48"/>
      <c r="S439" s="48"/>
      <c r="T439" s="48"/>
      <c r="U439" s="48"/>
      <c r="V439" s="48"/>
      <c r="W439" s="48"/>
      <c r="X439" s="48"/>
      <c r="Y439" s="48"/>
    </row>
    <row r="440">
      <c r="A440" s="48"/>
      <c r="B440" s="48"/>
      <c r="C440" s="48"/>
      <c r="D440" s="48"/>
      <c r="E440" s="48"/>
      <c r="F440" s="48"/>
      <c r="G440" s="48"/>
      <c r="H440" s="48"/>
      <c r="I440" s="48"/>
      <c r="J440" s="48"/>
      <c r="K440" s="48"/>
      <c r="L440" s="48"/>
      <c r="M440" s="48"/>
      <c r="N440" s="48"/>
      <c r="O440" s="48"/>
      <c r="P440" s="48"/>
      <c r="Q440" s="48"/>
      <c r="R440" s="48"/>
      <c r="S440" s="48"/>
      <c r="T440" s="48"/>
      <c r="U440" s="48"/>
      <c r="V440" s="48"/>
      <c r="W440" s="48"/>
      <c r="X440" s="48"/>
      <c r="Y440" s="48"/>
    </row>
    <row r="441">
      <c r="A441" s="48"/>
      <c r="B441" s="48"/>
      <c r="C441" s="48"/>
      <c r="D441" s="48"/>
      <c r="E441" s="48"/>
      <c r="F441" s="48"/>
      <c r="G441" s="48"/>
      <c r="H441" s="48"/>
      <c r="I441" s="48"/>
      <c r="J441" s="48"/>
      <c r="K441" s="48"/>
      <c r="L441" s="48"/>
      <c r="M441" s="48"/>
      <c r="N441" s="48"/>
      <c r="O441" s="48"/>
      <c r="P441" s="48"/>
      <c r="Q441" s="48"/>
      <c r="R441" s="48"/>
      <c r="S441" s="48"/>
      <c r="T441" s="48"/>
      <c r="U441" s="48"/>
      <c r="V441" s="48"/>
      <c r="W441" s="48"/>
      <c r="X441" s="48"/>
      <c r="Y441" s="48"/>
    </row>
    <row r="442">
      <c r="A442" s="48"/>
      <c r="B442" s="48"/>
      <c r="C442" s="48"/>
      <c r="D442" s="48"/>
      <c r="E442" s="48"/>
      <c r="F442" s="48"/>
      <c r="G442" s="48"/>
      <c r="H442" s="48"/>
      <c r="I442" s="48"/>
      <c r="J442" s="48"/>
      <c r="K442" s="48"/>
      <c r="L442" s="48"/>
      <c r="M442" s="48"/>
      <c r="N442" s="48"/>
      <c r="O442" s="48"/>
      <c r="P442" s="48"/>
      <c r="Q442" s="48"/>
      <c r="R442" s="48"/>
      <c r="S442" s="48"/>
      <c r="T442" s="48"/>
      <c r="U442" s="48"/>
      <c r="V442" s="48"/>
      <c r="W442" s="48"/>
      <c r="X442" s="48"/>
      <c r="Y442" s="48"/>
    </row>
    <row r="443">
      <c r="A443" s="48"/>
      <c r="B443" s="48"/>
      <c r="C443" s="48"/>
      <c r="D443" s="48"/>
      <c r="E443" s="48"/>
      <c r="F443" s="48"/>
      <c r="G443" s="48"/>
      <c r="H443" s="48"/>
      <c r="I443" s="48"/>
      <c r="J443" s="48"/>
      <c r="K443" s="48"/>
      <c r="L443" s="48"/>
      <c r="M443" s="48"/>
      <c r="N443" s="48"/>
      <c r="O443" s="48"/>
      <c r="P443" s="48"/>
      <c r="Q443" s="48"/>
      <c r="R443" s="48"/>
      <c r="S443" s="48"/>
      <c r="T443" s="48"/>
      <c r="U443" s="48"/>
      <c r="V443" s="48"/>
      <c r="W443" s="48"/>
      <c r="X443" s="48"/>
      <c r="Y443" s="48"/>
    </row>
    <row r="444">
      <c r="A444" s="48"/>
      <c r="B444" s="48"/>
      <c r="C444" s="48"/>
      <c r="D444" s="48"/>
      <c r="E444" s="48"/>
      <c r="F444" s="48"/>
      <c r="G444" s="48"/>
      <c r="H444" s="48"/>
      <c r="I444" s="48"/>
      <c r="J444" s="48"/>
      <c r="K444" s="48"/>
      <c r="L444" s="48"/>
      <c r="M444" s="48"/>
      <c r="N444" s="48"/>
      <c r="O444" s="48"/>
      <c r="P444" s="48"/>
      <c r="Q444" s="48"/>
      <c r="R444" s="48"/>
      <c r="S444" s="48"/>
      <c r="T444" s="48"/>
      <c r="U444" s="48"/>
      <c r="V444" s="48"/>
      <c r="W444" s="48"/>
      <c r="X444" s="48"/>
      <c r="Y444" s="48"/>
    </row>
    <row r="445">
      <c r="A445" s="48"/>
      <c r="B445" s="48"/>
      <c r="C445" s="48"/>
      <c r="D445" s="48"/>
      <c r="E445" s="48"/>
      <c r="F445" s="48"/>
      <c r="G445" s="48"/>
      <c r="H445" s="48"/>
      <c r="I445" s="48"/>
      <c r="J445" s="48"/>
      <c r="K445" s="48"/>
      <c r="L445" s="48"/>
      <c r="M445" s="48"/>
      <c r="N445" s="48"/>
      <c r="O445" s="48"/>
      <c r="P445" s="48"/>
      <c r="Q445" s="48"/>
      <c r="R445" s="48"/>
      <c r="S445" s="48"/>
      <c r="T445" s="48"/>
      <c r="U445" s="48"/>
      <c r="V445" s="48"/>
      <c r="W445" s="48"/>
      <c r="X445" s="48"/>
      <c r="Y445" s="48"/>
    </row>
    <row r="446">
      <c r="A446" s="48"/>
      <c r="B446" s="48"/>
      <c r="C446" s="48"/>
      <c r="D446" s="48"/>
      <c r="E446" s="48"/>
      <c r="F446" s="48"/>
      <c r="G446" s="48"/>
      <c r="H446" s="48"/>
      <c r="I446" s="48"/>
      <c r="J446" s="48"/>
      <c r="K446" s="48"/>
      <c r="L446" s="48"/>
      <c r="M446" s="48"/>
      <c r="N446" s="48"/>
      <c r="O446" s="48"/>
      <c r="P446" s="48"/>
      <c r="Q446" s="48"/>
      <c r="R446" s="48"/>
      <c r="S446" s="48"/>
      <c r="T446" s="48"/>
      <c r="U446" s="48"/>
      <c r="V446" s="48"/>
      <c r="W446" s="48"/>
      <c r="X446" s="48"/>
      <c r="Y446" s="48"/>
    </row>
    <row r="447">
      <c r="A447" s="48"/>
      <c r="B447" s="48"/>
      <c r="C447" s="48"/>
      <c r="D447" s="48"/>
      <c r="E447" s="48"/>
      <c r="F447" s="48"/>
      <c r="G447" s="48"/>
      <c r="H447" s="48"/>
      <c r="I447" s="48"/>
      <c r="J447" s="48"/>
      <c r="K447" s="48"/>
      <c r="L447" s="48"/>
      <c r="M447" s="48"/>
      <c r="N447" s="48"/>
      <c r="O447" s="48"/>
      <c r="P447" s="48"/>
      <c r="Q447" s="48"/>
      <c r="R447" s="48"/>
      <c r="S447" s="48"/>
      <c r="T447" s="48"/>
      <c r="U447" s="48"/>
      <c r="V447" s="48"/>
      <c r="W447" s="48"/>
      <c r="X447" s="48"/>
      <c r="Y447" s="48"/>
    </row>
    <row r="448">
      <c r="A448" s="48"/>
      <c r="B448" s="48"/>
      <c r="C448" s="48"/>
      <c r="D448" s="48"/>
      <c r="E448" s="48"/>
      <c r="F448" s="48"/>
      <c r="G448" s="48"/>
      <c r="H448" s="48"/>
      <c r="I448" s="48"/>
      <c r="J448" s="48"/>
      <c r="K448" s="48"/>
      <c r="L448" s="48"/>
      <c r="M448" s="48"/>
      <c r="N448" s="48"/>
      <c r="O448" s="48"/>
      <c r="P448" s="48"/>
      <c r="Q448" s="48"/>
      <c r="R448" s="48"/>
      <c r="S448" s="48"/>
      <c r="T448" s="48"/>
      <c r="U448" s="48"/>
      <c r="V448" s="48"/>
      <c r="W448" s="48"/>
      <c r="X448" s="48"/>
      <c r="Y448" s="48"/>
    </row>
    <row r="449">
      <c r="A449" s="48"/>
      <c r="B449" s="48"/>
      <c r="C449" s="48"/>
      <c r="D449" s="48"/>
      <c r="E449" s="48"/>
      <c r="F449" s="48"/>
      <c r="G449" s="48"/>
      <c r="H449" s="48"/>
      <c r="I449" s="48"/>
      <c r="J449" s="48"/>
      <c r="K449" s="48"/>
      <c r="L449" s="48"/>
      <c r="M449" s="48"/>
      <c r="N449" s="48"/>
      <c r="O449" s="48"/>
      <c r="P449" s="48"/>
      <c r="Q449" s="48"/>
      <c r="R449" s="48"/>
      <c r="S449" s="48"/>
      <c r="T449" s="48"/>
      <c r="U449" s="48"/>
      <c r="V449" s="48"/>
      <c r="W449" s="48"/>
      <c r="X449" s="48"/>
      <c r="Y449" s="48"/>
    </row>
    <row r="450">
      <c r="A450" s="48"/>
      <c r="B450" s="48"/>
      <c r="C450" s="48"/>
      <c r="D450" s="48"/>
      <c r="E450" s="48"/>
      <c r="F450" s="48"/>
      <c r="G450" s="48"/>
      <c r="H450" s="48"/>
      <c r="I450" s="48"/>
      <c r="J450" s="48"/>
      <c r="K450" s="48"/>
      <c r="L450" s="48"/>
      <c r="M450" s="48"/>
      <c r="N450" s="48"/>
      <c r="O450" s="48"/>
      <c r="P450" s="48"/>
      <c r="Q450" s="48"/>
      <c r="R450" s="48"/>
      <c r="S450" s="48"/>
      <c r="T450" s="48"/>
      <c r="U450" s="48"/>
      <c r="V450" s="48"/>
      <c r="W450" s="48"/>
      <c r="X450" s="48"/>
      <c r="Y450" s="48"/>
    </row>
    <row r="451">
      <c r="A451" s="48"/>
      <c r="B451" s="48"/>
      <c r="C451" s="48"/>
      <c r="D451" s="48"/>
      <c r="E451" s="48"/>
      <c r="F451" s="48"/>
      <c r="G451" s="48"/>
      <c r="H451" s="48"/>
      <c r="I451" s="48"/>
      <c r="J451" s="48"/>
      <c r="K451" s="48"/>
      <c r="L451" s="48"/>
      <c r="M451" s="48"/>
      <c r="N451" s="48"/>
      <c r="O451" s="48"/>
      <c r="P451" s="48"/>
      <c r="Q451" s="48"/>
      <c r="R451" s="48"/>
      <c r="S451" s="48"/>
      <c r="T451" s="48"/>
      <c r="U451" s="48"/>
      <c r="V451" s="48"/>
      <c r="W451" s="48"/>
      <c r="X451" s="48"/>
      <c r="Y451" s="48"/>
    </row>
    <row r="452">
      <c r="A452" s="48"/>
      <c r="B452" s="48"/>
      <c r="C452" s="48"/>
      <c r="D452" s="48"/>
      <c r="E452" s="48"/>
      <c r="F452" s="48"/>
      <c r="G452" s="48"/>
      <c r="H452" s="48"/>
      <c r="I452" s="48"/>
      <c r="J452" s="48"/>
      <c r="K452" s="48"/>
      <c r="L452" s="48"/>
      <c r="M452" s="48"/>
      <c r="N452" s="48"/>
      <c r="O452" s="48"/>
      <c r="P452" s="48"/>
      <c r="Q452" s="48"/>
      <c r="R452" s="48"/>
      <c r="S452" s="48"/>
      <c r="T452" s="48"/>
      <c r="U452" s="48"/>
      <c r="V452" s="48"/>
      <c r="W452" s="48"/>
      <c r="X452" s="48"/>
      <c r="Y452" s="48"/>
    </row>
    <row r="453">
      <c r="A453" s="48"/>
      <c r="B453" s="48"/>
      <c r="C453" s="48"/>
      <c r="D453" s="48"/>
      <c r="E453" s="48"/>
      <c r="F453" s="48"/>
      <c r="G453" s="48"/>
      <c r="H453" s="48"/>
      <c r="I453" s="48"/>
      <c r="J453" s="48"/>
      <c r="K453" s="48"/>
      <c r="L453" s="48"/>
      <c r="M453" s="48"/>
      <c r="N453" s="48"/>
      <c r="O453" s="48"/>
      <c r="P453" s="48"/>
      <c r="Q453" s="48"/>
      <c r="R453" s="48"/>
      <c r="S453" s="48"/>
      <c r="T453" s="48"/>
      <c r="U453" s="48"/>
      <c r="V453" s="48"/>
      <c r="W453" s="48"/>
      <c r="X453" s="48"/>
      <c r="Y453" s="48"/>
    </row>
    <row r="454">
      <c r="A454" s="48"/>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row>
    <row r="455">
      <c r="A455" s="48"/>
      <c r="B455" s="48"/>
      <c r="C455" s="48"/>
      <c r="D455" s="48"/>
      <c r="E455" s="48"/>
      <c r="F455" s="48"/>
      <c r="G455" s="48"/>
      <c r="H455" s="48"/>
      <c r="I455" s="48"/>
      <c r="J455" s="48"/>
      <c r="K455" s="48"/>
      <c r="L455" s="48"/>
      <c r="M455" s="48"/>
      <c r="N455" s="48"/>
      <c r="O455" s="48"/>
      <c r="P455" s="48"/>
      <c r="Q455" s="48"/>
      <c r="R455" s="48"/>
      <c r="S455" s="48"/>
      <c r="T455" s="48"/>
      <c r="U455" s="48"/>
      <c r="V455" s="48"/>
      <c r="W455" s="48"/>
      <c r="X455" s="48"/>
      <c r="Y455" s="48"/>
    </row>
    <row r="456">
      <c r="A456" s="48"/>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row>
    <row r="457">
      <c r="A457" s="48"/>
      <c r="B457" s="48"/>
      <c r="C457" s="48"/>
      <c r="D457" s="48"/>
      <c r="E457" s="48"/>
      <c r="F457" s="48"/>
      <c r="G457" s="48"/>
      <c r="H457" s="48"/>
      <c r="I457" s="48"/>
      <c r="J457" s="48"/>
      <c r="K457" s="48"/>
      <c r="L457" s="48"/>
      <c r="M457" s="48"/>
      <c r="N457" s="48"/>
      <c r="O457" s="48"/>
      <c r="P457" s="48"/>
      <c r="Q457" s="48"/>
      <c r="R457" s="48"/>
      <c r="S457" s="48"/>
      <c r="T457" s="48"/>
      <c r="U457" s="48"/>
      <c r="V457" s="48"/>
      <c r="W457" s="48"/>
      <c r="X457" s="48"/>
      <c r="Y457" s="48"/>
    </row>
    <row r="458">
      <c r="A458" s="48"/>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row>
    <row r="459">
      <c r="A459" s="48"/>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row>
    <row r="460">
      <c r="A460" s="48"/>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row>
    <row r="461">
      <c r="A461" s="48"/>
      <c r="B461" s="48"/>
      <c r="C461" s="48"/>
      <c r="D461" s="48"/>
      <c r="E461" s="48"/>
      <c r="F461" s="48"/>
      <c r="G461" s="48"/>
      <c r="H461" s="48"/>
      <c r="I461" s="48"/>
      <c r="J461" s="48"/>
      <c r="K461" s="48"/>
      <c r="L461" s="48"/>
      <c r="M461" s="48"/>
      <c r="N461" s="48"/>
      <c r="O461" s="48"/>
      <c r="P461" s="48"/>
      <c r="Q461" s="48"/>
      <c r="R461" s="48"/>
      <c r="S461" s="48"/>
      <c r="T461" s="48"/>
      <c r="U461" s="48"/>
      <c r="V461" s="48"/>
      <c r="W461" s="48"/>
      <c r="X461" s="48"/>
      <c r="Y461" s="48"/>
    </row>
    <row r="462">
      <c r="A462" s="48"/>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row>
    <row r="463">
      <c r="A463" s="48"/>
      <c r="B463" s="48"/>
      <c r="C463" s="48"/>
      <c r="D463" s="48"/>
      <c r="E463" s="48"/>
      <c r="F463" s="48"/>
      <c r="G463" s="48"/>
      <c r="H463" s="48"/>
      <c r="I463" s="48"/>
      <c r="J463" s="48"/>
      <c r="K463" s="48"/>
      <c r="L463" s="48"/>
      <c r="M463" s="48"/>
      <c r="N463" s="48"/>
      <c r="O463" s="48"/>
      <c r="P463" s="48"/>
      <c r="Q463" s="48"/>
      <c r="R463" s="48"/>
      <c r="S463" s="48"/>
      <c r="T463" s="48"/>
      <c r="U463" s="48"/>
      <c r="V463" s="48"/>
      <c r="W463" s="48"/>
      <c r="X463" s="48"/>
      <c r="Y463" s="48"/>
    </row>
    <row r="464">
      <c r="A464" s="48"/>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row>
    <row r="465">
      <c r="A465" s="48"/>
      <c r="B465" s="48"/>
      <c r="C465" s="48"/>
      <c r="D465" s="48"/>
      <c r="E465" s="48"/>
      <c r="F465" s="48"/>
      <c r="G465" s="48"/>
      <c r="H465" s="48"/>
      <c r="I465" s="48"/>
      <c r="J465" s="48"/>
      <c r="K465" s="48"/>
      <c r="L465" s="48"/>
      <c r="M465" s="48"/>
      <c r="N465" s="48"/>
      <c r="O465" s="48"/>
      <c r="P465" s="48"/>
      <c r="Q465" s="48"/>
      <c r="R465" s="48"/>
      <c r="S465" s="48"/>
      <c r="T465" s="48"/>
      <c r="U465" s="48"/>
      <c r="V465" s="48"/>
      <c r="W465" s="48"/>
      <c r="X465" s="48"/>
      <c r="Y465" s="48"/>
    </row>
    <row r="466">
      <c r="A466" s="48"/>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row>
    <row r="467">
      <c r="A467" s="48"/>
      <c r="B467" s="48"/>
      <c r="C467" s="48"/>
      <c r="D467" s="48"/>
      <c r="E467" s="48"/>
      <c r="F467" s="48"/>
      <c r="G467" s="48"/>
      <c r="H467" s="48"/>
      <c r="I467" s="48"/>
      <c r="J467" s="48"/>
      <c r="K467" s="48"/>
      <c r="L467" s="48"/>
      <c r="M467" s="48"/>
      <c r="N467" s="48"/>
      <c r="O467" s="48"/>
      <c r="P467" s="48"/>
      <c r="Q467" s="48"/>
      <c r="R467" s="48"/>
      <c r="S467" s="48"/>
      <c r="T467" s="48"/>
      <c r="U467" s="48"/>
      <c r="V467" s="48"/>
      <c r="W467" s="48"/>
      <c r="X467" s="48"/>
      <c r="Y467" s="48"/>
    </row>
    <row r="468">
      <c r="A468" s="48"/>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row>
    <row r="469">
      <c r="A469" s="48"/>
      <c r="B469" s="48"/>
      <c r="C469" s="48"/>
      <c r="D469" s="48"/>
      <c r="E469" s="48"/>
      <c r="F469" s="48"/>
      <c r="G469" s="48"/>
      <c r="H469" s="48"/>
      <c r="I469" s="48"/>
      <c r="J469" s="48"/>
      <c r="K469" s="48"/>
      <c r="L469" s="48"/>
      <c r="M469" s="48"/>
      <c r="N469" s="48"/>
      <c r="O469" s="48"/>
      <c r="P469" s="48"/>
      <c r="Q469" s="48"/>
      <c r="R469" s="48"/>
      <c r="S469" s="48"/>
      <c r="T469" s="48"/>
      <c r="U469" s="48"/>
      <c r="V469" s="48"/>
      <c r="W469" s="48"/>
      <c r="X469" s="48"/>
      <c r="Y469" s="48"/>
    </row>
    <row r="470">
      <c r="A470" s="48"/>
      <c r="B470" s="48"/>
      <c r="C470" s="48"/>
      <c r="D470" s="48"/>
      <c r="E470" s="48"/>
      <c r="F470" s="48"/>
      <c r="G470" s="48"/>
      <c r="H470" s="48"/>
      <c r="I470" s="48"/>
      <c r="J470" s="48"/>
      <c r="K470" s="48"/>
      <c r="L470" s="48"/>
      <c r="M470" s="48"/>
      <c r="N470" s="48"/>
      <c r="O470" s="48"/>
      <c r="P470" s="48"/>
      <c r="Q470" s="48"/>
      <c r="R470" s="48"/>
      <c r="S470" s="48"/>
      <c r="T470" s="48"/>
      <c r="U470" s="48"/>
      <c r="V470" s="48"/>
      <c r="W470" s="48"/>
      <c r="X470" s="48"/>
      <c r="Y470" s="48"/>
    </row>
    <row r="471">
      <c r="A471" s="48"/>
      <c r="B471" s="48"/>
      <c r="C471" s="48"/>
      <c r="D471" s="48"/>
      <c r="E471" s="48"/>
      <c r="F471" s="48"/>
      <c r="G471" s="48"/>
      <c r="H471" s="48"/>
      <c r="I471" s="48"/>
      <c r="J471" s="48"/>
      <c r="K471" s="48"/>
      <c r="L471" s="48"/>
      <c r="M471" s="48"/>
      <c r="N471" s="48"/>
      <c r="O471" s="48"/>
      <c r="P471" s="48"/>
      <c r="Q471" s="48"/>
      <c r="R471" s="48"/>
      <c r="S471" s="48"/>
      <c r="T471" s="48"/>
      <c r="U471" s="48"/>
      <c r="V471" s="48"/>
      <c r="W471" s="48"/>
      <c r="X471" s="48"/>
      <c r="Y471" s="48"/>
    </row>
    <row r="472">
      <c r="A472" s="48"/>
      <c r="B472" s="48"/>
      <c r="C472" s="48"/>
      <c r="D472" s="48"/>
      <c r="E472" s="48"/>
      <c r="F472" s="48"/>
      <c r="G472" s="48"/>
      <c r="H472" s="48"/>
      <c r="I472" s="48"/>
      <c r="J472" s="48"/>
      <c r="K472" s="48"/>
      <c r="L472" s="48"/>
      <c r="M472" s="48"/>
      <c r="N472" s="48"/>
      <c r="O472" s="48"/>
      <c r="P472" s="48"/>
      <c r="Q472" s="48"/>
      <c r="R472" s="48"/>
      <c r="S472" s="48"/>
      <c r="T472" s="48"/>
      <c r="U472" s="48"/>
      <c r="V472" s="48"/>
      <c r="W472" s="48"/>
      <c r="X472" s="48"/>
      <c r="Y472" s="48"/>
    </row>
    <row r="473">
      <c r="A473" s="48"/>
      <c r="B473" s="48"/>
      <c r="C473" s="48"/>
      <c r="D473" s="48"/>
      <c r="E473" s="48"/>
      <c r="F473" s="48"/>
      <c r="G473" s="48"/>
      <c r="H473" s="48"/>
      <c r="I473" s="48"/>
      <c r="J473" s="48"/>
      <c r="K473" s="48"/>
      <c r="L473" s="48"/>
      <c r="M473" s="48"/>
      <c r="N473" s="48"/>
      <c r="O473" s="48"/>
      <c r="P473" s="48"/>
      <c r="Q473" s="48"/>
      <c r="R473" s="48"/>
      <c r="S473" s="48"/>
      <c r="T473" s="48"/>
      <c r="U473" s="48"/>
      <c r="V473" s="48"/>
      <c r="W473" s="48"/>
      <c r="X473" s="48"/>
      <c r="Y473" s="48"/>
    </row>
    <row r="474">
      <c r="A474" s="48"/>
      <c r="B474" s="48"/>
      <c r="C474" s="48"/>
      <c r="D474" s="48"/>
      <c r="E474" s="48"/>
      <c r="F474" s="48"/>
      <c r="G474" s="48"/>
      <c r="H474" s="48"/>
      <c r="I474" s="48"/>
      <c r="J474" s="48"/>
      <c r="K474" s="48"/>
      <c r="L474" s="48"/>
      <c r="M474" s="48"/>
      <c r="N474" s="48"/>
      <c r="O474" s="48"/>
      <c r="P474" s="48"/>
      <c r="Q474" s="48"/>
      <c r="R474" s="48"/>
      <c r="S474" s="48"/>
      <c r="T474" s="48"/>
      <c r="U474" s="48"/>
      <c r="V474" s="48"/>
      <c r="W474" s="48"/>
      <c r="X474" s="48"/>
      <c r="Y474" s="48"/>
    </row>
    <row r="475">
      <c r="A475" s="48"/>
      <c r="B475" s="48"/>
      <c r="C475" s="48"/>
      <c r="D475" s="48"/>
      <c r="E475" s="48"/>
      <c r="F475" s="48"/>
      <c r="G475" s="48"/>
      <c r="H475" s="48"/>
      <c r="I475" s="48"/>
      <c r="J475" s="48"/>
      <c r="K475" s="48"/>
      <c r="L475" s="48"/>
      <c r="M475" s="48"/>
      <c r="N475" s="48"/>
      <c r="O475" s="48"/>
      <c r="P475" s="48"/>
      <c r="Q475" s="48"/>
      <c r="R475" s="48"/>
      <c r="S475" s="48"/>
      <c r="T475" s="48"/>
      <c r="U475" s="48"/>
      <c r="V475" s="48"/>
      <c r="W475" s="48"/>
      <c r="X475" s="48"/>
      <c r="Y475" s="48"/>
    </row>
    <row r="476">
      <c r="A476" s="48"/>
      <c r="B476" s="48"/>
      <c r="C476" s="48"/>
      <c r="D476" s="48"/>
      <c r="E476" s="48"/>
      <c r="F476" s="48"/>
      <c r="G476" s="48"/>
      <c r="H476" s="48"/>
      <c r="I476" s="48"/>
      <c r="J476" s="48"/>
      <c r="K476" s="48"/>
      <c r="L476" s="48"/>
      <c r="M476" s="48"/>
      <c r="N476" s="48"/>
      <c r="O476" s="48"/>
      <c r="P476" s="48"/>
      <c r="Q476" s="48"/>
      <c r="R476" s="48"/>
      <c r="S476" s="48"/>
      <c r="T476" s="48"/>
      <c r="U476" s="48"/>
      <c r="V476" s="48"/>
      <c r="W476" s="48"/>
      <c r="X476" s="48"/>
      <c r="Y476" s="48"/>
    </row>
    <row r="477">
      <c r="A477" s="48"/>
      <c r="B477" s="48"/>
      <c r="C477" s="48"/>
      <c r="D477" s="48"/>
      <c r="E477" s="48"/>
      <c r="F477" s="48"/>
      <c r="G477" s="48"/>
      <c r="H477" s="48"/>
      <c r="I477" s="48"/>
      <c r="J477" s="48"/>
      <c r="K477" s="48"/>
      <c r="L477" s="48"/>
      <c r="M477" s="48"/>
      <c r="N477" s="48"/>
      <c r="O477" s="48"/>
      <c r="P477" s="48"/>
      <c r="Q477" s="48"/>
      <c r="R477" s="48"/>
      <c r="S477" s="48"/>
      <c r="T477" s="48"/>
      <c r="U477" s="48"/>
      <c r="V477" s="48"/>
      <c r="W477" s="48"/>
      <c r="X477" s="48"/>
      <c r="Y477" s="48"/>
    </row>
    <row r="478">
      <c r="A478" s="48"/>
      <c r="B478" s="48"/>
      <c r="C478" s="48"/>
      <c r="D478" s="48"/>
      <c r="E478" s="48"/>
      <c r="F478" s="48"/>
      <c r="G478" s="48"/>
      <c r="H478" s="48"/>
      <c r="I478" s="48"/>
      <c r="J478" s="48"/>
      <c r="K478" s="48"/>
      <c r="L478" s="48"/>
      <c r="M478" s="48"/>
      <c r="N478" s="48"/>
      <c r="O478" s="48"/>
      <c r="P478" s="48"/>
      <c r="Q478" s="48"/>
      <c r="R478" s="48"/>
      <c r="S478" s="48"/>
      <c r="T478" s="48"/>
      <c r="U478" s="48"/>
      <c r="V478" s="48"/>
      <c r="W478" s="48"/>
      <c r="X478" s="48"/>
      <c r="Y478" s="48"/>
    </row>
    <row r="479">
      <c r="A479" s="48"/>
      <c r="B479" s="48"/>
      <c r="C479" s="48"/>
      <c r="D479" s="48"/>
      <c r="E479" s="48"/>
      <c r="F479" s="48"/>
      <c r="G479" s="48"/>
      <c r="H479" s="48"/>
      <c r="I479" s="48"/>
      <c r="J479" s="48"/>
      <c r="K479" s="48"/>
      <c r="L479" s="48"/>
      <c r="M479" s="48"/>
      <c r="N479" s="48"/>
      <c r="O479" s="48"/>
      <c r="P479" s="48"/>
      <c r="Q479" s="48"/>
      <c r="R479" s="48"/>
      <c r="S479" s="48"/>
      <c r="T479" s="48"/>
      <c r="U479" s="48"/>
      <c r="V479" s="48"/>
      <c r="W479" s="48"/>
      <c r="X479" s="48"/>
      <c r="Y479" s="48"/>
    </row>
    <row r="480">
      <c r="A480" s="48"/>
      <c r="B480" s="48"/>
      <c r="C480" s="48"/>
      <c r="D480" s="48"/>
      <c r="E480" s="48"/>
      <c r="F480" s="48"/>
      <c r="G480" s="48"/>
      <c r="H480" s="48"/>
      <c r="I480" s="48"/>
      <c r="J480" s="48"/>
      <c r="K480" s="48"/>
      <c r="L480" s="48"/>
      <c r="M480" s="48"/>
      <c r="N480" s="48"/>
      <c r="O480" s="48"/>
      <c r="P480" s="48"/>
      <c r="Q480" s="48"/>
      <c r="R480" s="48"/>
      <c r="S480" s="48"/>
      <c r="T480" s="48"/>
      <c r="U480" s="48"/>
      <c r="V480" s="48"/>
      <c r="W480" s="48"/>
      <c r="X480" s="48"/>
      <c r="Y480" s="48"/>
    </row>
    <row r="481">
      <c r="A481" s="48"/>
      <c r="B481" s="48"/>
      <c r="C481" s="48"/>
      <c r="D481" s="48"/>
      <c r="E481" s="48"/>
      <c r="F481" s="48"/>
      <c r="G481" s="48"/>
      <c r="H481" s="48"/>
      <c r="I481" s="48"/>
      <c r="J481" s="48"/>
      <c r="K481" s="48"/>
      <c r="L481" s="48"/>
      <c r="M481" s="48"/>
      <c r="N481" s="48"/>
      <c r="O481" s="48"/>
      <c r="P481" s="48"/>
      <c r="Q481" s="48"/>
      <c r="R481" s="48"/>
      <c r="S481" s="48"/>
      <c r="T481" s="48"/>
      <c r="U481" s="48"/>
      <c r="V481" s="48"/>
      <c r="W481" s="48"/>
      <c r="X481" s="48"/>
      <c r="Y481" s="48"/>
    </row>
    <row r="482">
      <c r="A482" s="48"/>
      <c r="B482" s="48"/>
      <c r="C482" s="48"/>
      <c r="D482" s="48"/>
      <c r="E482" s="48"/>
      <c r="F482" s="48"/>
      <c r="G482" s="48"/>
      <c r="H482" s="48"/>
      <c r="I482" s="48"/>
      <c r="J482" s="48"/>
      <c r="K482" s="48"/>
      <c r="L482" s="48"/>
      <c r="M482" s="48"/>
      <c r="N482" s="48"/>
      <c r="O482" s="48"/>
      <c r="P482" s="48"/>
      <c r="Q482" s="48"/>
      <c r="R482" s="48"/>
      <c r="S482" s="48"/>
      <c r="T482" s="48"/>
      <c r="U482" s="48"/>
      <c r="V482" s="48"/>
      <c r="W482" s="48"/>
      <c r="X482" s="48"/>
      <c r="Y482" s="48"/>
    </row>
    <row r="483">
      <c r="A483" s="48"/>
      <c r="B483" s="48"/>
      <c r="C483" s="48"/>
      <c r="D483" s="48"/>
      <c r="E483" s="48"/>
      <c r="F483" s="48"/>
      <c r="G483" s="48"/>
      <c r="H483" s="48"/>
      <c r="I483" s="48"/>
      <c r="J483" s="48"/>
      <c r="K483" s="48"/>
      <c r="L483" s="48"/>
      <c r="M483" s="48"/>
      <c r="N483" s="48"/>
      <c r="O483" s="48"/>
      <c r="P483" s="48"/>
      <c r="Q483" s="48"/>
      <c r="R483" s="48"/>
      <c r="S483" s="48"/>
      <c r="T483" s="48"/>
      <c r="U483" s="48"/>
      <c r="V483" s="48"/>
      <c r="W483" s="48"/>
      <c r="X483" s="48"/>
      <c r="Y483" s="48"/>
    </row>
    <row r="484">
      <c r="A484" s="48"/>
      <c r="B484" s="48"/>
      <c r="C484" s="48"/>
      <c r="D484" s="48"/>
      <c r="E484" s="48"/>
      <c r="F484" s="48"/>
      <c r="G484" s="48"/>
      <c r="H484" s="48"/>
      <c r="I484" s="48"/>
      <c r="J484" s="48"/>
      <c r="K484" s="48"/>
      <c r="L484" s="48"/>
      <c r="M484" s="48"/>
      <c r="N484" s="48"/>
      <c r="O484" s="48"/>
      <c r="P484" s="48"/>
      <c r="Q484" s="48"/>
      <c r="R484" s="48"/>
      <c r="S484" s="48"/>
      <c r="T484" s="48"/>
      <c r="U484" s="48"/>
      <c r="V484" s="48"/>
      <c r="W484" s="48"/>
      <c r="X484" s="48"/>
      <c r="Y484" s="48"/>
    </row>
    <row r="485">
      <c r="A485" s="48"/>
      <c r="B485" s="48"/>
      <c r="C485" s="48"/>
      <c r="D485" s="48"/>
      <c r="E485" s="48"/>
      <c r="F485" s="48"/>
      <c r="G485" s="48"/>
      <c r="H485" s="48"/>
      <c r="I485" s="48"/>
      <c r="J485" s="48"/>
      <c r="K485" s="48"/>
      <c r="L485" s="48"/>
      <c r="M485" s="48"/>
      <c r="N485" s="48"/>
      <c r="O485" s="48"/>
      <c r="P485" s="48"/>
      <c r="Q485" s="48"/>
      <c r="R485" s="48"/>
      <c r="S485" s="48"/>
      <c r="T485" s="48"/>
      <c r="U485" s="48"/>
      <c r="V485" s="48"/>
      <c r="W485" s="48"/>
      <c r="X485" s="48"/>
      <c r="Y485" s="48"/>
    </row>
    <row r="486">
      <c r="A486" s="48"/>
      <c r="B486" s="48"/>
      <c r="C486" s="48"/>
      <c r="D486" s="48"/>
      <c r="E486" s="48"/>
      <c r="F486" s="48"/>
      <c r="G486" s="48"/>
      <c r="H486" s="48"/>
      <c r="I486" s="48"/>
      <c r="J486" s="48"/>
      <c r="K486" s="48"/>
      <c r="L486" s="48"/>
      <c r="M486" s="48"/>
      <c r="N486" s="48"/>
      <c r="O486" s="48"/>
      <c r="P486" s="48"/>
      <c r="Q486" s="48"/>
      <c r="R486" s="48"/>
      <c r="S486" s="48"/>
      <c r="T486" s="48"/>
      <c r="U486" s="48"/>
      <c r="V486" s="48"/>
      <c r="W486" s="48"/>
      <c r="X486" s="48"/>
      <c r="Y486" s="48"/>
    </row>
    <row r="487">
      <c r="A487" s="48"/>
      <c r="B487" s="48"/>
      <c r="C487" s="48"/>
      <c r="D487" s="48"/>
      <c r="E487" s="48"/>
      <c r="F487" s="48"/>
      <c r="G487" s="48"/>
      <c r="H487" s="48"/>
      <c r="I487" s="48"/>
      <c r="J487" s="48"/>
      <c r="K487" s="48"/>
      <c r="L487" s="48"/>
      <c r="M487" s="48"/>
      <c r="N487" s="48"/>
      <c r="O487" s="48"/>
      <c r="P487" s="48"/>
      <c r="Q487" s="48"/>
      <c r="R487" s="48"/>
      <c r="S487" s="48"/>
      <c r="T487" s="48"/>
      <c r="U487" s="48"/>
      <c r="V487" s="48"/>
      <c r="W487" s="48"/>
      <c r="X487" s="48"/>
      <c r="Y487" s="48"/>
    </row>
    <row r="488">
      <c r="A488" s="48"/>
      <c r="B488" s="48"/>
      <c r="C488" s="48"/>
      <c r="D488" s="48"/>
      <c r="E488" s="48"/>
      <c r="F488" s="48"/>
      <c r="G488" s="48"/>
      <c r="H488" s="48"/>
      <c r="I488" s="48"/>
      <c r="J488" s="48"/>
      <c r="K488" s="48"/>
      <c r="L488" s="48"/>
      <c r="M488" s="48"/>
      <c r="N488" s="48"/>
      <c r="O488" s="48"/>
      <c r="P488" s="48"/>
      <c r="Q488" s="48"/>
      <c r="R488" s="48"/>
      <c r="S488" s="48"/>
      <c r="T488" s="48"/>
      <c r="U488" s="48"/>
      <c r="V488" s="48"/>
      <c r="W488" s="48"/>
      <c r="X488" s="48"/>
      <c r="Y488" s="48"/>
    </row>
    <row r="489">
      <c r="A489" s="48"/>
      <c r="B489" s="48"/>
      <c r="C489" s="48"/>
      <c r="D489" s="48"/>
      <c r="E489" s="48"/>
      <c r="F489" s="48"/>
      <c r="G489" s="48"/>
      <c r="H489" s="48"/>
      <c r="I489" s="48"/>
      <c r="J489" s="48"/>
      <c r="K489" s="48"/>
      <c r="L489" s="48"/>
      <c r="M489" s="48"/>
      <c r="N489" s="48"/>
      <c r="O489" s="48"/>
      <c r="P489" s="48"/>
      <c r="Q489" s="48"/>
      <c r="R489" s="48"/>
      <c r="S489" s="48"/>
      <c r="T489" s="48"/>
      <c r="U489" s="48"/>
      <c r="V489" s="48"/>
      <c r="W489" s="48"/>
      <c r="X489" s="48"/>
      <c r="Y489" s="48"/>
    </row>
    <row r="490">
      <c r="A490" s="48"/>
      <c r="B490" s="48"/>
      <c r="C490" s="48"/>
      <c r="D490" s="48"/>
      <c r="E490" s="48"/>
      <c r="F490" s="48"/>
      <c r="G490" s="48"/>
      <c r="H490" s="48"/>
      <c r="I490" s="48"/>
      <c r="J490" s="48"/>
      <c r="K490" s="48"/>
      <c r="L490" s="48"/>
      <c r="M490" s="48"/>
      <c r="N490" s="48"/>
      <c r="O490" s="48"/>
      <c r="P490" s="48"/>
      <c r="Q490" s="48"/>
      <c r="R490" s="48"/>
      <c r="S490" s="48"/>
      <c r="T490" s="48"/>
      <c r="U490" s="48"/>
      <c r="V490" s="48"/>
      <c r="W490" s="48"/>
      <c r="X490" s="48"/>
      <c r="Y490" s="48"/>
    </row>
    <row r="491">
      <c r="A491" s="48"/>
      <c r="B491" s="48"/>
      <c r="C491" s="48"/>
      <c r="D491" s="48"/>
      <c r="E491" s="48"/>
      <c r="F491" s="48"/>
      <c r="G491" s="48"/>
      <c r="H491" s="48"/>
      <c r="I491" s="48"/>
      <c r="J491" s="48"/>
      <c r="K491" s="48"/>
      <c r="L491" s="48"/>
      <c r="M491" s="48"/>
      <c r="N491" s="48"/>
      <c r="O491" s="48"/>
      <c r="P491" s="48"/>
      <c r="Q491" s="48"/>
      <c r="R491" s="48"/>
      <c r="S491" s="48"/>
      <c r="T491" s="48"/>
      <c r="U491" s="48"/>
      <c r="V491" s="48"/>
      <c r="W491" s="48"/>
      <c r="X491" s="48"/>
      <c r="Y491" s="48"/>
    </row>
    <row r="492">
      <c r="A492" s="48"/>
      <c r="B492" s="48"/>
      <c r="C492" s="48"/>
      <c r="D492" s="48"/>
      <c r="E492" s="48"/>
      <c r="F492" s="48"/>
      <c r="G492" s="48"/>
      <c r="H492" s="48"/>
      <c r="I492" s="48"/>
      <c r="J492" s="48"/>
      <c r="K492" s="48"/>
      <c r="L492" s="48"/>
      <c r="M492" s="48"/>
      <c r="N492" s="48"/>
      <c r="O492" s="48"/>
      <c r="P492" s="48"/>
      <c r="Q492" s="48"/>
      <c r="R492" s="48"/>
      <c r="S492" s="48"/>
      <c r="T492" s="48"/>
      <c r="U492" s="48"/>
      <c r="V492" s="48"/>
      <c r="W492" s="48"/>
      <c r="X492" s="48"/>
      <c r="Y492" s="48"/>
    </row>
    <row r="493">
      <c r="A493" s="48"/>
      <c r="B493" s="48"/>
      <c r="C493" s="48"/>
      <c r="D493" s="48"/>
      <c r="E493" s="48"/>
      <c r="F493" s="48"/>
      <c r="G493" s="48"/>
      <c r="H493" s="48"/>
      <c r="I493" s="48"/>
      <c r="J493" s="48"/>
      <c r="K493" s="48"/>
      <c r="L493" s="48"/>
      <c r="M493" s="48"/>
      <c r="N493" s="48"/>
      <c r="O493" s="48"/>
      <c r="P493" s="48"/>
      <c r="Q493" s="48"/>
      <c r="R493" s="48"/>
      <c r="S493" s="48"/>
      <c r="T493" s="48"/>
      <c r="U493" s="48"/>
      <c r="V493" s="48"/>
      <c r="W493" s="48"/>
      <c r="X493" s="48"/>
      <c r="Y493" s="48"/>
    </row>
    <row r="494">
      <c r="A494" s="48"/>
      <c r="B494" s="48"/>
      <c r="C494" s="48"/>
      <c r="D494" s="48"/>
      <c r="E494" s="48"/>
      <c r="F494" s="48"/>
      <c r="G494" s="48"/>
      <c r="H494" s="48"/>
      <c r="I494" s="48"/>
      <c r="J494" s="48"/>
      <c r="K494" s="48"/>
      <c r="L494" s="48"/>
      <c r="M494" s="48"/>
      <c r="N494" s="48"/>
      <c r="O494" s="48"/>
      <c r="P494" s="48"/>
      <c r="Q494" s="48"/>
      <c r="R494" s="48"/>
      <c r="S494" s="48"/>
      <c r="T494" s="48"/>
      <c r="U494" s="48"/>
      <c r="V494" s="48"/>
      <c r="W494" s="48"/>
      <c r="X494" s="48"/>
      <c r="Y494" s="48"/>
    </row>
    <row r="495">
      <c r="A495" s="48"/>
      <c r="B495" s="48"/>
      <c r="C495" s="48"/>
      <c r="D495" s="48"/>
      <c r="E495" s="48"/>
      <c r="F495" s="48"/>
      <c r="G495" s="48"/>
      <c r="H495" s="48"/>
      <c r="I495" s="48"/>
      <c r="J495" s="48"/>
      <c r="K495" s="48"/>
      <c r="L495" s="48"/>
      <c r="M495" s="48"/>
      <c r="N495" s="48"/>
      <c r="O495" s="48"/>
      <c r="P495" s="48"/>
      <c r="Q495" s="48"/>
      <c r="R495" s="48"/>
      <c r="S495" s="48"/>
      <c r="T495" s="48"/>
      <c r="U495" s="48"/>
      <c r="V495" s="48"/>
      <c r="W495" s="48"/>
      <c r="X495" s="48"/>
      <c r="Y495" s="48"/>
    </row>
    <row r="496">
      <c r="A496" s="48"/>
      <c r="B496" s="48"/>
      <c r="C496" s="48"/>
      <c r="D496" s="48"/>
      <c r="E496" s="48"/>
      <c r="F496" s="48"/>
      <c r="G496" s="48"/>
      <c r="H496" s="48"/>
      <c r="I496" s="48"/>
      <c r="J496" s="48"/>
      <c r="K496" s="48"/>
      <c r="L496" s="48"/>
      <c r="M496" s="48"/>
      <c r="N496" s="48"/>
      <c r="O496" s="48"/>
      <c r="P496" s="48"/>
      <c r="Q496" s="48"/>
      <c r="R496" s="48"/>
      <c r="S496" s="48"/>
      <c r="T496" s="48"/>
      <c r="U496" s="48"/>
      <c r="V496" s="48"/>
      <c r="W496" s="48"/>
      <c r="X496" s="48"/>
      <c r="Y496" s="48"/>
    </row>
    <row r="497">
      <c r="A497" s="48"/>
      <c r="B497" s="48"/>
      <c r="C497" s="48"/>
      <c r="D497" s="48"/>
      <c r="E497" s="48"/>
      <c r="F497" s="48"/>
      <c r="G497" s="48"/>
      <c r="H497" s="48"/>
      <c r="I497" s="48"/>
      <c r="J497" s="48"/>
      <c r="K497" s="48"/>
      <c r="L497" s="48"/>
      <c r="M497" s="48"/>
      <c r="N497" s="48"/>
      <c r="O497" s="48"/>
      <c r="P497" s="48"/>
      <c r="Q497" s="48"/>
      <c r="R497" s="48"/>
      <c r="S497" s="48"/>
      <c r="T497" s="48"/>
      <c r="U497" s="48"/>
      <c r="V497" s="48"/>
      <c r="W497" s="48"/>
      <c r="X497" s="48"/>
      <c r="Y497" s="48"/>
    </row>
    <row r="498">
      <c r="A498" s="48"/>
      <c r="B498" s="48"/>
      <c r="C498" s="48"/>
      <c r="D498" s="48"/>
      <c r="E498" s="48"/>
      <c r="F498" s="48"/>
      <c r="G498" s="48"/>
      <c r="H498" s="48"/>
      <c r="I498" s="48"/>
      <c r="J498" s="48"/>
      <c r="K498" s="48"/>
      <c r="L498" s="48"/>
      <c r="M498" s="48"/>
      <c r="N498" s="48"/>
      <c r="O498" s="48"/>
      <c r="P498" s="48"/>
      <c r="Q498" s="48"/>
      <c r="R498" s="48"/>
      <c r="S498" s="48"/>
      <c r="T498" s="48"/>
      <c r="U498" s="48"/>
      <c r="V498" s="48"/>
      <c r="W498" s="48"/>
      <c r="X498" s="48"/>
      <c r="Y498" s="48"/>
    </row>
    <row r="499">
      <c r="A499" s="48"/>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row>
    <row r="500">
      <c r="A500" s="48"/>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row>
    <row r="501">
      <c r="A501" s="48"/>
      <c r="B501" s="48"/>
      <c r="C501" s="48"/>
      <c r="D501" s="48"/>
      <c r="E501" s="48"/>
      <c r="F501" s="48"/>
      <c r="G501" s="48"/>
      <c r="H501" s="48"/>
      <c r="I501" s="48"/>
      <c r="J501" s="48"/>
      <c r="K501" s="48"/>
      <c r="L501" s="48"/>
      <c r="M501" s="48"/>
      <c r="N501" s="48"/>
      <c r="O501" s="48"/>
      <c r="P501" s="48"/>
      <c r="Q501" s="48"/>
      <c r="R501" s="48"/>
      <c r="S501" s="48"/>
      <c r="T501" s="48"/>
      <c r="U501" s="48"/>
      <c r="V501" s="48"/>
      <c r="W501" s="48"/>
      <c r="X501" s="48"/>
      <c r="Y501" s="48"/>
    </row>
    <row r="502">
      <c r="A502" s="48"/>
      <c r="B502" s="48"/>
      <c r="C502" s="48"/>
      <c r="D502" s="48"/>
      <c r="E502" s="48"/>
      <c r="F502" s="48"/>
      <c r="G502" s="48"/>
      <c r="H502" s="48"/>
      <c r="I502" s="48"/>
      <c r="J502" s="48"/>
      <c r="K502" s="48"/>
      <c r="L502" s="48"/>
      <c r="M502" s="48"/>
      <c r="N502" s="48"/>
      <c r="O502" s="48"/>
      <c r="P502" s="48"/>
      <c r="Q502" s="48"/>
      <c r="R502" s="48"/>
      <c r="S502" s="48"/>
      <c r="T502" s="48"/>
      <c r="U502" s="48"/>
      <c r="V502" s="48"/>
      <c r="W502" s="48"/>
      <c r="X502" s="48"/>
      <c r="Y502" s="48"/>
    </row>
    <row r="503">
      <c r="A503" s="48"/>
      <c r="B503" s="48"/>
      <c r="C503" s="48"/>
      <c r="D503" s="48"/>
      <c r="E503" s="48"/>
      <c r="F503" s="48"/>
      <c r="G503" s="48"/>
      <c r="H503" s="48"/>
      <c r="I503" s="48"/>
      <c r="J503" s="48"/>
      <c r="K503" s="48"/>
      <c r="L503" s="48"/>
      <c r="M503" s="48"/>
      <c r="N503" s="48"/>
      <c r="O503" s="48"/>
      <c r="P503" s="48"/>
      <c r="Q503" s="48"/>
      <c r="R503" s="48"/>
      <c r="S503" s="48"/>
      <c r="T503" s="48"/>
      <c r="U503" s="48"/>
      <c r="V503" s="48"/>
      <c r="W503" s="48"/>
      <c r="X503" s="48"/>
      <c r="Y503" s="48"/>
    </row>
    <row r="504">
      <c r="A504" s="48"/>
      <c r="B504" s="48"/>
      <c r="C504" s="48"/>
      <c r="D504" s="48"/>
      <c r="E504" s="48"/>
      <c r="F504" s="48"/>
      <c r="G504" s="48"/>
      <c r="H504" s="48"/>
      <c r="I504" s="48"/>
      <c r="J504" s="48"/>
      <c r="K504" s="48"/>
      <c r="L504" s="48"/>
      <c r="M504" s="48"/>
      <c r="N504" s="48"/>
      <c r="O504" s="48"/>
      <c r="P504" s="48"/>
      <c r="Q504" s="48"/>
      <c r="R504" s="48"/>
      <c r="S504" s="48"/>
      <c r="T504" s="48"/>
      <c r="U504" s="48"/>
      <c r="V504" s="48"/>
      <c r="W504" s="48"/>
      <c r="X504" s="48"/>
      <c r="Y504" s="48"/>
    </row>
    <row r="505">
      <c r="A505" s="48"/>
      <c r="B505" s="48"/>
      <c r="C505" s="48"/>
      <c r="D505" s="48"/>
      <c r="E505" s="48"/>
      <c r="F505" s="48"/>
      <c r="G505" s="48"/>
      <c r="H505" s="48"/>
      <c r="I505" s="48"/>
      <c r="J505" s="48"/>
      <c r="K505" s="48"/>
      <c r="L505" s="48"/>
      <c r="M505" s="48"/>
      <c r="N505" s="48"/>
      <c r="O505" s="48"/>
      <c r="P505" s="48"/>
      <c r="Q505" s="48"/>
      <c r="R505" s="48"/>
      <c r="S505" s="48"/>
      <c r="T505" s="48"/>
      <c r="U505" s="48"/>
      <c r="V505" s="48"/>
      <c r="W505" s="48"/>
      <c r="X505" s="48"/>
      <c r="Y505" s="48"/>
    </row>
    <row r="506">
      <c r="A506" s="48"/>
      <c r="B506" s="48"/>
      <c r="C506" s="48"/>
      <c r="D506" s="48"/>
      <c r="E506" s="48"/>
      <c r="F506" s="48"/>
      <c r="G506" s="48"/>
      <c r="H506" s="48"/>
      <c r="I506" s="48"/>
      <c r="J506" s="48"/>
      <c r="K506" s="48"/>
      <c r="L506" s="48"/>
      <c r="M506" s="48"/>
      <c r="N506" s="48"/>
      <c r="O506" s="48"/>
      <c r="P506" s="48"/>
      <c r="Q506" s="48"/>
      <c r="R506" s="48"/>
      <c r="S506" s="48"/>
      <c r="T506" s="48"/>
      <c r="U506" s="48"/>
      <c r="V506" s="48"/>
      <c r="W506" s="48"/>
      <c r="X506" s="48"/>
      <c r="Y506" s="48"/>
    </row>
    <row r="507">
      <c r="A507" s="48"/>
      <c r="B507" s="48"/>
      <c r="C507" s="48"/>
      <c r="D507" s="48"/>
      <c r="E507" s="48"/>
      <c r="F507" s="48"/>
      <c r="G507" s="48"/>
      <c r="H507" s="48"/>
      <c r="I507" s="48"/>
      <c r="J507" s="48"/>
      <c r="K507" s="48"/>
      <c r="L507" s="48"/>
      <c r="M507" s="48"/>
      <c r="N507" s="48"/>
      <c r="O507" s="48"/>
      <c r="P507" s="48"/>
      <c r="Q507" s="48"/>
      <c r="R507" s="48"/>
      <c r="S507" s="48"/>
      <c r="T507" s="48"/>
      <c r="U507" s="48"/>
      <c r="V507" s="48"/>
      <c r="W507" s="48"/>
      <c r="X507" s="48"/>
      <c r="Y507" s="48"/>
    </row>
    <row r="508">
      <c r="A508" s="48"/>
      <c r="B508" s="48"/>
      <c r="C508" s="48"/>
      <c r="D508" s="48"/>
      <c r="E508" s="48"/>
      <c r="F508" s="48"/>
      <c r="G508" s="48"/>
      <c r="H508" s="48"/>
      <c r="I508" s="48"/>
      <c r="J508" s="48"/>
      <c r="K508" s="48"/>
      <c r="L508" s="48"/>
      <c r="M508" s="48"/>
      <c r="N508" s="48"/>
      <c r="O508" s="48"/>
      <c r="P508" s="48"/>
      <c r="Q508" s="48"/>
      <c r="R508" s="48"/>
      <c r="S508" s="48"/>
      <c r="T508" s="48"/>
      <c r="U508" s="48"/>
      <c r="V508" s="48"/>
      <c r="W508" s="48"/>
      <c r="X508" s="48"/>
      <c r="Y508" s="48"/>
    </row>
    <row r="509">
      <c r="A509" s="48"/>
      <c r="B509" s="48"/>
      <c r="C509" s="48"/>
      <c r="D509" s="48"/>
      <c r="E509" s="48"/>
      <c r="F509" s="48"/>
      <c r="G509" s="48"/>
      <c r="H509" s="48"/>
      <c r="I509" s="48"/>
      <c r="J509" s="48"/>
      <c r="K509" s="48"/>
      <c r="L509" s="48"/>
      <c r="M509" s="48"/>
      <c r="N509" s="48"/>
      <c r="O509" s="48"/>
      <c r="P509" s="48"/>
      <c r="Q509" s="48"/>
      <c r="R509" s="48"/>
      <c r="S509" s="48"/>
      <c r="T509" s="48"/>
      <c r="U509" s="48"/>
      <c r="V509" s="48"/>
      <c r="W509" s="48"/>
      <c r="X509" s="48"/>
      <c r="Y509" s="48"/>
    </row>
    <row r="510">
      <c r="A510" s="48"/>
      <c r="B510" s="48"/>
      <c r="C510" s="48"/>
      <c r="D510" s="48"/>
      <c r="E510" s="48"/>
      <c r="F510" s="48"/>
      <c r="G510" s="48"/>
      <c r="H510" s="48"/>
      <c r="I510" s="48"/>
      <c r="J510" s="48"/>
      <c r="K510" s="48"/>
      <c r="L510" s="48"/>
      <c r="M510" s="48"/>
      <c r="N510" s="48"/>
      <c r="O510" s="48"/>
      <c r="P510" s="48"/>
      <c r="Q510" s="48"/>
      <c r="R510" s="48"/>
      <c r="S510" s="48"/>
      <c r="T510" s="48"/>
      <c r="U510" s="48"/>
      <c r="V510" s="48"/>
      <c r="W510" s="48"/>
      <c r="X510" s="48"/>
      <c r="Y510" s="48"/>
    </row>
    <row r="511">
      <c r="A511" s="48"/>
      <c r="B511" s="48"/>
      <c r="C511" s="48"/>
      <c r="D511" s="48"/>
      <c r="E511" s="48"/>
      <c r="F511" s="48"/>
      <c r="G511" s="48"/>
      <c r="H511" s="48"/>
      <c r="I511" s="48"/>
      <c r="J511" s="48"/>
      <c r="K511" s="48"/>
      <c r="L511" s="48"/>
      <c r="M511" s="48"/>
      <c r="N511" s="48"/>
      <c r="O511" s="48"/>
      <c r="P511" s="48"/>
      <c r="Q511" s="48"/>
      <c r="R511" s="48"/>
      <c r="S511" s="48"/>
      <c r="T511" s="48"/>
      <c r="U511" s="48"/>
      <c r="V511" s="48"/>
      <c r="W511" s="48"/>
      <c r="X511" s="48"/>
      <c r="Y511" s="48"/>
    </row>
    <row r="512">
      <c r="A512" s="48"/>
      <c r="B512" s="48"/>
      <c r="C512" s="48"/>
      <c r="D512" s="48"/>
      <c r="E512" s="48"/>
      <c r="F512" s="48"/>
      <c r="G512" s="48"/>
      <c r="H512" s="48"/>
      <c r="I512" s="48"/>
      <c r="J512" s="48"/>
      <c r="K512" s="48"/>
      <c r="L512" s="48"/>
      <c r="M512" s="48"/>
      <c r="N512" s="48"/>
      <c r="O512" s="48"/>
      <c r="P512" s="48"/>
      <c r="Q512" s="48"/>
      <c r="R512" s="48"/>
      <c r="S512" s="48"/>
      <c r="T512" s="48"/>
      <c r="U512" s="48"/>
      <c r="V512" s="48"/>
      <c r="W512" s="48"/>
      <c r="X512" s="48"/>
      <c r="Y512" s="48"/>
    </row>
    <row r="513">
      <c r="A513" s="48"/>
      <c r="B513" s="48"/>
      <c r="C513" s="48"/>
      <c r="D513" s="48"/>
      <c r="E513" s="48"/>
      <c r="F513" s="48"/>
      <c r="G513" s="48"/>
      <c r="H513" s="48"/>
      <c r="I513" s="48"/>
      <c r="J513" s="48"/>
      <c r="K513" s="48"/>
      <c r="L513" s="48"/>
      <c r="M513" s="48"/>
      <c r="N513" s="48"/>
      <c r="O513" s="48"/>
      <c r="P513" s="48"/>
      <c r="Q513" s="48"/>
      <c r="R513" s="48"/>
      <c r="S513" s="48"/>
      <c r="T513" s="48"/>
      <c r="U513" s="48"/>
      <c r="V513" s="48"/>
      <c r="W513" s="48"/>
      <c r="X513" s="48"/>
      <c r="Y513" s="48"/>
    </row>
    <row r="514">
      <c r="A514" s="48"/>
      <c r="B514" s="48"/>
      <c r="C514" s="48"/>
      <c r="D514" s="48"/>
      <c r="E514" s="48"/>
      <c r="F514" s="48"/>
      <c r="G514" s="48"/>
      <c r="H514" s="48"/>
      <c r="I514" s="48"/>
      <c r="J514" s="48"/>
      <c r="K514" s="48"/>
      <c r="L514" s="48"/>
      <c r="M514" s="48"/>
      <c r="N514" s="48"/>
      <c r="O514" s="48"/>
      <c r="P514" s="48"/>
      <c r="Q514" s="48"/>
      <c r="R514" s="48"/>
      <c r="S514" s="48"/>
      <c r="T514" s="48"/>
      <c r="U514" s="48"/>
      <c r="V514" s="48"/>
      <c r="W514" s="48"/>
      <c r="X514" s="48"/>
      <c r="Y514" s="48"/>
    </row>
    <row r="515">
      <c r="A515" s="48"/>
      <c r="B515" s="48"/>
      <c r="C515" s="48"/>
      <c r="D515" s="48"/>
      <c r="E515" s="48"/>
      <c r="F515" s="48"/>
      <c r="G515" s="48"/>
      <c r="H515" s="48"/>
      <c r="I515" s="48"/>
      <c r="J515" s="48"/>
      <c r="K515" s="48"/>
      <c r="L515" s="48"/>
      <c r="M515" s="48"/>
      <c r="N515" s="48"/>
      <c r="O515" s="48"/>
      <c r="P515" s="48"/>
      <c r="Q515" s="48"/>
      <c r="R515" s="48"/>
      <c r="S515" s="48"/>
      <c r="T515" s="48"/>
      <c r="U515" s="48"/>
      <c r="V515" s="48"/>
      <c r="W515" s="48"/>
      <c r="X515" s="48"/>
      <c r="Y515" s="48"/>
    </row>
    <row r="516">
      <c r="A516" s="48"/>
      <c r="B516" s="48"/>
      <c r="C516" s="48"/>
      <c r="D516" s="48"/>
      <c r="E516" s="48"/>
      <c r="F516" s="48"/>
      <c r="G516" s="48"/>
      <c r="H516" s="48"/>
      <c r="I516" s="48"/>
      <c r="J516" s="48"/>
      <c r="K516" s="48"/>
      <c r="L516" s="48"/>
      <c r="M516" s="48"/>
      <c r="N516" s="48"/>
      <c r="O516" s="48"/>
      <c r="P516" s="48"/>
      <c r="Q516" s="48"/>
      <c r="R516" s="48"/>
      <c r="S516" s="48"/>
      <c r="T516" s="48"/>
      <c r="U516" s="48"/>
      <c r="V516" s="48"/>
      <c r="W516" s="48"/>
      <c r="X516" s="48"/>
      <c r="Y516" s="48"/>
    </row>
    <row r="517">
      <c r="A517" s="48"/>
      <c r="B517" s="48"/>
      <c r="C517" s="48"/>
      <c r="D517" s="48"/>
      <c r="E517" s="48"/>
      <c r="F517" s="48"/>
      <c r="G517" s="48"/>
      <c r="H517" s="48"/>
      <c r="I517" s="48"/>
      <c r="J517" s="48"/>
      <c r="K517" s="48"/>
      <c r="L517" s="48"/>
      <c r="M517" s="48"/>
      <c r="N517" s="48"/>
      <c r="O517" s="48"/>
      <c r="P517" s="48"/>
      <c r="Q517" s="48"/>
      <c r="R517" s="48"/>
      <c r="S517" s="48"/>
      <c r="T517" s="48"/>
      <c r="U517" s="48"/>
      <c r="V517" s="48"/>
      <c r="W517" s="48"/>
      <c r="X517" s="48"/>
      <c r="Y517" s="48"/>
    </row>
    <row r="518">
      <c r="A518" s="48"/>
      <c r="B518" s="48"/>
      <c r="C518" s="48"/>
      <c r="D518" s="48"/>
      <c r="E518" s="48"/>
      <c r="F518" s="48"/>
      <c r="G518" s="48"/>
      <c r="H518" s="48"/>
      <c r="I518" s="48"/>
      <c r="J518" s="48"/>
      <c r="K518" s="48"/>
      <c r="L518" s="48"/>
      <c r="M518" s="48"/>
      <c r="N518" s="48"/>
      <c r="O518" s="48"/>
      <c r="P518" s="48"/>
      <c r="Q518" s="48"/>
      <c r="R518" s="48"/>
      <c r="S518" s="48"/>
      <c r="T518" s="48"/>
      <c r="U518" s="48"/>
      <c r="V518" s="48"/>
      <c r="W518" s="48"/>
      <c r="X518" s="48"/>
      <c r="Y518" s="48"/>
    </row>
    <row r="519">
      <c r="A519" s="48"/>
      <c r="B519" s="48"/>
      <c r="C519" s="48"/>
      <c r="D519" s="48"/>
      <c r="E519" s="48"/>
      <c r="F519" s="48"/>
      <c r="G519" s="48"/>
      <c r="H519" s="48"/>
      <c r="I519" s="48"/>
      <c r="J519" s="48"/>
      <c r="K519" s="48"/>
      <c r="L519" s="48"/>
      <c r="M519" s="48"/>
      <c r="N519" s="48"/>
      <c r="O519" s="48"/>
      <c r="P519" s="48"/>
      <c r="Q519" s="48"/>
      <c r="R519" s="48"/>
      <c r="S519" s="48"/>
      <c r="T519" s="48"/>
      <c r="U519" s="48"/>
      <c r="V519" s="48"/>
      <c r="W519" s="48"/>
      <c r="X519" s="48"/>
      <c r="Y519" s="48"/>
    </row>
    <row r="520">
      <c r="A520" s="48"/>
      <c r="B520" s="48"/>
      <c r="C520" s="48"/>
      <c r="D520" s="48"/>
      <c r="E520" s="48"/>
      <c r="F520" s="48"/>
      <c r="G520" s="48"/>
      <c r="H520" s="48"/>
      <c r="I520" s="48"/>
      <c r="J520" s="48"/>
      <c r="K520" s="48"/>
      <c r="L520" s="48"/>
      <c r="M520" s="48"/>
      <c r="N520" s="48"/>
      <c r="O520" s="48"/>
      <c r="P520" s="48"/>
      <c r="Q520" s="48"/>
      <c r="R520" s="48"/>
      <c r="S520" s="48"/>
      <c r="T520" s="48"/>
      <c r="U520" s="48"/>
      <c r="V520" s="48"/>
      <c r="W520" s="48"/>
      <c r="X520" s="48"/>
      <c r="Y520" s="48"/>
    </row>
    <row r="521">
      <c r="A521" s="48"/>
      <c r="B521" s="48"/>
      <c r="C521" s="48"/>
      <c r="D521" s="48"/>
      <c r="E521" s="48"/>
      <c r="F521" s="48"/>
      <c r="G521" s="48"/>
      <c r="H521" s="48"/>
      <c r="I521" s="48"/>
      <c r="J521" s="48"/>
      <c r="K521" s="48"/>
      <c r="L521" s="48"/>
      <c r="M521" s="48"/>
      <c r="N521" s="48"/>
      <c r="O521" s="48"/>
      <c r="P521" s="48"/>
      <c r="Q521" s="48"/>
      <c r="R521" s="48"/>
      <c r="S521" s="48"/>
      <c r="T521" s="48"/>
      <c r="U521" s="48"/>
      <c r="V521" s="48"/>
      <c r="W521" s="48"/>
      <c r="X521" s="48"/>
      <c r="Y521" s="48"/>
    </row>
    <row r="522">
      <c r="A522" s="48"/>
      <c r="B522" s="48"/>
      <c r="C522" s="48"/>
      <c r="D522" s="48"/>
      <c r="E522" s="48"/>
      <c r="F522" s="48"/>
      <c r="G522" s="48"/>
      <c r="H522" s="48"/>
      <c r="I522" s="48"/>
      <c r="J522" s="48"/>
      <c r="K522" s="48"/>
      <c r="L522" s="48"/>
      <c r="M522" s="48"/>
      <c r="N522" s="48"/>
      <c r="O522" s="48"/>
      <c r="P522" s="48"/>
      <c r="Q522" s="48"/>
      <c r="R522" s="48"/>
      <c r="S522" s="48"/>
      <c r="T522" s="48"/>
      <c r="U522" s="48"/>
      <c r="V522" s="48"/>
      <c r="W522" s="48"/>
      <c r="X522" s="48"/>
      <c r="Y522" s="48"/>
    </row>
    <row r="523">
      <c r="A523" s="48"/>
      <c r="B523" s="48"/>
      <c r="C523" s="48"/>
      <c r="D523" s="48"/>
      <c r="E523" s="48"/>
      <c r="F523" s="48"/>
      <c r="G523" s="48"/>
      <c r="H523" s="48"/>
      <c r="I523" s="48"/>
      <c r="J523" s="48"/>
      <c r="K523" s="48"/>
      <c r="L523" s="48"/>
      <c r="M523" s="48"/>
      <c r="N523" s="48"/>
      <c r="O523" s="48"/>
      <c r="P523" s="48"/>
      <c r="Q523" s="48"/>
      <c r="R523" s="48"/>
      <c r="S523" s="48"/>
      <c r="T523" s="48"/>
      <c r="U523" s="48"/>
      <c r="V523" s="48"/>
      <c r="W523" s="48"/>
      <c r="X523" s="48"/>
      <c r="Y523" s="48"/>
    </row>
    <row r="524">
      <c r="A524" s="48"/>
      <c r="B524" s="48"/>
      <c r="C524" s="48"/>
      <c r="D524" s="48"/>
      <c r="E524" s="48"/>
      <c r="F524" s="48"/>
      <c r="G524" s="48"/>
      <c r="H524" s="48"/>
      <c r="I524" s="48"/>
      <c r="J524" s="48"/>
      <c r="K524" s="48"/>
      <c r="L524" s="48"/>
      <c r="M524" s="48"/>
      <c r="N524" s="48"/>
      <c r="O524" s="48"/>
      <c r="P524" s="48"/>
      <c r="Q524" s="48"/>
      <c r="R524" s="48"/>
      <c r="S524" s="48"/>
      <c r="T524" s="48"/>
      <c r="U524" s="48"/>
      <c r="V524" s="48"/>
      <c r="W524" s="48"/>
      <c r="X524" s="48"/>
      <c r="Y524" s="48"/>
    </row>
    <row r="525">
      <c r="A525" s="48"/>
      <c r="B525" s="48"/>
      <c r="C525" s="48"/>
      <c r="D525" s="48"/>
      <c r="E525" s="48"/>
      <c r="F525" s="48"/>
      <c r="G525" s="48"/>
      <c r="H525" s="48"/>
      <c r="I525" s="48"/>
      <c r="J525" s="48"/>
      <c r="K525" s="48"/>
      <c r="L525" s="48"/>
      <c r="M525" s="48"/>
      <c r="N525" s="48"/>
      <c r="O525" s="48"/>
      <c r="P525" s="48"/>
      <c r="Q525" s="48"/>
      <c r="R525" s="48"/>
      <c r="S525" s="48"/>
      <c r="T525" s="48"/>
      <c r="U525" s="48"/>
      <c r="V525" s="48"/>
      <c r="W525" s="48"/>
      <c r="X525" s="48"/>
      <c r="Y525" s="48"/>
    </row>
    <row r="526">
      <c r="A526" s="48"/>
      <c r="B526" s="48"/>
      <c r="C526" s="48"/>
      <c r="D526" s="48"/>
      <c r="E526" s="48"/>
      <c r="F526" s="48"/>
      <c r="G526" s="48"/>
      <c r="H526" s="48"/>
      <c r="I526" s="48"/>
      <c r="J526" s="48"/>
      <c r="K526" s="48"/>
      <c r="L526" s="48"/>
      <c r="M526" s="48"/>
      <c r="N526" s="48"/>
      <c r="O526" s="48"/>
      <c r="P526" s="48"/>
      <c r="Q526" s="48"/>
      <c r="R526" s="48"/>
      <c r="S526" s="48"/>
      <c r="T526" s="48"/>
      <c r="U526" s="48"/>
      <c r="V526" s="48"/>
      <c r="W526" s="48"/>
      <c r="X526" s="48"/>
      <c r="Y526" s="48"/>
    </row>
    <row r="527">
      <c r="A527" s="48"/>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row>
    <row r="528">
      <c r="A528" s="48"/>
      <c r="B528" s="48"/>
      <c r="C528" s="48"/>
      <c r="D528" s="48"/>
      <c r="E528" s="48"/>
      <c r="F528" s="48"/>
      <c r="G528" s="48"/>
      <c r="H528" s="48"/>
      <c r="I528" s="48"/>
      <c r="J528" s="48"/>
      <c r="K528" s="48"/>
      <c r="L528" s="48"/>
      <c r="M528" s="48"/>
      <c r="N528" s="48"/>
      <c r="O528" s="48"/>
      <c r="P528" s="48"/>
      <c r="Q528" s="48"/>
      <c r="R528" s="48"/>
      <c r="S528" s="48"/>
      <c r="T528" s="48"/>
      <c r="U528" s="48"/>
      <c r="V528" s="48"/>
      <c r="W528" s="48"/>
      <c r="X528" s="48"/>
      <c r="Y528" s="48"/>
    </row>
    <row r="529">
      <c r="A529" s="48"/>
      <c r="B529" s="48"/>
      <c r="C529" s="48"/>
      <c r="D529" s="48"/>
      <c r="E529" s="48"/>
      <c r="F529" s="48"/>
      <c r="G529" s="48"/>
      <c r="H529" s="48"/>
      <c r="I529" s="48"/>
      <c r="J529" s="48"/>
      <c r="K529" s="48"/>
      <c r="L529" s="48"/>
      <c r="M529" s="48"/>
      <c r="N529" s="48"/>
      <c r="O529" s="48"/>
      <c r="P529" s="48"/>
      <c r="Q529" s="48"/>
      <c r="R529" s="48"/>
      <c r="S529" s="48"/>
      <c r="T529" s="48"/>
      <c r="U529" s="48"/>
      <c r="V529" s="48"/>
      <c r="W529" s="48"/>
      <c r="X529" s="48"/>
      <c r="Y529" s="48"/>
    </row>
    <row r="530">
      <c r="A530" s="48"/>
      <c r="B530" s="48"/>
      <c r="C530" s="48"/>
      <c r="D530" s="48"/>
      <c r="E530" s="48"/>
      <c r="F530" s="48"/>
      <c r="G530" s="48"/>
      <c r="H530" s="48"/>
      <c r="I530" s="48"/>
      <c r="J530" s="48"/>
      <c r="K530" s="48"/>
      <c r="L530" s="48"/>
      <c r="M530" s="48"/>
      <c r="N530" s="48"/>
      <c r="O530" s="48"/>
      <c r="P530" s="48"/>
      <c r="Q530" s="48"/>
      <c r="R530" s="48"/>
      <c r="S530" s="48"/>
      <c r="T530" s="48"/>
      <c r="U530" s="48"/>
      <c r="V530" s="48"/>
      <c r="W530" s="48"/>
      <c r="X530" s="48"/>
      <c r="Y530" s="48"/>
    </row>
    <row r="531">
      <c r="A531" s="48"/>
      <c r="B531" s="48"/>
      <c r="C531" s="48"/>
      <c r="D531" s="48"/>
      <c r="E531" s="48"/>
      <c r="F531" s="48"/>
      <c r="G531" s="48"/>
      <c r="H531" s="48"/>
      <c r="I531" s="48"/>
      <c r="J531" s="48"/>
      <c r="K531" s="48"/>
      <c r="L531" s="48"/>
      <c r="M531" s="48"/>
      <c r="N531" s="48"/>
      <c r="O531" s="48"/>
      <c r="P531" s="48"/>
      <c r="Q531" s="48"/>
      <c r="R531" s="48"/>
      <c r="S531" s="48"/>
      <c r="T531" s="48"/>
      <c r="U531" s="48"/>
      <c r="V531" s="48"/>
      <c r="W531" s="48"/>
      <c r="X531" s="48"/>
      <c r="Y531" s="48"/>
    </row>
    <row r="532">
      <c r="A532" s="48"/>
      <c r="B532" s="48"/>
      <c r="C532" s="48"/>
      <c r="D532" s="48"/>
      <c r="E532" s="48"/>
      <c r="F532" s="48"/>
      <c r="G532" s="48"/>
      <c r="H532" s="48"/>
      <c r="I532" s="48"/>
      <c r="J532" s="48"/>
      <c r="K532" s="48"/>
      <c r="L532" s="48"/>
      <c r="M532" s="48"/>
      <c r="N532" s="48"/>
      <c r="O532" s="48"/>
      <c r="P532" s="48"/>
      <c r="Q532" s="48"/>
      <c r="R532" s="48"/>
      <c r="S532" s="48"/>
      <c r="T532" s="48"/>
      <c r="U532" s="48"/>
      <c r="V532" s="48"/>
      <c r="W532" s="48"/>
      <c r="X532" s="48"/>
      <c r="Y532" s="48"/>
    </row>
    <row r="533">
      <c r="A533" s="48"/>
      <c r="B533" s="48"/>
      <c r="C533" s="48"/>
      <c r="D533" s="48"/>
      <c r="E533" s="48"/>
      <c r="F533" s="48"/>
      <c r="G533" s="48"/>
      <c r="H533" s="48"/>
      <c r="I533" s="48"/>
      <c r="J533" s="48"/>
      <c r="K533" s="48"/>
      <c r="L533" s="48"/>
      <c r="M533" s="48"/>
      <c r="N533" s="48"/>
      <c r="O533" s="48"/>
      <c r="P533" s="48"/>
      <c r="Q533" s="48"/>
      <c r="R533" s="48"/>
      <c r="S533" s="48"/>
      <c r="T533" s="48"/>
      <c r="U533" s="48"/>
      <c r="V533" s="48"/>
      <c r="W533" s="48"/>
      <c r="X533" s="48"/>
      <c r="Y533" s="48"/>
    </row>
    <row r="534">
      <c r="A534" s="48"/>
      <c r="B534" s="48"/>
      <c r="C534" s="48"/>
      <c r="D534" s="48"/>
      <c r="E534" s="48"/>
      <c r="F534" s="48"/>
      <c r="G534" s="48"/>
      <c r="H534" s="48"/>
      <c r="I534" s="48"/>
      <c r="J534" s="48"/>
      <c r="K534" s="48"/>
      <c r="L534" s="48"/>
      <c r="M534" s="48"/>
      <c r="N534" s="48"/>
      <c r="O534" s="48"/>
      <c r="P534" s="48"/>
      <c r="Q534" s="48"/>
      <c r="R534" s="48"/>
      <c r="S534" s="48"/>
      <c r="T534" s="48"/>
      <c r="U534" s="48"/>
      <c r="V534" s="48"/>
      <c r="W534" s="48"/>
      <c r="X534" s="48"/>
      <c r="Y534" s="48"/>
    </row>
    <row r="535">
      <c r="A535" s="48"/>
      <c r="B535" s="48"/>
      <c r="C535" s="48"/>
      <c r="D535" s="48"/>
      <c r="E535" s="48"/>
      <c r="F535" s="48"/>
      <c r="G535" s="48"/>
      <c r="H535" s="48"/>
      <c r="I535" s="48"/>
      <c r="J535" s="48"/>
      <c r="K535" s="48"/>
      <c r="L535" s="48"/>
      <c r="M535" s="48"/>
      <c r="N535" s="48"/>
      <c r="O535" s="48"/>
      <c r="P535" s="48"/>
      <c r="Q535" s="48"/>
      <c r="R535" s="48"/>
      <c r="S535" s="48"/>
      <c r="T535" s="48"/>
      <c r="U535" s="48"/>
      <c r="V535" s="48"/>
      <c r="W535" s="48"/>
      <c r="X535" s="48"/>
      <c r="Y535" s="48"/>
    </row>
    <row r="536">
      <c r="A536" s="48"/>
      <c r="B536" s="48"/>
      <c r="C536" s="48"/>
      <c r="D536" s="48"/>
      <c r="E536" s="48"/>
      <c r="F536" s="48"/>
      <c r="G536" s="48"/>
      <c r="H536" s="48"/>
      <c r="I536" s="48"/>
      <c r="J536" s="48"/>
      <c r="K536" s="48"/>
      <c r="L536" s="48"/>
      <c r="M536" s="48"/>
      <c r="N536" s="48"/>
      <c r="O536" s="48"/>
      <c r="P536" s="48"/>
      <c r="Q536" s="48"/>
      <c r="R536" s="48"/>
      <c r="S536" s="48"/>
      <c r="T536" s="48"/>
      <c r="U536" s="48"/>
      <c r="V536" s="48"/>
      <c r="W536" s="48"/>
      <c r="X536" s="48"/>
      <c r="Y536" s="48"/>
    </row>
    <row r="537">
      <c r="A537" s="48"/>
      <c r="B537" s="48"/>
      <c r="C537" s="48"/>
      <c r="D537" s="48"/>
      <c r="E537" s="48"/>
      <c r="F537" s="48"/>
      <c r="G537" s="48"/>
      <c r="H537" s="48"/>
      <c r="I537" s="48"/>
      <c r="J537" s="48"/>
      <c r="K537" s="48"/>
      <c r="L537" s="48"/>
      <c r="M537" s="48"/>
      <c r="N537" s="48"/>
      <c r="O537" s="48"/>
      <c r="P537" s="48"/>
      <c r="Q537" s="48"/>
      <c r="R537" s="48"/>
      <c r="S537" s="48"/>
      <c r="T537" s="48"/>
      <c r="U537" s="48"/>
      <c r="V537" s="48"/>
      <c r="W537" s="48"/>
      <c r="X537" s="48"/>
      <c r="Y537" s="48"/>
    </row>
    <row r="538">
      <c r="A538" s="48"/>
      <c r="B538" s="48"/>
      <c r="C538" s="48"/>
      <c r="D538" s="48"/>
      <c r="E538" s="48"/>
      <c r="F538" s="48"/>
      <c r="G538" s="48"/>
      <c r="H538" s="48"/>
      <c r="I538" s="48"/>
      <c r="J538" s="48"/>
      <c r="K538" s="48"/>
      <c r="L538" s="48"/>
      <c r="M538" s="48"/>
      <c r="N538" s="48"/>
      <c r="O538" s="48"/>
      <c r="P538" s="48"/>
      <c r="Q538" s="48"/>
      <c r="R538" s="48"/>
      <c r="S538" s="48"/>
      <c r="T538" s="48"/>
      <c r="U538" s="48"/>
      <c r="V538" s="48"/>
      <c r="W538" s="48"/>
      <c r="X538" s="48"/>
      <c r="Y538" s="48"/>
    </row>
    <row r="539">
      <c r="A539" s="48"/>
      <c r="B539" s="48"/>
      <c r="C539" s="48"/>
      <c r="D539" s="48"/>
      <c r="E539" s="48"/>
      <c r="F539" s="48"/>
      <c r="G539" s="48"/>
      <c r="H539" s="48"/>
      <c r="I539" s="48"/>
      <c r="J539" s="48"/>
      <c r="K539" s="48"/>
      <c r="L539" s="48"/>
      <c r="M539" s="48"/>
      <c r="N539" s="48"/>
      <c r="O539" s="48"/>
      <c r="P539" s="48"/>
      <c r="Q539" s="48"/>
      <c r="R539" s="48"/>
      <c r="S539" s="48"/>
      <c r="T539" s="48"/>
      <c r="U539" s="48"/>
      <c r="V539" s="48"/>
      <c r="W539" s="48"/>
      <c r="X539" s="48"/>
      <c r="Y539" s="48"/>
    </row>
    <row r="540">
      <c r="A540" s="48"/>
      <c r="B540" s="48"/>
      <c r="C540" s="48"/>
      <c r="D540" s="48"/>
      <c r="E540" s="48"/>
      <c r="F540" s="48"/>
      <c r="G540" s="48"/>
      <c r="H540" s="48"/>
      <c r="I540" s="48"/>
      <c r="J540" s="48"/>
      <c r="K540" s="48"/>
      <c r="L540" s="48"/>
      <c r="M540" s="48"/>
      <c r="N540" s="48"/>
      <c r="O540" s="48"/>
      <c r="P540" s="48"/>
      <c r="Q540" s="48"/>
      <c r="R540" s="48"/>
      <c r="S540" s="48"/>
      <c r="T540" s="48"/>
      <c r="U540" s="48"/>
      <c r="V540" s="48"/>
      <c r="W540" s="48"/>
      <c r="X540" s="48"/>
      <c r="Y540" s="48"/>
    </row>
    <row r="541">
      <c r="A541" s="48"/>
      <c r="B541" s="48"/>
      <c r="C541" s="48"/>
      <c r="D541" s="48"/>
      <c r="E541" s="48"/>
      <c r="F541" s="48"/>
      <c r="G541" s="48"/>
      <c r="H541" s="48"/>
      <c r="I541" s="48"/>
      <c r="J541" s="48"/>
      <c r="K541" s="48"/>
      <c r="L541" s="48"/>
      <c r="M541" s="48"/>
      <c r="N541" s="48"/>
      <c r="O541" s="48"/>
      <c r="P541" s="48"/>
      <c r="Q541" s="48"/>
      <c r="R541" s="48"/>
      <c r="S541" s="48"/>
      <c r="T541" s="48"/>
      <c r="U541" s="48"/>
      <c r="V541" s="48"/>
      <c r="W541" s="48"/>
      <c r="X541" s="48"/>
      <c r="Y541" s="48"/>
    </row>
    <row r="542">
      <c r="A542" s="48"/>
      <c r="B542" s="48"/>
      <c r="C542" s="48"/>
      <c r="D542" s="48"/>
      <c r="E542" s="48"/>
      <c r="F542" s="48"/>
      <c r="G542" s="48"/>
      <c r="H542" s="48"/>
      <c r="I542" s="48"/>
      <c r="J542" s="48"/>
      <c r="K542" s="48"/>
      <c r="L542" s="48"/>
      <c r="M542" s="48"/>
      <c r="N542" s="48"/>
      <c r="O542" s="48"/>
      <c r="P542" s="48"/>
      <c r="Q542" s="48"/>
      <c r="R542" s="48"/>
      <c r="S542" s="48"/>
      <c r="T542" s="48"/>
      <c r="U542" s="48"/>
      <c r="V542" s="48"/>
      <c r="W542" s="48"/>
      <c r="X542" s="48"/>
      <c r="Y542" s="48"/>
    </row>
    <row r="543">
      <c r="A543" s="48"/>
      <c r="B543" s="48"/>
      <c r="C543" s="48"/>
      <c r="D543" s="48"/>
      <c r="E543" s="48"/>
      <c r="F543" s="48"/>
      <c r="G543" s="48"/>
      <c r="H543" s="48"/>
      <c r="I543" s="48"/>
      <c r="J543" s="48"/>
      <c r="K543" s="48"/>
      <c r="L543" s="48"/>
      <c r="M543" s="48"/>
      <c r="N543" s="48"/>
      <c r="O543" s="48"/>
      <c r="P543" s="48"/>
      <c r="Q543" s="48"/>
      <c r="R543" s="48"/>
      <c r="S543" s="48"/>
      <c r="T543" s="48"/>
      <c r="U543" s="48"/>
      <c r="V543" s="48"/>
      <c r="W543" s="48"/>
      <c r="X543" s="48"/>
      <c r="Y543" s="48"/>
    </row>
    <row r="544">
      <c r="A544" s="48"/>
      <c r="B544" s="48"/>
      <c r="C544" s="48"/>
      <c r="D544" s="48"/>
      <c r="E544" s="48"/>
      <c r="F544" s="48"/>
      <c r="G544" s="48"/>
      <c r="H544" s="48"/>
      <c r="I544" s="48"/>
      <c r="J544" s="48"/>
      <c r="K544" s="48"/>
      <c r="L544" s="48"/>
      <c r="M544" s="48"/>
      <c r="N544" s="48"/>
      <c r="O544" s="48"/>
      <c r="P544" s="48"/>
      <c r="Q544" s="48"/>
      <c r="R544" s="48"/>
      <c r="S544" s="48"/>
      <c r="T544" s="48"/>
      <c r="U544" s="48"/>
      <c r="V544" s="48"/>
      <c r="W544" s="48"/>
      <c r="X544" s="48"/>
      <c r="Y544" s="48"/>
    </row>
    <row r="545">
      <c r="A545" s="48"/>
      <c r="B545" s="48"/>
      <c r="C545" s="48"/>
      <c r="D545" s="48"/>
      <c r="E545" s="48"/>
      <c r="F545" s="48"/>
      <c r="G545" s="48"/>
      <c r="H545" s="48"/>
      <c r="I545" s="48"/>
      <c r="J545" s="48"/>
      <c r="K545" s="48"/>
      <c r="L545" s="48"/>
      <c r="M545" s="48"/>
      <c r="N545" s="48"/>
      <c r="O545" s="48"/>
      <c r="P545" s="48"/>
      <c r="Q545" s="48"/>
      <c r="R545" s="48"/>
      <c r="S545" s="48"/>
      <c r="T545" s="48"/>
      <c r="U545" s="48"/>
      <c r="V545" s="48"/>
      <c r="W545" s="48"/>
      <c r="X545" s="48"/>
      <c r="Y545" s="48"/>
    </row>
    <row r="546">
      <c r="A546" s="48"/>
      <c r="B546" s="48"/>
      <c r="C546" s="48"/>
      <c r="D546" s="48"/>
      <c r="E546" s="48"/>
      <c r="F546" s="48"/>
      <c r="G546" s="48"/>
      <c r="H546" s="48"/>
      <c r="I546" s="48"/>
      <c r="J546" s="48"/>
      <c r="K546" s="48"/>
      <c r="L546" s="48"/>
      <c r="M546" s="48"/>
      <c r="N546" s="48"/>
      <c r="O546" s="48"/>
      <c r="P546" s="48"/>
      <c r="Q546" s="48"/>
      <c r="R546" s="48"/>
      <c r="S546" s="48"/>
      <c r="T546" s="48"/>
      <c r="U546" s="48"/>
      <c r="V546" s="48"/>
      <c r="W546" s="48"/>
      <c r="X546" s="48"/>
      <c r="Y546" s="48"/>
    </row>
    <row r="547">
      <c r="A547" s="48"/>
      <c r="B547" s="48"/>
      <c r="C547" s="48"/>
      <c r="D547" s="48"/>
      <c r="E547" s="48"/>
      <c r="F547" s="48"/>
      <c r="G547" s="48"/>
      <c r="H547" s="48"/>
      <c r="I547" s="48"/>
      <c r="J547" s="48"/>
      <c r="K547" s="48"/>
      <c r="L547" s="48"/>
      <c r="M547" s="48"/>
      <c r="N547" s="48"/>
      <c r="O547" s="48"/>
      <c r="P547" s="48"/>
      <c r="Q547" s="48"/>
      <c r="R547" s="48"/>
      <c r="S547" s="48"/>
      <c r="T547" s="48"/>
      <c r="U547" s="48"/>
      <c r="V547" s="48"/>
      <c r="W547" s="48"/>
      <c r="X547" s="48"/>
      <c r="Y547" s="48"/>
    </row>
    <row r="548">
      <c r="A548" s="48"/>
      <c r="B548" s="48"/>
      <c r="C548" s="48"/>
      <c r="D548" s="48"/>
      <c r="E548" s="48"/>
      <c r="F548" s="48"/>
      <c r="G548" s="48"/>
      <c r="H548" s="48"/>
      <c r="I548" s="48"/>
      <c r="J548" s="48"/>
      <c r="K548" s="48"/>
      <c r="L548" s="48"/>
      <c r="M548" s="48"/>
      <c r="N548" s="48"/>
      <c r="O548" s="48"/>
      <c r="P548" s="48"/>
      <c r="Q548" s="48"/>
      <c r="R548" s="48"/>
      <c r="S548" s="48"/>
      <c r="T548" s="48"/>
      <c r="U548" s="48"/>
      <c r="V548" s="48"/>
      <c r="W548" s="48"/>
      <c r="X548" s="48"/>
      <c r="Y548" s="48"/>
    </row>
    <row r="549">
      <c r="A549" s="48"/>
      <c r="B549" s="48"/>
      <c r="C549" s="48"/>
      <c r="D549" s="48"/>
      <c r="E549" s="48"/>
      <c r="F549" s="48"/>
      <c r="G549" s="48"/>
      <c r="H549" s="48"/>
      <c r="I549" s="48"/>
      <c r="J549" s="48"/>
      <c r="K549" s="48"/>
      <c r="L549" s="48"/>
      <c r="M549" s="48"/>
      <c r="N549" s="48"/>
      <c r="O549" s="48"/>
      <c r="P549" s="48"/>
      <c r="Q549" s="48"/>
      <c r="R549" s="48"/>
      <c r="S549" s="48"/>
      <c r="T549" s="48"/>
      <c r="U549" s="48"/>
      <c r="V549" s="48"/>
      <c r="W549" s="48"/>
      <c r="X549" s="48"/>
      <c r="Y549" s="48"/>
    </row>
    <row r="550">
      <c r="A550" s="48"/>
      <c r="B550" s="48"/>
      <c r="C550" s="48"/>
      <c r="D550" s="48"/>
      <c r="E550" s="48"/>
      <c r="F550" s="48"/>
      <c r="G550" s="48"/>
      <c r="H550" s="48"/>
      <c r="I550" s="48"/>
      <c r="J550" s="48"/>
      <c r="K550" s="48"/>
      <c r="L550" s="48"/>
      <c r="M550" s="48"/>
      <c r="N550" s="48"/>
      <c r="O550" s="48"/>
      <c r="P550" s="48"/>
      <c r="Q550" s="48"/>
      <c r="R550" s="48"/>
      <c r="S550" s="48"/>
      <c r="T550" s="48"/>
      <c r="U550" s="48"/>
      <c r="V550" s="48"/>
      <c r="W550" s="48"/>
      <c r="X550" s="48"/>
      <c r="Y550" s="48"/>
    </row>
    <row r="551">
      <c r="A551" s="48"/>
      <c r="B551" s="48"/>
      <c r="C551" s="48"/>
      <c r="D551" s="48"/>
      <c r="E551" s="48"/>
      <c r="F551" s="48"/>
      <c r="G551" s="48"/>
      <c r="H551" s="48"/>
      <c r="I551" s="48"/>
      <c r="J551" s="48"/>
      <c r="K551" s="48"/>
      <c r="L551" s="48"/>
      <c r="M551" s="48"/>
      <c r="N551" s="48"/>
      <c r="O551" s="48"/>
      <c r="P551" s="48"/>
      <c r="Q551" s="48"/>
      <c r="R551" s="48"/>
      <c r="S551" s="48"/>
      <c r="T551" s="48"/>
      <c r="U551" s="48"/>
      <c r="V551" s="48"/>
      <c r="W551" s="48"/>
      <c r="X551" s="48"/>
      <c r="Y551" s="48"/>
    </row>
    <row r="552">
      <c r="A552" s="48"/>
      <c r="B552" s="48"/>
      <c r="C552" s="48"/>
      <c r="D552" s="48"/>
      <c r="E552" s="48"/>
      <c r="F552" s="48"/>
      <c r="G552" s="48"/>
      <c r="H552" s="48"/>
      <c r="I552" s="48"/>
      <c r="J552" s="48"/>
      <c r="K552" s="48"/>
      <c r="L552" s="48"/>
      <c r="M552" s="48"/>
      <c r="N552" s="48"/>
      <c r="O552" s="48"/>
      <c r="P552" s="48"/>
      <c r="Q552" s="48"/>
      <c r="R552" s="48"/>
      <c r="S552" s="48"/>
      <c r="T552" s="48"/>
      <c r="U552" s="48"/>
      <c r="V552" s="48"/>
      <c r="W552" s="48"/>
      <c r="X552" s="48"/>
      <c r="Y552" s="48"/>
    </row>
    <row r="553">
      <c r="A553" s="48"/>
      <c r="B553" s="48"/>
      <c r="C553" s="48"/>
      <c r="D553" s="48"/>
      <c r="E553" s="48"/>
      <c r="F553" s="48"/>
      <c r="G553" s="48"/>
      <c r="H553" s="48"/>
      <c r="I553" s="48"/>
      <c r="J553" s="48"/>
      <c r="K553" s="48"/>
      <c r="L553" s="48"/>
      <c r="M553" s="48"/>
      <c r="N553" s="48"/>
      <c r="O553" s="48"/>
      <c r="P553" s="48"/>
      <c r="Q553" s="48"/>
      <c r="R553" s="48"/>
      <c r="S553" s="48"/>
      <c r="T553" s="48"/>
      <c r="U553" s="48"/>
      <c r="V553" s="48"/>
      <c r="W553" s="48"/>
      <c r="X553" s="48"/>
      <c r="Y553" s="48"/>
    </row>
    <row r="554">
      <c r="A554" s="48"/>
      <c r="B554" s="48"/>
      <c r="C554" s="48"/>
      <c r="D554" s="48"/>
      <c r="E554" s="48"/>
      <c r="F554" s="48"/>
      <c r="G554" s="48"/>
      <c r="H554" s="48"/>
      <c r="I554" s="48"/>
      <c r="J554" s="48"/>
      <c r="K554" s="48"/>
      <c r="L554" s="48"/>
      <c r="M554" s="48"/>
      <c r="N554" s="48"/>
      <c r="O554" s="48"/>
      <c r="P554" s="48"/>
      <c r="Q554" s="48"/>
      <c r="R554" s="48"/>
      <c r="S554" s="48"/>
      <c r="T554" s="48"/>
      <c r="U554" s="48"/>
      <c r="V554" s="48"/>
      <c r="W554" s="48"/>
      <c r="X554" s="48"/>
      <c r="Y554" s="48"/>
    </row>
    <row r="555">
      <c r="A555" s="48"/>
      <c r="B555" s="48"/>
      <c r="C555" s="48"/>
      <c r="D555" s="48"/>
      <c r="E555" s="48"/>
      <c r="F555" s="48"/>
      <c r="G555" s="48"/>
      <c r="H555" s="48"/>
      <c r="I555" s="48"/>
      <c r="J555" s="48"/>
      <c r="K555" s="48"/>
      <c r="L555" s="48"/>
      <c r="M555" s="48"/>
      <c r="N555" s="48"/>
      <c r="O555" s="48"/>
      <c r="P555" s="48"/>
      <c r="Q555" s="48"/>
      <c r="R555" s="48"/>
      <c r="S555" s="48"/>
      <c r="T555" s="48"/>
      <c r="U555" s="48"/>
      <c r="V555" s="48"/>
      <c r="W555" s="48"/>
      <c r="X555" s="48"/>
      <c r="Y555" s="48"/>
    </row>
    <row r="556">
      <c r="A556" s="48"/>
      <c r="B556" s="48"/>
      <c r="C556" s="48"/>
      <c r="D556" s="48"/>
      <c r="E556" s="48"/>
      <c r="F556" s="48"/>
      <c r="G556" s="48"/>
      <c r="H556" s="48"/>
      <c r="I556" s="48"/>
      <c r="J556" s="48"/>
      <c r="K556" s="48"/>
      <c r="L556" s="48"/>
      <c r="M556" s="48"/>
      <c r="N556" s="48"/>
      <c r="O556" s="48"/>
      <c r="P556" s="48"/>
      <c r="Q556" s="48"/>
      <c r="R556" s="48"/>
      <c r="S556" s="48"/>
      <c r="T556" s="48"/>
      <c r="U556" s="48"/>
      <c r="V556" s="48"/>
      <c r="W556" s="48"/>
      <c r="X556" s="48"/>
      <c r="Y556" s="48"/>
    </row>
    <row r="557">
      <c r="A557" s="48"/>
      <c r="B557" s="48"/>
      <c r="C557" s="48"/>
      <c r="D557" s="48"/>
      <c r="E557" s="48"/>
      <c r="F557" s="48"/>
      <c r="G557" s="48"/>
      <c r="H557" s="48"/>
      <c r="I557" s="48"/>
      <c r="J557" s="48"/>
      <c r="K557" s="48"/>
      <c r="L557" s="48"/>
      <c r="M557" s="48"/>
      <c r="N557" s="48"/>
      <c r="O557" s="48"/>
      <c r="P557" s="48"/>
      <c r="Q557" s="48"/>
      <c r="R557" s="48"/>
      <c r="S557" s="48"/>
      <c r="T557" s="48"/>
      <c r="U557" s="48"/>
      <c r="V557" s="48"/>
      <c r="W557" s="48"/>
      <c r="X557" s="48"/>
      <c r="Y557" s="48"/>
    </row>
    <row r="558">
      <c r="A558" s="48"/>
      <c r="B558" s="48"/>
      <c r="C558" s="48"/>
      <c r="D558" s="48"/>
      <c r="E558" s="48"/>
      <c r="F558" s="48"/>
      <c r="G558" s="48"/>
      <c r="H558" s="48"/>
      <c r="I558" s="48"/>
      <c r="J558" s="48"/>
      <c r="K558" s="48"/>
      <c r="L558" s="48"/>
      <c r="M558" s="48"/>
      <c r="N558" s="48"/>
      <c r="O558" s="48"/>
      <c r="P558" s="48"/>
      <c r="Q558" s="48"/>
      <c r="R558" s="48"/>
      <c r="S558" s="48"/>
      <c r="T558" s="48"/>
      <c r="U558" s="48"/>
      <c r="V558" s="48"/>
      <c r="W558" s="48"/>
      <c r="X558" s="48"/>
      <c r="Y558" s="48"/>
    </row>
    <row r="559">
      <c r="A559" s="48"/>
      <c r="B559" s="48"/>
      <c r="C559" s="48"/>
      <c r="D559" s="48"/>
      <c r="E559" s="48"/>
      <c r="F559" s="48"/>
      <c r="G559" s="48"/>
      <c r="H559" s="48"/>
      <c r="I559" s="48"/>
      <c r="J559" s="48"/>
      <c r="K559" s="48"/>
      <c r="L559" s="48"/>
      <c r="M559" s="48"/>
      <c r="N559" s="48"/>
      <c r="O559" s="48"/>
      <c r="P559" s="48"/>
      <c r="Q559" s="48"/>
      <c r="R559" s="48"/>
      <c r="S559" s="48"/>
      <c r="T559" s="48"/>
      <c r="U559" s="48"/>
      <c r="V559" s="48"/>
      <c r="W559" s="48"/>
      <c r="X559" s="48"/>
      <c r="Y559" s="48"/>
    </row>
    <row r="560">
      <c r="A560" s="48"/>
      <c r="B560" s="48"/>
      <c r="C560" s="48"/>
      <c r="D560" s="48"/>
      <c r="E560" s="48"/>
      <c r="F560" s="48"/>
      <c r="G560" s="48"/>
      <c r="H560" s="48"/>
      <c r="I560" s="48"/>
      <c r="J560" s="48"/>
      <c r="K560" s="48"/>
      <c r="L560" s="48"/>
      <c r="M560" s="48"/>
      <c r="N560" s="48"/>
      <c r="O560" s="48"/>
      <c r="P560" s="48"/>
      <c r="Q560" s="48"/>
      <c r="R560" s="48"/>
      <c r="S560" s="48"/>
      <c r="T560" s="48"/>
      <c r="U560" s="48"/>
      <c r="V560" s="48"/>
      <c r="W560" s="48"/>
      <c r="X560" s="48"/>
      <c r="Y560" s="48"/>
    </row>
    <row r="561">
      <c r="A561" s="48"/>
      <c r="B561" s="48"/>
      <c r="C561" s="48"/>
      <c r="D561" s="48"/>
      <c r="E561" s="48"/>
      <c r="F561" s="48"/>
      <c r="G561" s="48"/>
      <c r="H561" s="48"/>
      <c r="I561" s="48"/>
      <c r="J561" s="48"/>
      <c r="K561" s="48"/>
      <c r="L561" s="48"/>
      <c r="M561" s="48"/>
      <c r="N561" s="48"/>
      <c r="O561" s="48"/>
      <c r="P561" s="48"/>
      <c r="Q561" s="48"/>
      <c r="R561" s="48"/>
      <c r="S561" s="48"/>
      <c r="T561" s="48"/>
      <c r="U561" s="48"/>
      <c r="V561" s="48"/>
      <c r="W561" s="48"/>
      <c r="X561" s="48"/>
      <c r="Y561" s="48"/>
    </row>
    <row r="562">
      <c r="A562" s="48"/>
      <c r="B562" s="48"/>
      <c r="C562" s="48"/>
      <c r="D562" s="48"/>
      <c r="E562" s="48"/>
      <c r="F562" s="48"/>
      <c r="G562" s="48"/>
      <c r="H562" s="48"/>
      <c r="I562" s="48"/>
      <c r="J562" s="48"/>
      <c r="K562" s="48"/>
      <c r="L562" s="48"/>
      <c r="M562" s="48"/>
      <c r="N562" s="48"/>
      <c r="O562" s="48"/>
      <c r="P562" s="48"/>
      <c r="Q562" s="48"/>
      <c r="R562" s="48"/>
      <c r="S562" s="48"/>
      <c r="T562" s="48"/>
      <c r="U562" s="48"/>
      <c r="V562" s="48"/>
      <c r="W562" s="48"/>
      <c r="X562" s="48"/>
      <c r="Y562" s="48"/>
    </row>
    <row r="563">
      <c r="A563" s="48"/>
      <c r="B563" s="48"/>
      <c r="C563" s="48"/>
      <c r="D563" s="48"/>
      <c r="E563" s="48"/>
      <c r="F563" s="48"/>
      <c r="G563" s="48"/>
      <c r="H563" s="48"/>
      <c r="I563" s="48"/>
      <c r="J563" s="48"/>
      <c r="K563" s="48"/>
      <c r="L563" s="48"/>
      <c r="M563" s="48"/>
      <c r="N563" s="48"/>
      <c r="O563" s="48"/>
      <c r="P563" s="48"/>
      <c r="Q563" s="48"/>
      <c r="R563" s="48"/>
      <c r="S563" s="48"/>
      <c r="T563" s="48"/>
      <c r="U563" s="48"/>
      <c r="V563" s="48"/>
      <c r="W563" s="48"/>
      <c r="X563" s="48"/>
      <c r="Y563" s="48"/>
    </row>
    <row r="564">
      <c r="A564" s="48"/>
      <c r="B564" s="48"/>
      <c r="C564" s="48"/>
      <c r="D564" s="48"/>
      <c r="E564" s="48"/>
      <c r="F564" s="48"/>
      <c r="G564" s="48"/>
      <c r="H564" s="48"/>
      <c r="I564" s="48"/>
      <c r="J564" s="48"/>
      <c r="K564" s="48"/>
      <c r="L564" s="48"/>
      <c r="M564" s="48"/>
      <c r="N564" s="48"/>
      <c r="O564" s="48"/>
      <c r="P564" s="48"/>
      <c r="Q564" s="48"/>
      <c r="R564" s="48"/>
      <c r="S564" s="48"/>
      <c r="T564" s="48"/>
      <c r="U564" s="48"/>
      <c r="V564" s="48"/>
      <c r="W564" s="48"/>
      <c r="X564" s="48"/>
      <c r="Y564" s="48"/>
    </row>
    <row r="565">
      <c r="A565" s="48"/>
      <c r="B565" s="48"/>
      <c r="C565" s="48"/>
      <c r="D565" s="48"/>
      <c r="E565" s="48"/>
      <c r="F565" s="48"/>
      <c r="G565" s="48"/>
      <c r="H565" s="48"/>
      <c r="I565" s="48"/>
      <c r="J565" s="48"/>
      <c r="K565" s="48"/>
      <c r="L565" s="48"/>
      <c r="M565" s="48"/>
      <c r="N565" s="48"/>
      <c r="O565" s="48"/>
      <c r="P565" s="48"/>
      <c r="Q565" s="48"/>
      <c r="R565" s="48"/>
      <c r="S565" s="48"/>
      <c r="T565" s="48"/>
      <c r="U565" s="48"/>
      <c r="V565" s="48"/>
      <c r="W565" s="48"/>
      <c r="X565" s="48"/>
      <c r="Y565" s="48"/>
    </row>
    <row r="566">
      <c r="A566" s="48"/>
      <c r="B566" s="48"/>
      <c r="C566" s="48"/>
      <c r="D566" s="48"/>
      <c r="E566" s="48"/>
      <c r="F566" s="48"/>
      <c r="G566" s="48"/>
      <c r="H566" s="48"/>
      <c r="I566" s="48"/>
      <c r="J566" s="48"/>
      <c r="K566" s="48"/>
      <c r="L566" s="48"/>
      <c r="M566" s="48"/>
      <c r="N566" s="48"/>
      <c r="O566" s="48"/>
      <c r="P566" s="48"/>
      <c r="Q566" s="48"/>
      <c r="R566" s="48"/>
      <c r="S566" s="48"/>
      <c r="T566" s="48"/>
      <c r="U566" s="48"/>
      <c r="V566" s="48"/>
      <c r="W566" s="48"/>
      <c r="X566" s="48"/>
      <c r="Y566" s="48"/>
    </row>
    <row r="567">
      <c r="A567" s="48"/>
      <c r="B567" s="48"/>
      <c r="C567" s="48"/>
      <c r="D567" s="48"/>
      <c r="E567" s="48"/>
      <c r="F567" s="48"/>
      <c r="G567" s="48"/>
      <c r="H567" s="48"/>
      <c r="I567" s="48"/>
      <c r="J567" s="48"/>
      <c r="K567" s="48"/>
      <c r="L567" s="48"/>
      <c r="M567" s="48"/>
      <c r="N567" s="48"/>
      <c r="O567" s="48"/>
      <c r="P567" s="48"/>
      <c r="Q567" s="48"/>
      <c r="R567" s="48"/>
      <c r="S567" s="48"/>
      <c r="T567" s="48"/>
      <c r="U567" s="48"/>
      <c r="V567" s="48"/>
      <c r="W567" s="48"/>
      <c r="X567" s="48"/>
      <c r="Y567" s="48"/>
    </row>
    <row r="568">
      <c r="A568" s="48"/>
      <c r="B568" s="48"/>
      <c r="C568" s="48"/>
      <c r="D568" s="48"/>
      <c r="E568" s="48"/>
      <c r="F568" s="48"/>
      <c r="G568" s="48"/>
      <c r="H568" s="48"/>
      <c r="I568" s="48"/>
      <c r="J568" s="48"/>
      <c r="K568" s="48"/>
      <c r="L568" s="48"/>
      <c r="M568" s="48"/>
      <c r="N568" s="48"/>
      <c r="O568" s="48"/>
      <c r="P568" s="48"/>
      <c r="Q568" s="48"/>
      <c r="R568" s="48"/>
      <c r="S568" s="48"/>
      <c r="T568" s="48"/>
      <c r="U568" s="48"/>
      <c r="V568" s="48"/>
      <c r="W568" s="48"/>
      <c r="X568" s="48"/>
      <c r="Y568" s="48"/>
    </row>
    <row r="569">
      <c r="A569" s="48"/>
      <c r="B569" s="48"/>
      <c r="C569" s="48"/>
      <c r="D569" s="48"/>
      <c r="E569" s="48"/>
      <c r="F569" s="48"/>
      <c r="G569" s="48"/>
      <c r="H569" s="48"/>
      <c r="I569" s="48"/>
      <c r="J569" s="48"/>
      <c r="K569" s="48"/>
      <c r="L569" s="48"/>
      <c r="M569" s="48"/>
      <c r="N569" s="48"/>
      <c r="O569" s="48"/>
      <c r="P569" s="48"/>
      <c r="Q569" s="48"/>
      <c r="R569" s="48"/>
      <c r="S569" s="48"/>
      <c r="T569" s="48"/>
      <c r="U569" s="48"/>
      <c r="V569" s="48"/>
      <c r="W569" s="48"/>
      <c r="X569" s="48"/>
      <c r="Y569" s="48"/>
    </row>
    <row r="570">
      <c r="A570" s="48"/>
      <c r="B570" s="48"/>
      <c r="C570" s="48"/>
      <c r="D570" s="48"/>
      <c r="E570" s="48"/>
      <c r="F570" s="48"/>
      <c r="G570" s="48"/>
      <c r="H570" s="48"/>
      <c r="I570" s="48"/>
      <c r="J570" s="48"/>
      <c r="K570" s="48"/>
      <c r="L570" s="48"/>
      <c r="M570" s="48"/>
      <c r="N570" s="48"/>
      <c r="O570" s="48"/>
      <c r="P570" s="48"/>
      <c r="Q570" s="48"/>
      <c r="R570" s="48"/>
      <c r="S570" s="48"/>
      <c r="T570" s="48"/>
      <c r="U570" s="48"/>
      <c r="V570" s="48"/>
      <c r="W570" s="48"/>
      <c r="X570" s="48"/>
      <c r="Y570" s="48"/>
    </row>
    <row r="571">
      <c r="A571" s="48"/>
      <c r="B571" s="48"/>
      <c r="C571" s="48"/>
      <c r="D571" s="48"/>
      <c r="E571" s="48"/>
      <c r="F571" s="48"/>
      <c r="G571" s="48"/>
      <c r="H571" s="48"/>
      <c r="I571" s="48"/>
      <c r="J571" s="48"/>
      <c r="K571" s="48"/>
      <c r="L571" s="48"/>
      <c r="M571" s="48"/>
      <c r="N571" s="48"/>
      <c r="O571" s="48"/>
      <c r="P571" s="48"/>
      <c r="Q571" s="48"/>
      <c r="R571" s="48"/>
      <c r="S571" s="48"/>
      <c r="T571" s="48"/>
      <c r="U571" s="48"/>
      <c r="V571" s="48"/>
      <c r="W571" s="48"/>
      <c r="X571" s="48"/>
      <c r="Y571" s="48"/>
    </row>
    <row r="572">
      <c r="A572" s="48"/>
      <c r="B572" s="48"/>
      <c r="C572" s="48"/>
      <c r="D572" s="48"/>
      <c r="E572" s="48"/>
      <c r="F572" s="48"/>
      <c r="G572" s="48"/>
      <c r="H572" s="48"/>
      <c r="I572" s="48"/>
      <c r="J572" s="48"/>
      <c r="K572" s="48"/>
      <c r="L572" s="48"/>
      <c r="M572" s="48"/>
      <c r="N572" s="48"/>
      <c r="O572" s="48"/>
      <c r="P572" s="48"/>
      <c r="Q572" s="48"/>
      <c r="R572" s="48"/>
      <c r="S572" s="48"/>
      <c r="T572" s="48"/>
      <c r="U572" s="48"/>
      <c r="V572" s="48"/>
      <c r="W572" s="48"/>
      <c r="X572" s="48"/>
      <c r="Y572" s="48"/>
    </row>
    <row r="573">
      <c r="A573" s="48"/>
      <c r="B573" s="48"/>
      <c r="C573" s="48"/>
      <c r="D573" s="48"/>
      <c r="E573" s="48"/>
      <c r="F573" s="48"/>
      <c r="G573" s="48"/>
      <c r="H573" s="48"/>
      <c r="I573" s="48"/>
      <c r="J573" s="48"/>
      <c r="K573" s="48"/>
      <c r="L573" s="48"/>
      <c r="M573" s="48"/>
      <c r="N573" s="48"/>
      <c r="O573" s="48"/>
      <c r="P573" s="48"/>
      <c r="Q573" s="48"/>
      <c r="R573" s="48"/>
      <c r="S573" s="48"/>
      <c r="T573" s="48"/>
      <c r="U573" s="48"/>
      <c r="V573" s="48"/>
      <c r="W573" s="48"/>
      <c r="X573" s="48"/>
      <c r="Y573" s="48"/>
    </row>
    <row r="574">
      <c r="A574" s="48"/>
      <c r="B574" s="48"/>
      <c r="C574" s="48"/>
      <c r="D574" s="48"/>
      <c r="E574" s="48"/>
      <c r="F574" s="48"/>
      <c r="G574" s="48"/>
      <c r="H574" s="48"/>
      <c r="I574" s="48"/>
      <c r="J574" s="48"/>
      <c r="K574" s="48"/>
      <c r="L574" s="48"/>
      <c r="M574" s="48"/>
      <c r="N574" s="48"/>
      <c r="O574" s="48"/>
      <c r="P574" s="48"/>
      <c r="Q574" s="48"/>
      <c r="R574" s="48"/>
      <c r="S574" s="48"/>
      <c r="T574" s="48"/>
      <c r="U574" s="48"/>
      <c r="V574" s="48"/>
      <c r="W574" s="48"/>
      <c r="X574" s="48"/>
      <c r="Y574" s="48"/>
    </row>
    <row r="575">
      <c r="A575" s="48"/>
      <c r="B575" s="48"/>
      <c r="C575" s="48"/>
      <c r="D575" s="48"/>
      <c r="E575" s="48"/>
      <c r="F575" s="48"/>
      <c r="G575" s="48"/>
      <c r="H575" s="48"/>
      <c r="I575" s="48"/>
      <c r="J575" s="48"/>
      <c r="K575" s="48"/>
      <c r="L575" s="48"/>
      <c r="M575" s="48"/>
      <c r="N575" s="48"/>
      <c r="O575" s="48"/>
      <c r="P575" s="48"/>
      <c r="Q575" s="48"/>
      <c r="R575" s="48"/>
      <c r="S575" s="48"/>
      <c r="T575" s="48"/>
      <c r="U575" s="48"/>
      <c r="V575" s="48"/>
      <c r="W575" s="48"/>
      <c r="X575" s="48"/>
      <c r="Y575" s="48"/>
    </row>
    <row r="576">
      <c r="A576" s="48"/>
      <c r="B576" s="48"/>
      <c r="C576" s="48"/>
      <c r="D576" s="48"/>
      <c r="E576" s="48"/>
      <c r="F576" s="48"/>
      <c r="G576" s="48"/>
      <c r="H576" s="48"/>
      <c r="I576" s="48"/>
      <c r="J576" s="48"/>
      <c r="K576" s="48"/>
      <c r="L576" s="48"/>
      <c r="M576" s="48"/>
      <c r="N576" s="48"/>
      <c r="O576" s="48"/>
      <c r="P576" s="48"/>
      <c r="Q576" s="48"/>
      <c r="R576" s="48"/>
      <c r="S576" s="48"/>
      <c r="T576" s="48"/>
      <c r="U576" s="48"/>
      <c r="V576" s="48"/>
      <c r="W576" s="48"/>
      <c r="X576" s="48"/>
      <c r="Y576" s="48"/>
    </row>
    <row r="577">
      <c r="A577" s="48"/>
      <c r="B577" s="48"/>
      <c r="C577" s="48"/>
      <c r="D577" s="48"/>
      <c r="E577" s="48"/>
      <c r="F577" s="48"/>
      <c r="G577" s="48"/>
      <c r="H577" s="48"/>
      <c r="I577" s="48"/>
      <c r="J577" s="48"/>
      <c r="K577" s="48"/>
      <c r="L577" s="48"/>
      <c r="M577" s="48"/>
      <c r="N577" s="48"/>
      <c r="O577" s="48"/>
      <c r="P577" s="48"/>
      <c r="Q577" s="48"/>
      <c r="R577" s="48"/>
      <c r="S577" s="48"/>
      <c r="T577" s="48"/>
      <c r="U577" s="48"/>
      <c r="V577" s="48"/>
      <c r="W577" s="48"/>
      <c r="X577" s="48"/>
      <c r="Y577" s="48"/>
    </row>
    <row r="578">
      <c r="A578" s="48"/>
      <c r="B578" s="48"/>
      <c r="C578" s="48"/>
      <c r="D578" s="48"/>
      <c r="E578" s="48"/>
      <c r="F578" s="48"/>
      <c r="G578" s="48"/>
      <c r="H578" s="48"/>
      <c r="I578" s="48"/>
      <c r="J578" s="48"/>
      <c r="K578" s="48"/>
      <c r="L578" s="48"/>
      <c r="M578" s="48"/>
      <c r="N578" s="48"/>
      <c r="O578" s="48"/>
      <c r="P578" s="48"/>
      <c r="Q578" s="48"/>
      <c r="R578" s="48"/>
      <c r="S578" s="48"/>
      <c r="T578" s="48"/>
      <c r="U578" s="48"/>
      <c r="V578" s="48"/>
      <c r="W578" s="48"/>
      <c r="X578" s="48"/>
      <c r="Y578" s="48"/>
    </row>
    <row r="579">
      <c r="A579" s="48"/>
      <c r="B579" s="48"/>
      <c r="C579" s="48"/>
      <c r="D579" s="48"/>
      <c r="E579" s="48"/>
      <c r="F579" s="48"/>
      <c r="G579" s="48"/>
      <c r="H579" s="48"/>
      <c r="I579" s="48"/>
      <c r="J579" s="48"/>
      <c r="K579" s="48"/>
      <c r="L579" s="48"/>
      <c r="M579" s="48"/>
      <c r="N579" s="48"/>
      <c r="O579" s="48"/>
      <c r="P579" s="48"/>
      <c r="Q579" s="48"/>
      <c r="R579" s="48"/>
      <c r="S579" s="48"/>
      <c r="T579" s="48"/>
      <c r="U579" s="48"/>
      <c r="V579" s="48"/>
      <c r="W579" s="48"/>
      <c r="X579" s="48"/>
      <c r="Y579" s="48"/>
    </row>
    <row r="580">
      <c r="A580" s="48"/>
      <c r="B580" s="48"/>
      <c r="C580" s="48"/>
      <c r="D580" s="48"/>
      <c r="E580" s="48"/>
      <c r="F580" s="48"/>
      <c r="G580" s="48"/>
      <c r="H580" s="48"/>
      <c r="I580" s="48"/>
      <c r="J580" s="48"/>
      <c r="K580" s="48"/>
      <c r="L580" s="48"/>
      <c r="M580" s="48"/>
      <c r="N580" s="48"/>
      <c r="O580" s="48"/>
      <c r="P580" s="48"/>
      <c r="Q580" s="48"/>
      <c r="R580" s="48"/>
      <c r="S580" s="48"/>
      <c r="T580" s="48"/>
      <c r="U580" s="48"/>
      <c r="V580" s="48"/>
      <c r="W580" s="48"/>
      <c r="X580" s="48"/>
      <c r="Y580" s="48"/>
    </row>
    <row r="581">
      <c r="A581" s="48"/>
      <c r="B581" s="48"/>
      <c r="C581" s="48"/>
      <c r="D581" s="48"/>
      <c r="E581" s="48"/>
      <c r="F581" s="48"/>
      <c r="G581" s="48"/>
      <c r="H581" s="48"/>
      <c r="I581" s="48"/>
      <c r="J581" s="48"/>
      <c r="K581" s="48"/>
      <c r="L581" s="48"/>
      <c r="M581" s="48"/>
      <c r="N581" s="48"/>
      <c r="O581" s="48"/>
      <c r="P581" s="48"/>
      <c r="Q581" s="48"/>
      <c r="R581" s="48"/>
      <c r="S581" s="48"/>
      <c r="T581" s="48"/>
      <c r="U581" s="48"/>
      <c r="V581" s="48"/>
      <c r="W581" s="48"/>
      <c r="X581" s="48"/>
      <c r="Y581" s="48"/>
    </row>
    <row r="582">
      <c r="A582" s="48"/>
      <c r="B582" s="48"/>
      <c r="C582" s="48"/>
      <c r="D582" s="48"/>
      <c r="E582" s="48"/>
      <c r="F582" s="48"/>
      <c r="G582" s="48"/>
      <c r="H582" s="48"/>
      <c r="I582" s="48"/>
      <c r="J582" s="48"/>
      <c r="K582" s="48"/>
      <c r="L582" s="48"/>
      <c r="M582" s="48"/>
      <c r="N582" s="48"/>
      <c r="O582" s="48"/>
      <c r="P582" s="48"/>
      <c r="Q582" s="48"/>
      <c r="R582" s="48"/>
      <c r="S582" s="48"/>
      <c r="T582" s="48"/>
      <c r="U582" s="48"/>
      <c r="V582" s="48"/>
      <c r="W582" s="48"/>
      <c r="X582" s="48"/>
      <c r="Y582" s="48"/>
    </row>
    <row r="583">
      <c r="A583" s="48"/>
      <c r="B583" s="48"/>
      <c r="C583" s="48"/>
      <c r="D583" s="48"/>
      <c r="E583" s="48"/>
      <c r="F583" s="48"/>
      <c r="G583" s="48"/>
      <c r="H583" s="48"/>
      <c r="I583" s="48"/>
      <c r="J583" s="48"/>
      <c r="K583" s="48"/>
      <c r="L583" s="48"/>
      <c r="M583" s="48"/>
      <c r="N583" s="48"/>
      <c r="O583" s="48"/>
      <c r="P583" s="48"/>
      <c r="Q583" s="48"/>
      <c r="R583" s="48"/>
      <c r="S583" s="48"/>
      <c r="T583" s="48"/>
      <c r="U583" s="48"/>
      <c r="V583" s="48"/>
      <c r="W583" s="48"/>
      <c r="X583" s="48"/>
      <c r="Y583" s="48"/>
    </row>
    <row r="584">
      <c r="A584" s="48"/>
      <c r="B584" s="48"/>
      <c r="C584" s="48"/>
      <c r="D584" s="48"/>
      <c r="E584" s="48"/>
      <c r="F584" s="48"/>
      <c r="G584" s="48"/>
      <c r="H584" s="48"/>
      <c r="I584" s="48"/>
      <c r="J584" s="48"/>
      <c r="K584" s="48"/>
      <c r="L584" s="48"/>
      <c r="M584" s="48"/>
      <c r="N584" s="48"/>
      <c r="O584" s="48"/>
      <c r="P584" s="48"/>
      <c r="Q584" s="48"/>
      <c r="R584" s="48"/>
      <c r="S584" s="48"/>
      <c r="T584" s="48"/>
      <c r="U584" s="48"/>
      <c r="V584" s="48"/>
      <c r="W584" s="48"/>
      <c r="X584" s="48"/>
      <c r="Y584" s="48"/>
    </row>
    <row r="585">
      <c r="A585" s="48"/>
      <c r="B585" s="48"/>
      <c r="C585" s="48"/>
      <c r="D585" s="48"/>
      <c r="E585" s="48"/>
      <c r="F585" s="48"/>
      <c r="G585" s="48"/>
      <c r="H585" s="48"/>
      <c r="I585" s="48"/>
      <c r="J585" s="48"/>
      <c r="K585" s="48"/>
      <c r="L585" s="48"/>
      <c r="M585" s="48"/>
      <c r="N585" s="48"/>
      <c r="O585" s="48"/>
      <c r="P585" s="48"/>
      <c r="Q585" s="48"/>
      <c r="R585" s="48"/>
      <c r="S585" s="48"/>
      <c r="T585" s="48"/>
      <c r="U585" s="48"/>
      <c r="V585" s="48"/>
      <c r="W585" s="48"/>
      <c r="X585" s="48"/>
      <c r="Y585" s="48"/>
    </row>
    <row r="586">
      <c r="A586" s="48"/>
      <c r="B586" s="48"/>
      <c r="C586" s="48"/>
      <c r="D586" s="48"/>
      <c r="E586" s="48"/>
      <c r="F586" s="48"/>
      <c r="G586" s="48"/>
      <c r="H586" s="48"/>
      <c r="I586" s="48"/>
      <c r="J586" s="48"/>
      <c r="K586" s="48"/>
      <c r="L586" s="48"/>
      <c r="M586" s="48"/>
      <c r="N586" s="48"/>
      <c r="O586" s="48"/>
      <c r="P586" s="48"/>
      <c r="Q586" s="48"/>
      <c r="R586" s="48"/>
      <c r="S586" s="48"/>
      <c r="T586" s="48"/>
      <c r="U586" s="48"/>
      <c r="V586" s="48"/>
      <c r="W586" s="48"/>
      <c r="X586" s="48"/>
      <c r="Y586" s="48"/>
    </row>
    <row r="587">
      <c r="A587" s="48"/>
      <c r="B587" s="48"/>
      <c r="C587" s="48"/>
      <c r="D587" s="48"/>
      <c r="E587" s="48"/>
      <c r="F587" s="48"/>
      <c r="G587" s="48"/>
      <c r="H587" s="48"/>
      <c r="I587" s="48"/>
      <c r="J587" s="48"/>
      <c r="K587" s="48"/>
      <c r="L587" s="48"/>
      <c r="M587" s="48"/>
      <c r="N587" s="48"/>
      <c r="O587" s="48"/>
      <c r="P587" s="48"/>
      <c r="Q587" s="48"/>
      <c r="R587" s="48"/>
      <c r="S587" s="48"/>
      <c r="T587" s="48"/>
      <c r="U587" s="48"/>
      <c r="V587" s="48"/>
      <c r="W587" s="48"/>
      <c r="X587" s="48"/>
      <c r="Y587" s="48"/>
    </row>
    <row r="588">
      <c r="A588" s="48"/>
      <c r="B588" s="48"/>
      <c r="C588" s="48"/>
      <c r="D588" s="48"/>
      <c r="E588" s="48"/>
      <c r="F588" s="48"/>
      <c r="G588" s="48"/>
      <c r="H588" s="48"/>
      <c r="I588" s="48"/>
      <c r="J588" s="48"/>
      <c r="K588" s="48"/>
      <c r="L588" s="48"/>
      <c r="M588" s="48"/>
      <c r="N588" s="48"/>
      <c r="O588" s="48"/>
      <c r="P588" s="48"/>
      <c r="Q588" s="48"/>
      <c r="R588" s="48"/>
      <c r="S588" s="48"/>
      <c r="T588" s="48"/>
      <c r="U588" s="48"/>
      <c r="V588" s="48"/>
      <c r="W588" s="48"/>
      <c r="X588" s="48"/>
      <c r="Y588" s="48"/>
    </row>
    <row r="589">
      <c r="A589" s="48"/>
      <c r="B589" s="48"/>
      <c r="C589" s="48"/>
      <c r="D589" s="48"/>
      <c r="E589" s="48"/>
      <c r="F589" s="48"/>
      <c r="G589" s="48"/>
      <c r="H589" s="48"/>
      <c r="I589" s="48"/>
      <c r="J589" s="48"/>
      <c r="K589" s="48"/>
      <c r="L589" s="48"/>
      <c r="M589" s="48"/>
      <c r="N589" s="48"/>
      <c r="O589" s="48"/>
      <c r="P589" s="48"/>
      <c r="Q589" s="48"/>
      <c r="R589" s="48"/>
      <c r="S589" s="48"/>
      <c r="T589" s="48"/>
      <c r="U589" s="48"/>
      <c r="V589" s="48"/>
      <c r="W589" s="48"/>
      <c r="X589" s="48"/>
      <c r="Y589" s="48"/>
    </row>
    <row r="590">
      <c r="A590" s="48"/>
      <c r="B590" s="48"/>
      <c r="C590" s="48"/>
      <c r="D590" s="48"/>
      <c r="E590" s="48"/>
      <c r="F590" s="48"/>
      <c r="G590" s="48"/>
      <c r="H590" s="48"/>
      <c r="I590" s="48"/>
      <c r="J590" s="48"/>
      <c r="K590" s="48"/>
      <c r="L590" s="48"/>
      <c r="M590" s="48"/>
      <c r="N590" s="48"/>
      <c r="O590" s="48"/>
      <c r="P590" s="48"/>
      <c r="Q590" s="48"/>
      <c r="R590" s="48"/>
      <c r="S590" s="48"/>
      <c r="T590" s="48"/>
      <c r="U590" s="48"/>
      <c r="V590" s="48"/>
      <c r="W590" s="48"/>
      <c r="X590" s="48"/>
      <c r="Y590" s="48"/>
    </row>
    <row r="591">
      <c r="A591" s="48"/>
      <c r="B591" s="48"/>
      <c r="C591" s="48"/>
      <c r="D591" s="48"/>
      <c r="E591" s="48"/>
      <c r="F591" s="48"/>
      <c r="G591" s="48"/>
      <c r="H591" s="48"/>
      <c r="I591" s="48"/>
      <c r="J591" s="48"/>
      <c r="K591" s="48"/>
      <c r="L591" s="48"/>
      <c r="M591" s="48"/>
      <c r="N591" s="48"/>
      <c r="O591" s="48"/>
      <c r="P591" s="48"/>
      <c r="Q591" s="48"/>
      <c r="R591" s="48"/>
      <c r="S591" s="48"/>
      <c r="T591" s="48"/>
      <c r="U591" s="48"/>
      <c r="V591" s="48"/>
      <c r="W591" s="48"/>
      <c r="X591" s="48"/>
      <c r="Y591" s="48"/>
    </row>
    <row r="592">
      <c r="A592" s="48"/>
      <c r="B592" s="48"/>
      <c r="C592" s="48"/>
      <c r="D592" s="48"/>
      <c r="E592" s="48"/>
      <c r="F592" s="48"/>
      <c r="G592" s="48"/>
      <c r="H592" s="48"/>
      <c r="I592" s="48"/>
      <c r="J592" s="48"/>
      <c r="K592" s="48"/>
      <c r="L592" s="48"/>
      <c r="M592" s="48"/>
      <c r="N592" s="48"/>
      <c r="O592" s="48"/>
      <c r="P592" s="48"/>
      <c r="Q592" s="48"/>
      <c r="R592" s="48"/>
      <c r="S592" s="48"/>
      <c r="T592" s="48"/>
      <c r="U592" s="48"/>
      <c r="V592" s="48"/>
      <c r="W592" s="48"/>
      <c r="X592" s="48"/>
      <c r="Y592" s="48"/>
    </row>
    <row r="593">
      <c r="A593" s="48"/>
      <c r="B593" s="48"/>
      <c r="C593" s="48"/>
      <c r="D593" s="48"/>
      <c r="E593" s="48"/>
      <c r="F593" s="48"/>
      <c r="G593" s="48"/>
      <c r="H593" s="48"/>
      <c r="I593" s="48"/>
      <c r="J593" s="48"/>
      <c r="K593" s="48"/>
      <c r="L593" s="48"/>
      <c r="M593" s="48"/>
      <c r="N593" s="48"/>
      <c r="O593" s="48"/>
      <c r="P593" s="48"/>
      <c r="Q593" s="48"/>
      <c r="R593" s="48"/>
      <c r="S593" s="48"/>
      <c r="T593" s="48"/>
      <c r="U593" s="48"/>
      <c r="V593" s="48"/>
      <c r="W593" s="48"/>
      <c r="X593" s="48"/>
      <c r="Y593" s="48"/>
    </row>
    <row r="594">
      <c r="A594" s="48"/>
      <c r="B594" s="48"/>
      <c r="C594" s="48"/>
      <c r="D594" s="48"/>
      <c r="E594" s="48"/>
      <c r="F594" s="48"/>
      <c r="G594" s="48"/>
      <c r="H594" s="48"/>
      <c r="I594" s="48"/>
      <c r="J594" s="48"/>
      <c r="K594" s="48"/>
      <c r="L594" s="48"/>
      <c r="M594" s="48"/>
      <c r="N594" s="48"/>
      <c r="O594" s="48"/>
      <c r="P594" s="48"/>
      <c r="Q594" s="48"/>
      <c r="R594" s="48"/>
      <c r="S594" s="48"/>
      <c r="T594" s="48"/>
      <c r="U594" s="48"/>
      <c r="V594" s="48"/>
      <c r="W594" s="48"/>
      <c r="X594" s="48"/>
      <c r="Y594" s="48"/>
    </row>
    <row r="595">
      <c r="A595" s="48"/>
      <c r="B595" s="48"/>
      <c r="C595" s="48"/>
      <c r="D595" s="48"/>
      <c r="E595" s="48"/>
      <c r="F595" s="48"/>
      <c r="G595" s="48"/>
      <c r="H595" s="48"/>
      <c r="I595" s="48"/>
      <c r="J595" s="48"/>
      <c r="K595" s="48"/>
      <c r="L595" s="48"/>
      <c r="M595" s="48"/>
      <c r="N595" s="48"/>
      <c r="O595" s="48"/>
      <c r="P595" s="48"/>
      <c r="Q595" s="48"/>
      <c r="R595" s="48"/>
      <c r="S595" s="48"/>
      <c r="T595" s="48"/>
      <c r="U595" s="48"/>
      <c r="V595" s="48"/>
      <c r="W595" s="48"/>
      <c r="X595" s="48"/>
      <c r="Y595" s="48"/>
    </row>
    <row r="596">
      <c r="A596" s="48"/>
      <c r="B596" s="48"/>
      <c r="C596" s="48"/>
      <c r="D596" s="48"/>
      <c r="E596" s="48"/>
      <c r="F596" s="48"/>
      <c r="G596" s="48"/>
      <c r="H596" s="48"/>
      <c r="I596" s="48"/>
      <c r="J596" s="48"/>
      <c r="K596" s="48"/>
      <c r="L596" s="48"/>
      <c r="M596" s="48"/>
      <c r="N596" s="48"/>
      <c r="O596" s="48"/>
      <c r="P596" s="48"/>
      <c r="Q596" s="48"/>
      <c r="R596" s="48"/>
      <c r="S596" s="48"/>
      <c r="T596" s="48"/>
      <c r="U596" s="48"/>
      <c r="V596" s="48"/>
      <c r="W596" s="48"/>
      <c r="X596" s="48"/>
      <c r="Y596" s="48"/>
    </row>
    <row r="597">
      <c r="A597" s="48"/>
      <c r="B597" s="48"/>
      <c r="C597" s="48"/>
      <c r="D597" s="48"/>
      <c r="E597" s="48"/>
      <c r="F597" s="48"/>
      <c r="G597" s="48"/>
      <c r="H597" s="48"/>
      <c r="I597" s="48"/>
      <c r="J597" s="48"/>
      <c r="K597" s="48"/>
      <c r="L597" s="48"/>
      <c r="M597" s="48"/>
      <c r="N597" s="48"/>
      <c r="O597" s="48"/>
      <c r="P597" s="48"/>
      <c r="Q597" s="48"/>
      <c r="R597" s="48"/>
      <c r="S597" s="48"/>
      <c r="T597" s="48"/>
      <c r="U597" s="48"/>
      <c r="V597" s="48"/>
      <c r="W597" s="48"/>
      <c r="X597" s="48"/>
      <c r="Y597" s="48"/>
    </row>
    <row r="598">
      <c r="A598" s="48"/>
      <c r="B598" s="48"/>
      <c r="C598" s="48"/>
      <c r="D598" s="48"/>
      <c r="E598" s="48"/>
      <c r="F598" s="48"/>
      <c r="G598" s="48"/>
      <c r="H598" s="48"/>
      <c r="I598" s="48"/>
      <c r="J598" s="48"/>
      <c r="K598" s="48"/>
      <c r="L598" s="48"/>
      <c r="M598" s="48"/>
      <c r="N598" s="48"/>
      <c r="O598" s="48"/>
      <c r="P598" s="48"/>
      <c r="Q598" s="48"/>
      <c r="R598" s="48"/>
      <c r="S598" s="48"/>
      <c r="T598" s="48"/>
      <c r="U598" s="48"/>
      <c r="V598" s="48"/>
      <c r="W598" s="48"/>
      <c r="X598" s="48"/>
      <c r="Y598" s="48"/>
    </row>
    <row r="599">
      <c r="A599" s="48"/>
      <c r="B599" s="48"/>
      <c r="C599" s="48"/>
      <c r="D599" s="48"/>
      <c r="E599" s="48"/>
      <c r="F599" s="48"/>
      <c r="G599" s="48"/>
      <c r="H599" s="48"/>
      <c r="I599" s="48"/>
      <c r="J599" s="48"/>
      <c r="K599" s="48"/>
      <c r="L599" s="48"/>
      <c r="M599" s="48"/>
      <c r="N599" s="48"/>
      <c r="O599" s="48"/>
      <c r="P599" s="48"/>
      <c r="Q599" s="48"/>
      <c r="R599" s="48"/>
      <c r="S599" s="48"/>
      <c r="T599" s="48"/>
      <c r="U599" s="48"/>
      <c r="V599" s="48"/>
      <c r="W599" s="48"/>
      <c r="X599" s="48"/>
      <c r="Y599" s="48"/>
    </row>
    <row r="600">
      <c r="A600" s="48"/>
      <c r="B600" s="48"/>
      <c r="C600" s="48"/>
      <c r="D600" s="48"/>
      <c r="E600" s="48"/>
      <c r="F600" s="48"/>
      <c r="G600" s="48"/>
      <c r="H600" s="48"/>
      <c r="I600" s="48"/>
      <c r="J600" s="48"/>
      <c r="K600" s="48"/>
      <c r="L600" s="48"/>
      <c r="M600" s="48"/>
      <c r="N600" s="48"/>
      <c r="O600" s="48"/>
      <c r="P600" s="48"/>
      <c r="Q600" s="48"/>
      <c r="R600" s="48"/>
      <c r="S600" s="48"/>
      <c r="T600" s="48"/>
      <c r="U600" s="48"/>
      <c r="V600" s="48"/>
      <c r="W600" s="48"/>
      <c r="X600" s="48"/>
      <c r="Y600" s="48"/>
    </row>
    <row r="601">
      <c r="A601" s="48"/>
      <c r="B601" s="48"/>
      <c r="C601" s="48"/>
      <c r="D601" s="48"/>
      <c r="E601" s="48"/>
      <c r="F601" s="48"/>
      <c r="G601" s="48"/>
      <c r="H601" s="48"/>
      <c r="I601" s="48"/>
      <c r="J601" s="48"/>
      <c r="K601" s="48"/>
      <c r="L601" s="48"/>
      <c r="M601" s="48"/>
      <c r="N601" s="48"/>
      <c r="O601" s="48"/>
      <c r="P601" s="48"/>
      <c r="Q601" s="48"/>
      <c r="R601" s="48"/>
      <c r="S601" s="48"/>
      <c r="T601" s="48"/>
      <c r="U601" s="48"/>
      <c r="V601" s="48"/>
      <c r="W601" s="48"/>
      <c r="X601" s="48"/>
      <c r="Y601" s="48"/>
    </row>
    <row r="602">
      <c r="A602" s="48"/>
      <c r="B602" s="48"/>
      <c r="C602" s="48"/>
      <c r="D602" s="48"/>
      <c r="E602" s="48"/>
      <c r="F602" s="48"/>
      <c r="G602" s="48"/>
      <c r="H602" s="48"/>
      <c r="I602" s="48"/>
      <c r="J602" s="48"/>
      <c r="K602" s="48"/>
      <c r="L602" s="48"/>
      <c r="M602" s="48"/>
      <c r="N602" s="48"/>
      <c r="O602" s="48"/>
      <c r="P602" s="48"/>
      <c r="Q602" s="48"/>
      <c r="R602" s="48"/>
      <c r="S602" s="48"/>
      <c r="T602" s="48"/>
      <c r="U602" s="48"/>
      <c r="V602" s="48"/>
      <c r="W602" s="48"/>
      <c r="X602" s="48"/>
      <c r="Y602" s="48"/>
    </row>
    <row r="603">
      <c r="A603" s="48"/>
      <c r="B603" s="48"/>
      <c r="C603" s="48"/>
      <c r="D603" s="48"/>
      <c r="E603" s="48"/>
      <c r="F603" s="48"/>
      <c r="G603" s="48"/>
      <c r="H603" s="48"/>
      <c r="I603" s="48"/>
      <c r="J603" s="48"/>
      <c r="K603" s="48"/>
      <c r="L603" s="48"/>
      <c r="M603" s="48"/>
      <c r="N603" s="48"/>
      <c r="O603" s="48"/>
      <c r="P603" s="48"/>
      <c r="Q603" s="48"/>
      <c r="R603" s="48"/>
      <c r="S603" s="48"/>
      <c r="T603" s="48"/>
      <c r="U603" s="48"/>
      <c r="V603" s="48"/>
      <c r="W603" s="48"/>
      <c r="X603" s="48"/>
      <c r="Y603" s="48"/>
    </row>
    <row r="604">
      <c r="A604" s="48"/>
      <c r="B604" s="48"/>
      <c r="C604" s="48"/>
      <c r="D604" s="48"/>
      <c r="E604" s="48"/>
      <c r="F604" s="48"/>
      <c r="G604" s="48"/>
      <c r="H604" s="48"/>
      <c r="I604" s="48"/>
      <c r="J604" s="48"/>
      <c r="K604" s="48"/>
      <c r="L604" s="48"/>
      <c r="M604" s="48"/>
      <c r="N604" s="48"/>
      <c r="O604" s="48"/>
      <c r="P604" s="48"/>
      <c r="Q604" s="48"/>
      <c r="R604" s="48"/>
      <c r="S604" s="48"/>
      <c r="T604" s="48"/>
      <c r="U604" s="48"/>
      <c r="V604" s="48"/>
      <c r="W604" s="48"/>
      <c r="X604" s="48"/>
      <c r="Y604" s="48"/>
    </row>
    <row r="605">
      <c r="A605" s="48"/>
      <c r="B605" s="48"/>
      <c r="C605" s="48"/>
      <c r="D605" s="48"/>
      <c r="E605" s="48"/>
      <c r="F605" s="48"/>
      <c r="G605" s="48"/>
      <c r="H605" s="48"/>
      <c r="I605" s="48"/>
      <c r="J605" s="48"/>
      <c r="K605" s="48"/>
      <c r="L605" s="48"/>
      <c r="M605" s="48"/>
      <c r="N605" s="48"/>
      <c r="O605" s="48"/>
      <c r="P605" s="48"/>
      <c r="Q605" s="48"/>
      <c r="R605" s="48"/>
      <c r="S605" s="48"/>
      <c r="T605" s="48"/>
      <c r="U605" s="48"/>
      <c r="V605" s="48"/>
      <c r="W605" s="48"/>
      <c r="X605" s="48"/>
      <c r="Y605" s="48"/>
    </row>
    <row r="606">
      <c r="A606" s="48"/>
      <c r="B606" s="48"/>
      <c r="C606" s="48"/>
      <c r="D606" s="48"/>
      <c r="E606" s="48"/>
      <c r="F606" s="48"/>
      <c r="G606" s="48"/>
      <c r="H606" s="48"/>
      <c r="I606" s="48"/>
      <c r="J606" s="48"/>
      <c r="K606" s="48"/>
      <c r="L606" s="48"/>
      <c r="M606" s="48"/>
      <c r="N606" s="48"/>
      <c r="O606" s="48"/>
      <c r="P606" s="48"/>
      <c r="Q606" s="48"/>
      <c r="R606" s="48"/>
      <c r="S606" s="48"/>
      <c r="T606" s="48"/>
      <c r="U606" s="48"/>
      <c r="V606" s="48"/>
      <c r="W606" s="48"/>
      <c r="X606" s="48"/>
      <c r="Y606" s="48"/>
    </row>
    <row r="607">
      <c r="A607" s="48"/>
      <c r="B607" s="48"/>
      <c r="C607" s="48"/>
      <c r="D607" s="48"/>
      <c r="E607" s="48"/>
      <c r="F607" s="48"/>
      <c r="G607" s="48"/>
      <c r="H607" s="48"/>
      <c r="I607" s="48"/>
      <c r="J607" s="48"/>
      <c r="K607" s="48"/>
      <c r="L607" s="48"/>
      <c r="M607" s="48"/>
      <c r="N607" s="48"/>
      <c r="O607" s="48"/>
      <c r="P607" s="48"/>
      <c r="Q607" s="48"/>
      <c r="R607" s="48"/>
      <c r="S607" s="48"/>
      <c r="T607" s="48"/>
      <c r="U607" s="48"/>
      <c r="V607" s="48"/>
      <c r="W607" s="48"/>
      <c r="X607" s="48"/>
      <c r="Y607" s="48"/>
    </row>
    <row r="608">
      <c r="A608" s="48"/>
      <c r="B608" s="48"/>
      <c r="C608" s="48"/>
      <c r="D608" s="48"/>
      <c r="E608" s="48"/>
      <c r="F608" s="48"/>
      <c r="G608" s="48"/>
      <c r="H608" s="48"/>
      <c r="I608" s="48"/>
      <c r="J608" s="48"/>
      <c r="K608" s="48"/>
      <c r="L608" s="48"/>
      <c r="M608" s="48"/>
      <c r="N608" s="48"/>
      <c r="O608" s="48"/>
      <c r="P608" s="48"/>
      <c r="Q608" s="48"/>
      <c r="R608" s="48"/>
      <c r="S608" s="48"/>
      <c r="T608" s="48"/>
      <c r="U608" s="48"/>
      <c r="V608" s="48"/>
      <c r="W608" s="48"/>
      <c r="X608" s="48"/>
      <c r="Y608" s="48"/>
    </row>
    <row r="609">
      <c r="A609" s="48"/>
      <c r="B609" s="48"/>
      <c r="C609" s="48"/>
      <c r="D609" s="48"/>
      <c r="E609" s="48"/>
      <c r="F609" s="48"/>
      <c r="G609" s="48"/>
      <c r="H609" s="48"/>
      <c r="I609" s="48"/>
      <c r="J609" s="48"/>
      <c r="K609" s="48"/>
      <c r="L609" s="48"/>
      <c r="M609" s="48"/>
      <c r="N609" s="48"/>
      <c r="O609" s="48"/>
      <c r="P609" s="48"/>
      <c r="Q609" s="48"/>
      <c r="R609" s="48"/>
      <c r="S609" s="48"/>
      <c r="T609" s="48"/>
      <c r="U609" s="48"/>
      <c r="V609" s="48"/>
      <c r="W609" s="48"/>
      <c r="X609" s="48"/>
      <c r="Y609" s="48"/>
    </row>
    <row r="610">
      <c r="A610" s="48"/>
      <c r="B610" s="48"/>
      <c r="C610" s="48"/>
      <c r="D610" s="48"/>
      <c r="E610" s="48"/>
      <c r="F610" s="48"/>
      <c r="G610" s="48"/>
      <c r="H610" s="48"/>
      <c r="I610" s="48"/>
      <c r="J610" s="48"/>
      <c r="K610" s="48"/>
      <c r="L610" s="48"/>
      <c r="M610" s="48"/>
      <c r="N610" s="48"/>
      <c r="O610" s="48"/>
      <c r="P610" s="48"/>
      <c r="Q610" s="48"/>
      <c r="R610" s="48"/>
      <c r="S610" s="48"/>
      <c r="T610" s="48"/>
      <c r="U610" s="48"/>
      <c r="V610" s="48"/>
      <c r="W610" s="48"/>
      <c r="X610" s="48"/>
      <c r="Y610" s="48"/>
    </row>
    <row r="611">
      <c r="A611" s="48"/>
      <c r="B611" s="48"/>
      <c r="C611" s="48"/>
      <c r="D611" s="48"/>
      <c r="E611" s="48"/>
      <c r="F611" s="48"/>
      <c r="G611" s="48"/>
      <c r="H611" s="48"/>
      <c r="I611" s="48"/>
      <c r="J611" s="48"/>
      <c r="K611" s="48"/>
      <c r="L611" s="48"/>
      <c r="M611" s="48"/>
      <c r="N611" s="48"/>
      <c r="O611" s="48"/>
      <c r="P611" s="48"/>
      <c r="Q611" s="48"/>
      <c r="R611" s="48"/>
      <c r="S611" s="48"/>
      <c r="T611" s="48"/>
      <c r="U611" s="48"/>
      <c r="V611" s="48"/>
      <c r="W611" s="48"/>
      <c r="X611" s="48"/>
      <c r="Y611" s="48"/>
    </row>
    <row r="612">
      <c r="A612" s="48"/>
      <c r="B612" s="48"/>
      <c r="C612" s="48"/>
      <c r="D612" s="48"/>
      <c r="E612" s="48"/>
      <c r="F612" s="48"/>
      <c r="G612" s="48"/>
      <c r="H612" s="48"/>
      <c r="I612" s="48"/>
      <c r="J612" s="48"/>
      <c r="K612" s="48"/>
      <c r="L612" s="48"/>
      <c r="M612" s="48"/>
      <c r="N612" s="48"/>
      <c r="O612" s="48"/>
      <c r="P612" s="48"/>
      <c r="Q612" s="48"/>
      <c r="R612" s="48"/>
      <c r="S612" s="48"/>
      <c r="T612" s="48"/>
      <c r="U612" s="48"/>
      <c r="V612" s="48"/>
      <c r="W612" s="48"/>
      <c r="X612" s="48"/>
      <c r="Y612" s="48"/>
    </row>
    <row r="613">
      <c r="A613" s="48"/>
      <c r="B613" s="48"/>
      <c r="C613" s="48"/>
      <c r="D613" s="48"/>
      <c r="E613" s="48"/>
      <c r="F613" s="48"/>
      <c r="G613" s="48"/>
      <c r="H613" s="48"/>
      <c r="I613" s="48"/>
      <c r="J613" s="48"/>
      <c r="K613" s="48"/>
      <c r="L613" s="48"/>
      <c r="M613" s="48"/>
      <c r="N613" s="48"/>
      <c r="O613" s="48"/>
      <c r="P613" s="48"/>
      <c r="Q613" s="48"/>
      <c r="R613" s="48"/>
      <c r="S613" s="48"/>
      <c r="T613" s="48"/>
      <c r="U613" s="48"/>
      <c r="V613" s="48"/>
      <c r="W613" s="48"/>
      <c r="X613" s="48"/>
      <c r="Y613" s="48"/>
    </row>
    <row r="614">
      <c r="A614" s="48"/>
      <c r="B614" s="48"/>
      <c r="C614" s="48"/>
      <c r="D614" s="48"/>
      <c r="E614" s="48"/>
      <c r="F614" s="48"/>
      <c r="G614" s="48"/>
      <c r="H614" s="48"/>
      <c r="I614" s="48"/>
      <c r="J614" s="48"/>
      <c r="K614" s="48"/>
      <c r="L614" s="48"/>
      <c r="M614" s="48"/>
      <c r="N614" s="48"/>
      <c r="O614" s="48"/>
      <c r="P614" s="48"/>
      <c r="Q614" s="48"/>
      <c r="R614" s="48"/>
      <c r="S614" s="48"/>
      <c r="T614" s="48"/>
      <c r="U614" s="48"/>
      <c r="V614" s="48"/>
      <c r="W614" s="48"/>
      <c r="X614" s="48"/>
      <c r="Y614" s="48"/>
    </row>
    <row r="615">
      <c r="A615" s="48"/>
      <c r="B615" s="48"/>
      <c r="C615" s="48"/>
      <c r="D615" s="48"/>
      <c r="E615" s="48"/>
      <c r="F615" s="48"/>
      <c r="G615" s="48"/>
      <c r="H615" s="48"/>
      <c r="I615" s="48"/>
      <c r="J615" s="48"/>
      <c r="K615" s="48"/>
      <c r="L615" s="48"/>
      <c r="M615" s="48"/>
      <c r="N615" s="48"/>
      <c r="O615" s="48"/>
      <c r="P615" s="48"/>
      <c r="Q615" s="48"/>
      <c r="R615" s="48"/>
      <c r="S615" s="48"/>
      <c r="T615" s="48"/>
      <c r="U615" s="48"/>
      <c r="V615" s="48"/>
      <c r="W615" s="48"/>
      <c r="X615" s="48"/>
      <c r="Y615" s="48"/>
    </row>
    <row r="616">
      <c r="A616" s="48"/>
      <c r="B616" s="48"/>
      <c r="C616" s="48"/>
      <c r="D616" s="48"/>
      <c r="E616" s="48"/>
      <c r="F616" s="48"/>
      <c r="G616" s="48"/>
      <c r="H616" s="48"/>
      <c r="I616" s="48"/>
      <c r="J616" s="48"/>
      <c r="K616" s="48"/>
      <c r="L616" s="48"/>
      <c r="M616" s="48"/>
      <c r="N616" s="48"/>
      <c r="O616" s="48"/>
      <c r="P616" s="48"/>
      <c r="Q616" s="48"/>
      <c r="R616" s="48"/>
      <c r="S616" s="48"/>
      <c r="T616" s="48"/>
      <c r="U616" s="48"/>
      <c r="V616" s="48"/>
      <c r="W616" s="48"/>
      <c r="X616" s="48"/>
      <c r="Y616" s="48"/>
    </row>
    <row r="617">
      <c r="A617" s="48"/>
      <c r="B617" s="48"/>
      <c r="C617" s="48"/>
      <c r="D617" s="48"/>
      <c r="E617" s="48"/>
      <c r="F617" s="48"/>
      <c r="G617" s="48"/>
      <c r="H617" s="48"/>
      <c r="I617" s="48"/>
      <c r="J617" s="48"/>
      <c r="K617" s="48"/>
      <c r="L617" s="48"/>
      <c r="M617" s="48"/>
      <c r="N617" s="48"/>
      <c r="O617" s="48"/>
      <c r="P617" s="48"/>
      <c r="Q617" s="48"/>
      <c r="R617" s="48"/>
      <c r="S617" s="48"/>
      <c r="T617" s="48"/>
      <c r="U617" s="48"/>
      <c r="V617" s="48"/>
      <c r="W617" s="48"/>
      <c r="X617" s="48"/>
      <c r="Y617" s="48"/>
    </row>
    <row r="618">
      <c r="A618" s="48"/>
      <c r="B618" s="48"/>
      <c r="C618" s="48"/>
      <c r="D618" s="48"/>
      <c r="E618" s="48"/>
      <c r="F618" s="48"/>
      <c r="G618" s="48"/>
      <c r="H618" s="48"/>
      <c r="I618" s="48"/>
      <c r="J618" s="48"/>
      <c r="K618" s="48"/>
      <c r="L618" s="48"/>
      <c r="M618" s="48"/>
      <c r="N618" s="48"/>
      <c r="O618" s="48"/>
      <c r="P618" s="48"/>
      <c r="Q618" s="48"/>
      <c r="R618" s="48"/>
      <c r="S618" s="48"/>
      <c r="T618" s="48"/>
      <c r="U618" s="48"/>
      <c r="V618" s="48"/>
      <c r="W618" s="48"/>
      <c r="X618" s="48"/>
      <c r="Y618" s="48"/>
    </row>
    <row r="619">
      <c r="A619" s="48"/>
      <c r="B619" s="48"/>
      <c r="C619" s="48"/>
      <c r="D619" s="48"/>
      <c r="E619" s="48"/>
      <c r="F619" s="48"/>
      <c r="G619" s="48"/>
      <c r="H619" s="48"/>
      <c r="I619" s="48"/>
      <c r="J619" s="48"/>
      <c r="K619" s="48"/>
      <c r="L619" s="48"/>
      <c r="M619" s="48"/>
      <c r="N619" s="48"/>
      <c r="O619" s="48"/>
      <c r="P619" s="48"/>
      <c r="Q619" s="48"/>
      <c r="R619" s="48"/>
      <c r="S619" s="48"/>
      <c r="T619" s="48"/>
      <c r="U619" s="48"/>
      <c r="V619" s="48"/>
      <c r="W619" s="48"/>
      <c r="X619" s="48"/>
      <c r="Y619" s="48"/>
    </row>
    <row r="620">
      <c r="A620" s="48"/>
      <c r="B620" s="48"/>
      <c r="C620" s="48"/>
      <c r="D620" s="48"/>
      <c r="E620" s="48"/>
      <c r="F620" s="48"/>
      <c r="G620" s="48"/>
      <c r="H620" s="48"/>
      <c r="I620" s="48"/>
      <c r="J620" s="48"/>
      <c r="K620" s="48"/>
      <c r="L620" s="48"/>
      <c r="M620" s="48"/>
      <c r="N620" s="48"/>
      <c r="O620" s="48"/>
      <c r="P620" s="48"/>
      <c r="Q620" s="48"/>
      <c r="R620" s="48"/>
      <c r="S620" s="48"/>
      <c r="T620" s="48"/>
      <c r="U620" s="48"/>
      <c r="V620" s="48"/>
      <c r="W620" s="48"/>
      <c r="X620" s="48"/>
      <c r="Y620" s="48"/>
    </row>
    <row r="621">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row>
    <row r="622">
      <c r="A622" s="48"/>
      <c r="B622" s="48"/>
      <c r="C622" s="48"/>
      <c r="D622" s="48"/>
      <c r="E622" s="48"/>
      <c r="F622" s="48"/>
      <c r="G622" s="48"/>
      <c r="H622" s="48"/>
      <c r="I622" s="48"/>
      <c r="J622" s="48"/>
      <c r="K622" s="48"/>
      <c r="L622" s="48"/>
      <c r="M622" s="48"/>
      <c r="N622" s="48"/>
      <c r="O622" s="48"/>
      <c r="P622" s="48"/>
      <c r="Q622" s="48"/>
      <c r="R622" s="48"/>
      <c r="S622" s="48"/>
      <c r="T622" s="48"/>
      <c r="U622" s="48"/>
      <c r="V622" s="48"/>
      <c r="W622" s="48"/>
      <c r="X622" s="48"/>
      <c r="Y622" s="48"/>
    </row>
    <row r="623">
      <c r="A623" s="48"/>
      <c r="B623" s="48"/>
      <c r="C623" s="48"/>
      <c r="D623" s="48"/>
      <c r="E623" s="48"/>
      <c r="F623" s="48"/>
      <c r="G623" s="48"/>
      <c r="H623" s="48"/>
      <c r="I623" s="48"/>
      <c r="J623" s="48"/>
      <c r="K623" s="48"/>
      <c r="L623" s="48"/>
      <c r="M623" s="48"/>
      <c r="N623" s="48"/>
      <c r="O623" s="48"/>
      <c r="P623" s="48"/>
      <c r="Q623" s="48"/>
      <c r="R623" s="48"/>
      <c r="S623" s="48"/>
      <c r="T623" s="48"/>
      <c r="U623" s="48"/>
      <c r="V623" s="48"/>
      <c r="W623" s="48"/>
      <c r="X623" s="48"/>
      <c r="Y623" s="48"/>
    </row>
    <row r="624">
      <c r="A624" s="48"/>
      <c r="B624" s="48"/>
      <c r="C624" s="48"/>
      <c r="D624" s="48"/>
      <c r="E624" s="48"/>
      <c r="F624" s="48"/>
      <c r="G624" s="48"/>
      <c r="H624" s="48"/>
      <c r="I624" s="48"/>
      <c r="J624" s="48"/>
      <c r="K624" s="48"/>
      <c r="L624" s="48"/>
      <c r="M624" s="48"/>
      <c r="N624" s="48"/>
      <c r="O624" s="48"/>
      <c r="P624" s="48"/>
      <c r="Q624" s="48"/>
      <c r="R624" s="48"/>
      <c r="S624" s="48"/>
      <c r="T624" s="48"/>
      <c r="U624" s="48"/>
      <c r="V624" s="48"/>
      <c r="W624" s="48"/>
      <c r="X624" s="48"/>
      <c r="Y624" s="48"/>
    </row>
    <row r="625">
      <c r="A625" s="48"/>
      <c r="B625" s="48"/>
      <c r="C625" s="48"/>
      <c r="D625" s="48"/>
      <c r="E625" s="48"/>
      <c r="F625" s="48"/>
      <c r="G625" s="48"/>
      <c r="H625" s="48"/>
      <c r="I625" s="48"/>
      <c r="J625" s="48"/>
      <c r="K625" s="48"/>
      <c r="L625" s="48"/>
      <c r="M625" s="48"/>
      <c r="N625" s="48"/>
      <c r="O625" s="48"/>
      <c r="P625" s="48"/>
      <c r="Q625" s="48"/>
      <c r="R625" s="48"/>
      <c r="S625" s="48"/>
      <c r="T625" s="48"/>
      <c r="U625" s="48"/>
      <c r="V625" s="48"/>
      <c r="W625" s="48"/>
      <c r="X625" s="48"/>
      <c r="Y625" s="48"/>
    </row>
    <row r="626">
      <c r="A626" s="48"/>
      <c r="B626" s="48"/>
      <c r="C626" s="48"/>
      <c r="D626" s="48"/>
      <c r="E626" s="48"/>
      <c r="F626" s="48"/>
      <c r="G626" s="48"/>
      <c r="H626" s="48"/>
      <c r="I626" s="48"/>
      <c r="J626" s="48"/>
      <c r="K626" s="48"/>
      <c r="L626" s="48"/>
      <c r="M626" s="48"/>
      <c r="N626" s="48"/>
      <c r="O626" s="48"/>
      <c r="P626" s="48"/>
      <c r="Q626" s="48"/>
      <c r="R626" s="48"/>
      <c r="S626" s="48"/>
      <c r="T626" s="48"/>
      <c r="U626" s="48"/>
      <c r="V626" s="48"/>
      <c r="W626" s="48"/>
      <c r="X626" s="48"/>
      <c r="Y626" s="48"/>
    </row>
    <row r="627">
      <c r="A627" s="48"/>
      <c r="B627" s="48"/>
      <c r="C627" s="48"/>
      <c r="D627" s="48"/>
      <c r="E627" s="48"/>
      <c r="F627" s="48"/>
      <c r="G627" s="48"/>
      <c r="H627" s="48"/>
      <c r="I627" s="48"/>
      <c r="J627" s="48"/>
      <c r="K627" s="48"/>
      <c r="L627" s="48"/>
      <c r="M627" s="48"/>
      <c r="N627" s="48"/>
      <c r="O627" s="48"/>
      <c r="P627" s="48"/>
      <c r="Q627" s="48"/>
      <c r="R627" s="48"/>
      <c r="S627" s="48"/>
      <c r="T627" s="48"/>
      <c r="U627" s="48"/>
      <c r="V627" s="48"/>
      <c r="W627" s="48"/>
      <c r="X627" s="48"/>
      <c r="Y627" s="48"/>
    </row>
    <row r="628">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row>
    <row r="629">
      <c r="A629" s="48"/>
      <c r="B629" s="48"/>
      <c r="C629" s="48"/>
      <c r="D629" s="48"/>
      <c r="E629" s="48"/>
      <c r="F629" s="48"/>
      <c r="G629" s="48"/>
      <c r="H629" s="48"/>
      <c r="I629" s="48"/>
      <c r="J629" s="48"/>
      <c r="K629" s="48"/>
      <c r="L629" s="48"/>
      <c r="M629" s="48"/>
      <c r="N629" s="48"/>
      <c r="O629" s="48"/>
      <c r="P629" s="48"/>
      <c r="Q629" s="48"/>
      <c r="R629" s="48"/>
      <c r="S629" s="48"/>
      <c r="T629" s="48"/>
      <c r="U629" s="48"/>
      <c r="V629" s="48"/>
      <c r="W629" s="48"/>
      <c r="X629" s="48"/>
      <c r="Y629" s="48"/>
    </row>
    <row r="630">
      <c r="A630" s="48"/>
      <c r="B630" s="48"/>
      <c r="C630" s="48"/>
      <c r="D630" s="48"/>
      <c r="E630" s="48"/>
      <c r="F630" s="48"/>
      <c r="G630" s="48"/>
      <c r="H630" s="48"/>
      <c r="I630" s="48"/>
      <c r="J630" s="48"/>
      <c r="K630" s="48"/>
      <c r="L630" s="48"/>
      <c r="M630" s="48"/>
      <c r="N630" s="48"/>
      <c r="O630" s="48"/>
      <c r="P630" s="48"/>
      <c r="Q630" s="48"/>
      <c r="R630" s="48"/>
      <c r="S630" s="48"/>
      <c r="T630" s="48"/>
      <c r="U630" s="48"/>
      <c r="V630" s="48"/>
      <c r="W630" s="48"/>
      <c r="X630" s="48"/>
      <c r="Y630" s="48"/>
    </row>
    <row r="631">
      <c r="A631" s="48"/>
      <c r="B631" s="48"/>
      <c r="C631" s="48"/>
      <c r="D631" s="48"/>
      <c r="E631" s="48"/>
      <c r="F631" s="48"/>
      <c r="G631" s="48"/>
      <c r="H631" s="48"/>
      <c r="I631" s="48"/>
      <c r="J631" s="48"/>
      <c r="K631" s="48"/>
      <c r="L631" s="48"/>
      <c r="M631" s="48"/>
      <c r="N631" s="48"/>
      <c r="O631" s="48"/>
      <c r="P631" s="48"/>
      <c r="Q631" s="48"/>
      <c r="R631" s="48"/>
      <c r="S631" s="48"/>
      <c r="T631" s="48"/>
      <c r="U631" s="48"/>
      <c r="V631" s="48"/>
      <c r="W631" s="48"/>
      <c r="X631" s="48"/>
      <c r="Y631" s="48"/>
    </row>
    <row r="632">
      <c r="A632" s="48"/>
      <c r="B632" s="48"/>
      <c r="C632" s="48"/>
      <c r="D632" s="48"/>
      <c r="E632" s="48"/>
      <c r="F632" s="48"/>
      <c r="G632" s="48"/>
      <c r="H632" s="48"/>
      <c r="I632" s="48"/>
      <c r="J632" s="48"/>
      <c r="K632" s="48"/>
      <c r="L632" s="48"/>
      <c r="M632" s="48"/>
      <c r="N632" s="48"/>
      <c r="O632" s="48"/>
      <c r="P632" s="48"/>
      <c r="Q632" s="48"/>
      <c r="R632" s="48"/>
      <c r="S632" s="48"/>
      <c r="T632" s="48"/>
      <c r="U632" s="48"/>
      <c r="V632" s="48"/>
      <c r="W632" s="48"/>
      <c r="X632" s="48"/>
      <c r="Y632" s="48"/>
    </row>
    <row r="633">
      <c r="A633" s="48"/>
      <c r="B633" s="48"/>
      <c r="C633" s="48"/>
      <c r="D633" s="48"/>
      <c r="E633" s="48"/>
      <c r="F633" s="48"/>
      <c r="G633" s="48"/>
      <c r="H633" s="48"/>
      <c r="I633" s="48"/>
      <c r="J633" s="48"/>
      <c r="K633" s="48"/>
      <c r="L633" s="48"/>
      <c r="M633" s="48"/>
      <c r="N633" s="48"/>
      <c r="O633" s="48"/>
      <c r="P633" s="48"/>
      <c r="Q633" s="48"/>
      <c r="R633" s="48"/>
      <c r="S633" s="48"/>
      <c r="T633" s="48"/>
      <c r="U633" s="48"/>
      <c r="V633" s="48"/>
      <c r="W633" s="48"/>
      <c r="X633" s="48"/>
      <c r="Y633" s="48"/>
    </row>
    <row r="634">
      <c r="A634" s="48"/>
      <c r="B634" s="48"/>
      <c r="C634" s="48"/>
      <c r="D634" s="48"/>
      <c r="E634" s="48"/>
      <c r="F634" s="48"/>
      <c r="G634" s="48"/>
      <c r="H634" s="48"/>
      <c r="I634" s="48"/>
      <c r="J634" s="48"/>
      <c r="K634" s="48"/>
      <c r="L634" s="48"/>
      <c r="M634" s="48"/>
      <c r="N634" s="48"/>
      <c r="O634" s="48"/>
      <c r="P634" s="48"/>
      <c r="Q634" s="48"/>
      <c r="R634" s="48"/>
      <c r="S634" s="48"/>
      <c r="T634" s="48"/>
      <c r="U634" s="48"/>
      <c r="V634" s="48"/>
      <c r="W634" s="48"/>
      <c r="X634" s="48"/>
      <c r="Y634" s="48"/>
    </row>
    <row r="635">
      <c r="A635" s="48"/>
      <c r="B635" s="48"/>
      <c r="C635" s="48"/>
      <c r="D635" s="48"/>
      <c r="E635" s="48"/>
      <c r="F635" s="48"/>
      <c r="G635" s="48"/>
      <c r="H635" s="48"/>
      <c r="I635" s="48"/>
      <c r="J635" s="48"/>
      <c r="K635" s="48"/>
      <c r="L635" s="48"/>
      <c r="M635" s="48"/>
      <c r="N635" s="48"/>
      <c r="O635" s="48"/>
      <c r="P635" s="48"/>
      <c r="Q635" s="48"/>
      <c r="R635" s="48"/>
      <c r="S635" s="48"/>
      <c r="T635" s="48"/>
      <c r="U635" s="48"/>
      <c r="V635" s="48"/>
      <c r="W635" s="48"/>
      <c r="X635" s="48"/>
      <c r="Y635" s="48"/>
    </row>
    <row r="636">
      <c r="A636" s="48"/>
      <c r="B636" s="48"/>
      <c r="C636" s="48"/>
      <c r="D636" s="48"/>
      <c r="E636" s="48"/>
      <c r="F636" s="48"/>
      <c r="G636" s="48"/>
      <c r="H636" s="48"/>
      <c r="I636" s="48"/>
      <c r="J636" s="48"/>
      <c r="K636" s="48"/>
      <c r="L636" s="48"/>
      <c r="M636" s="48"/>
      <c r="N636" s="48"/>
      <c r="O636" s="48"/>
      <c r="P636" s="48"/>
      <c r="Q636" s="48"/>
      <c r="R636" s="48"/>
      <c r="S636" s="48"/>
      <c r="T636" s="48"/>
      <c r="U636" s="48"/>
      <c r="V636" s="48"/>
      <c r="W636" s="48"/>
      <c r="X636" s="48"/>
      <c r="Y636" s="48"/>
    </row>
    <row r="637">
      <c r="A637" s="48"/>
      <c r="B637" s="48"/>
      <c r="C637" s="48"/>
      <c r="D637" s="48"/>
      <c r="E637" s="48"/>
      <c r="F637" s="48"/>
      <c r="G637" s="48"/>
      <c r="H637" s="48"/>
      <c r="I637" s="48"/>
      <c r="J637" s="48"/>
      <c r="K637" s="48"/>
      <c r="L637" s="48"/>
      <c r="M637" s="48"/>
      <c r="N637" s="48"/>
      <c r="O637" s="48"/>
      <c r="P637" s="48"/>
      <c r="Q637" s="48"/>
      <c r="R637" s="48"/>
      <c r="S637" s="48"/>
      <c r="T637" s="48"/>
      <c r="U637" s="48"/>
      <c r="V637" s="48"/>
      <c r="W637" s="48"/>
      <c r="X637" s="48"/>
      <c r="Y637" s="48"/>
    </row>
    <row r="638">
      <c r="A638" s="48"/>
      <c r="B638" s="48"/>
      <c r="C638" s="48"/>
      <c r="D638" s="48"/>
      <c r="E638" s="48"/>
      <c r="F638" s="48"/>
      <c r="G638" s="48"/>
      <c r="H638" s="48"/>
      <c r="I638" s="48"/>
      <c r="J638" s="48"/>
      <c r="K638" s="48"/>
      <c r="L638" s="48"/>
      <c r="M638" s="48"/>
      <c r="N638" s="48"/>
      <c r="O638" s="48"/>
      <c r="P638" s="48"/>
      <c r="Q638" s="48"/>
      <c r="R638" s="48"/>
      <c r="S638" s="48"/>
      <c r="T638" s="48"/>
      <c r="U638" s="48"/>
      <c r="V638" s="48"/>
      <c r="W638" s="48"/>
      <c r="X638" s="48"/>
      <c r="Y638" s="48"/>
    </row>
    <row r="639">
      <c r="A639" s="48"/>
      <c r="B639" s="48"/>
      <c r="C639" s="48"/>
      <c r="D639" s="48"/>
      <c r="E639" s="48"/>
      <c r="F639" s="48"/>
      <c r="G639" s="48"/>
      <c r="H639" s="48"/>
      <c r="I639" s="48"/>
      <c r="J639" s="48"/>
      <c r="K639" s="48"/>
      <c r="L639" s="48"/>
      <c r="M639" s="48"/>
      <c r="N639" s="48"/>
      <c r="O639" s="48"/>
      <c r="P639" s="48"/>
      <c r="Q639" s="48"/>
      <c r="R639" s="48"/>
      <c r="S639" s="48"/>
      <c r="T639" s="48"/>
      <c r="U639" s="48"/>
      <c r="V639" s="48"/>
      <c r="W639" s="48"/>
      <c r="X639" s="48"/>
      <c r="Y639" s="48"/>
    </row>
    <row r="640">
      <c r="A640" s="48"/>
      <c r="B640" s="48"/>
      <c r="C640" s="48"/>
      <c r="D640" s="48"/>
      <c r="E640" s="48"/>
      <c r="F640" s="48"/>
      <c r="G640" s="48"/>
      <c r="H640" s="48"/>
      <c r="I640" s="48"/>
      <c r="J640" s="48"/>
      <c r="K640" s="48"/>
      <c r="L640" s="48"/>
      <c r="M640" s="48"/>
      <c r="N640" s="48"/>
      <c r="O640" s="48"/>
      <c r="P640" s="48"/>
      <c r="Q640" s="48"/>
      <c r="R640" s="48"/>
      <c r="S640" s="48"/>
      <c r="T640" s="48"/>
      <c r="U640" s="48"/>
      <c r="V640" s="48"/>
      <c r="W640" s="48"/>
      <c r="X640" s="48"/>
      <c r="Y640" s="48"/>
    </row>
    <row r="641">
      <c r="A641" s="48"/>
      <c r="B641" s="48"/>
      <c r="C641" s="48"/>
      <c r="D641" s="48"/>
      <c r="E641" s="48"/>
      <c r="F641" s="48"/>
      <c r="G641" s="48"/>
      <c r="H641" s="48"/>
      <c r="I641" s="48"/>
      <c r="J641" s="48"/>
      <c r="K641" s="48"/>
      <c r="L641" s="48"/>
      <c r="M641" s="48"/>
      <c r="N641" s="48"/>
      <c r="O641" s="48"/>
      <c r="P641" s="48"/>
      <c r="Q641" s="48"/>
      <c r="R641" s="48"/>
      <c r="S641" s="48"/>
      <c r="T641" s="48"/>
      <c r="U641" s="48"/>
      <c r="V641" s="48"/>
      <c r="W641" s="48"/>
      <c r="X641" s="48"/>
      <c r="Y641" s="48"/>
    </row>
    <row r="642">
      <c r="A642" s="48"/>
      <c r="B642" s="48"/>
      <c r="C642" s="48"/>
      <c r="D642" s="48"/>
      <c r="E642" s="48"/>
      <c r="F642" s="48"/>
      <c r="G642" s="48"/>
      <c r="H642" s="48"/>
      <c r="I642" s="48"/>
      <c r="J642" s="48"/>
      <c r="K642" s="48"/>
      <c r="L642" s="48"/>
      <c r="M642" s="48"/>
      <c r="N642" s="48"/>
      <c r="O642" s="48"/>
      <c r="P642" s="48"/>
      <c r="Q642" s="48"/>
      <c r="R642" s="48"/>
      <c r="S642" s="48"/>
      <c r="T642" s="48"/>
      <c r="U642" s="48"/>
      <c r="V642" s="48"/>
      <c r="W642" s="48"/>
      <c r="X642" s="48"/>
      <c r="Y642" s="48"/>
    </row>
    <row r="643">
      <c r="A643" s="48"/>
      <c r="B643" s="48"/>
      <c r="C643" s="48"/>
      <c r="D643" s="48"/>
      <c r="E643" s="48"/>
      <c r="F643" s="48"/>
      <c r="G643" s="48"/>
      <c r="H643" s="48"/>
      <c r="I643" s="48"/>
      <c r="J643" s="48"/>
      <c r="K643" s="48"/>
      <c r="L643" s="48"/>
      <c r="M643" s="48"/>
      <c r="N643" s="48"/>
      <c r="O643" s="48"/>
      <c r="P643" s="48"/>
      <c r="Q643" s="48"/>
      <c r="R643" s="48"/>
      <c r="S643" s="48"/>
      <c r="T643" s="48"/>
      <c r="U643" s="48"/>
      <c r="V643" s="48"/>
      <c r="W643" s="48"/>
      <c r="X643" s="48"/>
      <c r="Y643" s="48"/>
    </row>
    <row r="644">
      <c r="A644" s="48"/>
      <c r="B644" s="48"/>
      <c r="C644" s="48"/>
      <c r="D644" s="48"/>
      <c r="E644" s="48"/>
      <c r="F644" s="48"/>
      <c r="G644" s="48"/>
      <c r="H644" s="48"/>
      <c r="I644" s="48"/>
      <c r="J644" s="48"/>
      <c r="K644" s="48"/>
      <c r="L644" s="48"/>
      <c r="M644" s="48"/>
      <c r="N644" s="48"/>
      <c r="O644" s="48"/>
      <c r="P644" s="48"/>
      <c r="Q644" s="48"/>
      <c r="R644" s="48"/>
      <c r="S644" s="48"/>
      <c r="T644" s="48"/>
      <c r="U644" s="48"/>
      <c r="V644" s="48"/>
      <c r="W644" s="48"/>
      <c r="X644" s="48"/>
      <c r="Y644" s="48"/>
    </row>
    <row r="645">
      <c r="A645" s="48"/>
      <c r="B645" s="48"/>
      <c r="C645" s="48"/>
      <c r="D645" s="48"/>
      <c r="E645" s="48"/>
      <c r="F645" s="48"/>
      <c r="G645" s="48"/>
      <c r="H645" s="48"/>
      <c r="I645" s="48"/>
      <c r="J645" s="48"/>
      <c r="K645" s="48"/>
      <c r="L645" s="48"/>
      <c r="M645" s="48"/>
      <c r="N645" s="48"/>
      <c r="O645" s="48"/>
      <c r="P645" s="48"/>
      <c r="Q645" s="48"/>
      <c r="R645" s="48"/>
      <c r="S645" s="48"/>
      <c r="T645" s="48"/>
      <c r="U645" s="48"/>
      <c r="V645" s="48"/>
      <c r="W645" s="48"/>
      <c r="X645" s="48"/>
      <c r="Y645" s="48"/>
    </row>
    <row r="646">
      <c r="A646" s="48"/>
      <c r="B646" s="48"/>
      <c r="C646" s="48"/>
      <c r="D646" s="48"/>
      <c r="E646" s="48"/>
      <c r="F646" s="48"/>
      <c r="G646" s="48"/>
      <c r="H646" s="48"/>
      <c r="I646" s="48"/>
      <c r="J646" s="48"/>
      <c r="K646" s="48"/>
      <c r="L646" s="48"/>
      <c r="M646" s="48"/>
      <c r="N646" s="48"/>
      <c r="O646" s="48"/>
      <c r="P646" s="48"/>
      <c r="Q646" s="48"/>
      <c r="R646" s="48"/>
      <c r="S646" s="48"/>
      <c r="T646" s="48"/>
      <c r="U646" s="48"/>
      <c r="V646" s="48"/>
      <c r="W646" s="48"/>
      <c r="X646" s="48"/>
      <c r="Y646" s="48"/>
    </row>
    <row r="647">
      <c r="A647" s="48"/>
      <c r="B647" s="48"/>
      <c r="C647" s="48"/>
      <c r="D647" s="48"/>
      <c r="E647" s="48"/>
      <c r="F647" s="48"/>
      <c r="G647" s="48"/>
      <c r="H647" s="48"/>
      <c r="I647" s="48"/>
      <c r="J647" s="48"/>
      <c r="K647" s="48"/>
      <c r="L647" s="48"/>
      <c r="M647" s="48"/>
      <c r="N647" s="48"/>
      <c r="O647" s="48"/>
      <c r="P647" s="48"/>
      <c r="Q647" s="48"/>
      <c r="R647" s="48"/>
      <c r="S647" s="48"/>
      <c r="T647" s="48"/>
      <c r="U647" s="48"/>
      <c r="V647" s="48"/>
      <c r="W647" s="48"/>
      <c r="X647" s="48"/>
      <c r="Y647" s="48"/>
    </row>
    <row r="648">
      <c r="A648" s="48"/>
      <c r="B648" s="48"/>
      <c r="C648" s="48"/>
      <c r="D648" s="48"/>
      <c r="E648" s="48"/>
      <c r="F648" s="48"/>
      <c r="G648" s="48"/>
      <c r="H648" s="48"/>
      <c r="I648" s="48"/>
      <c r="J648" s="48"/>
      <c r="K648" s="48"/>
      <c r="L648" s="48"/>
      <c r="M648" s="48"/>
      <c r="N648" s="48"/>
      <c r="O648" s="48"/>
      <c r="P648" s="48"/>
      <c r="Q648" s="48"/>
      <c r="R648" s="48"/>
      <c r="S648" s="48"/>
      <c r="T648" s="48"/>
      <c r="U648" s="48"/>
      <c r="V648" s="48"/>
      <c r="W648" s="48"/>
      <c r="X648" s="48"/>
      <c r="Y648" s="48"/>
    </row>
    <row r="649">
      <c r="A649" s="48"/>
      <c r="B649" s="48"/>
      <c r="C649" s="48"/>
      <c r="D649" s="48"/>
      <c r="E649" s="48"/>
      <c r="F649" s="48"/>
      <c r="G649" s="48"/>
      <c r="H649" s="48"/>
      <c r="I649" s="48"/>
      <c r="J649" s="48"/>
      <c r="K649" s="48"/>
      <c r="L649" s="48"/>
      <c r="M649" s="48"/>
      <c r="N649" s="48"/>
      <c r="O649" s="48"/>
      <c r="P649" s="48"/>
      <c r="Q649" s="48"/>
      <c r="R649" s="48"/>
      <c r="S649" s="48"/>
      <c r="T649" s="48"/>
      <c r="U649" s="48"/>
      <c r="V649" s="48"/>
      <c r="W649" s="48"/>
      <c r="X649" s="48"/>
      <c r="Y649" s="48"/>
    </row>
    <row r="650">
      <c r="A650" s="48"/>
      <c r="B650" s="48"/>
      <c r="C650" s="48"/>
      <c r="D650" s="48"/>
      <c r="E650" s="48"/>
      <c r="F650" s="48"/>
      <c r="G650" s="48"/>
      <c r="H650" s="48"/>
      <c r="I650" s="48"/>
      <c r="J650" s="48"/>
      <c r="K650" s="48"/>
      <c r="L650" s="48"/>
      <c r="M650" s="48"/>
      <c r="N650" s="48"/>
      <c r="O650" s="48"/>
      <c r="P650" s="48"/>
      <c r="Q650" s="48"/>
      <c r="R650" s="48"/>
      <c r="S650" s="48"/>
      <c r="T650" s="48"/>
      <c r="U650" s="48"/>
      <c r="V650" s="48"/>
      <c r="W650" s="48"/>
      <c r="X650" s="48"/>
      <c r="Y650" s="48"/>
    </row>
    <row r="651">
      <c r="A651" s="48"/>
      <c r="B651" s="48"/>
      <c r="C651" s="48"/>
      <c r="D651" s="48"/>
      <c r="E651" s="48"/>
      <c r="F651" s="48"/>
      <c r="G651" s="48"/>
      <c r="H651" s="48"/>
      <c r="I651" s="48"/>
      <c r="J651" s="48"/>
      <c r="K651" s="48"/>
      <c r="L651" s="48"/>
      <c r="M651" s="48"/>
      <c r="N651" s="48"/>
      <c r="O651" s="48"/>
      <c r="P651" s="48"/>
      <c r="Q651" s="48"/>
      <c r="R651" s="48"/>
      <c r="S651" s="48"/>
      <c r="T651" s="48"/>
      <c r="U651" s="48"/>
      <c r="V651" s="48"/>
      <c r="W651" s="48"/>
      <c r="X651" s="48"/>
      <c r="Y651" s="48"/>
    </row>
    <row r="652">
      <c r="A652" s="48"/>
      <c r="B652" s="48"/>
      <c r="C652" s="48"/>
      <c r="D652" s="48"/>
      <c r="E652" s="48"/>
      <c r="F652" s="48"/>
      <c r="G652" s="48"/>
      <c r="H652" s="48"/>
      <c r="I652" s="48"/>
      <c r="J652" s="48"/>
      <c r="K652" s="48"/>
      <c r="L652" s="48"/>
      <c r="M652" s="48"/>
      <c r="N652" s="48"/>
      <c r="O652" s="48"/>
      <c r="P652" s="48"/>
      <c r="Q652" s="48"/>
      <c r="R652" s="48"/>
      <c r="S652" s="48"/>
      <c r="T652" s="48"/>
      <c r="U652" s="48"/>
      <c r="V652" s="48"/>
      <c r="W652" s="48"/>
      <c r="X652" s="48"/>
      <c r="Y652" s="48"/>
    </row>
    <row r="653">
      <c r="A653" s="48"/>
      <c r="B653" s="48"/>
      <c r="C653" s="48"/>
      <c r="D653" s="48"/>
      <c r="E653" s="48"/>
      <c r="F653" s="48"/>
      <c r="G653" s="48"/>
      <c r="H653" s="48"/>
      <c r="I653" s="48"/>
      <c r="J653" s="48"/>
      <c r="K653" s="48"/>
      <c r="L653" s="48"/>
      <c r="M653" s="48"/>
      <c r="N653" s="48"/>
      <c r="O653" s="48"/>
      <c r="P653" s="48"/>
      <c r="Q653" s="48"/>
      <c r="R653" s="48"/>
      <c r="S653" s="48"/>
      <c r="T653" s="48"/>
      <c r="U653" s="48"/>
      <c r="V653" s="48"/>
      <c r="W653" s="48"/>
      <c r="X653" s="48"/>
      <c r="Y653" s="48"/>
    </row>
    <row r="654">
      <c r="A654" s="48"/>
      <c r="B654" s="48"/>
      <c r="C654" s="48"/>
      <c r="D654" s="48"/>
      <c r="E654" s="48"/>
      <c r="F654" s="48"/>
      <c r="G654" s="48"/>
      <c r="H654" s="48"/>
      <c r="I654" s="48"/>
      <c r="J654" s="48"/>
      <c r="K654" s="48"/>
      <c r="L654" s="48"/>
      <c r="M654" s="48"/>
      <c r="N654" s="48"/>
      <c r="O654" s="48"/>
      <c r="P654" s="48"/>
      <c r="Q654" s="48"/>
      <c r="R654" s="48"/>
      <c r="S654" s="48"/>
      <c r="T654" s="48"/>
      <c r="U654" s="48"/>
      <c r="V654" s="48"/>
      <c r="W654" s="48"/>
      <c r="X654" s="48"/>
      <c r="Y654" s="48"/>
    </row>
    <row r="655">
      <c r="A655" s="48"/>
      <c r="B655" s="48"/>
      <c r="C655" s="48"/>
      <c r="D655" s="48"/>
      <c r="E655" s="48"/>
      <c r="F655" s="48"/>
      <c r="G655" s="48"/>
      <c r="H655" s="48"/>
      <c r="I655" s="48"/>
      <c r="J655" s="48"/>
      <c r="K655" s="48"/>
      <c r="L655" s="48"/>
      <c r="M655" s="48"/>
      <c r="N655" s="48"/>
      <c r="O655" s="48"/>
      <c r="P655" s="48"/>
      <c r="Q655" s="48"/>
      <c r="R655" s="48"/>
      <c r="S655" s="48"/>
      <c r="T655" s="48"/>
      <c r="U655" s="48"/>
      <c r="V655" s="48"/>
      <c r="W655" s="48"/>
      <c r="X655" s="48"/>
      <c r="Y655" s="48"/>
    </row>
    <row r="656">
      <c r="A656" s="48"/>
      <c r="B656" s="48"/>
      <c r="C656" s="48"/>
      <c r="D656" s="48"/>
      <c r="E656" s="48"/>
      <c r="F656" s="48"/>
      <c r="G656" s="48"/>
      <c r="H656" s="48"/>
      <c r="I656" s="48"/>
      <c r="J656" s="48"/>
      <c r="K656" s="48"/>
      <c r="L656" s="48"/>
      <c r="M656" s="48"/>
      <c r="N656" s="48"/>
      <c r="O656" s="48"/>
      <c r="P656" s="48"/>
      <c r="Q656" s="48"/>
      <c r="R656" s="48"/>
      <c r="S656" s="48"/>
      <c r="T656" s="48"/>
      <c r="U656" s="48"/>
      <c r="V656" s="48"/>
      <c r="W656" s="48"/>
      <c r="X656" s="48"/>
      <c r="Y656" s="48"/>
    </row>
    <row r="657">
      <c r="A657" s="48"/>
      <c r="B657" s="48"/>
      <c r="C657" s="48"/>
      <c r="D657" s="48"/>
      <c r="E657" s="48"/>
      <c r="F657" s="48"/>
      <c r="G657" s="48"/>
      <c r="H657" s="48"/>
      <c r="I657" s="48"/>
      <c r="J657" s="48"/>
      <c r="K657" s="48"/>
      <c r="L657" s="48"/>
      <c r="M657" s="48"/>
      <c r="N657" s="48"/>
      <c r="O657" s="48"/>
      <c r="P657" s="48"/>
      <c r="Q657" s="48"/>
      <c r="R657" s="48"/>
      <c r="S657" s="48"/>
      <c r="T657" s="48"/>
      <c r="U657" s="48"/>
      <c r="V657" s="48"/>
      <c r="W657" s="48"/>
      <c r="X657" s="48"/>
      <c r="Y657" s="48"/>
    </row>
    <row r="658">
      <c r="A658" s="48"/>
      <c r="B658" s="48"/>
      <c r="C658" s="48"/>
      <c r="D658" s="48"/>
      <c r="E658" s="48"/>
      <c r="F658" s="48"/>
      <c r="G658" s="48"/>
      <c r="H658" s="48"/>
      <c r="I658" s="48"/>
      <c r="J658" s="48"/>
      <c r="K658" s="48"/>
      <c r="L658" s="48"/>
      <c r="M658" s="48"/>
      <c r="N658" s="48"/>
      <c r="O658" s="48"/>
      <c r="P658" s="48"/>
      <c r="Q658" s="48"/>
      <c r="R658" s="48"/>
      <c r="S658" s="48"/>
      <c r="T658" s="48"/>
      <c r="U658" s="48"/>
      <c r="V658" s="48"/>
      <c r="W658" s="48"/>
      <c r="X658" s="48"/>
      <c r="Y658" s="48"/>
    </row>
    <row r="659">
      <c r="A659" s="48"/>
      <c r="B659" s="48"/>
      <c r="C659" s="48"/>
      <c r="D659" s="48"/>
      <c r="E659" s="48"/>
      <c r="F659" s="48"/>
      <c r="G659" s="48"/>
      <c r="H659" s="48"/>
      <c r="I659" s="48"/>
      <c r="J659" s="48"/>
      <c r="K659" s="48"/>
      <c r="L659" s="48"/>
      <c r="M659" s="48"/>
      <c r="N659" s="48"/>
      <c r="O659" s="48"/>
      <c r="P659" s="48"/>
      <c r="Q659" s="48"/>
      <c r="R659" s="48"/>
      <c r="S659" s="48"/>
      <c r="T659" s="48"/>
      <c r="U659" s="48"/>
      <c r="V659" s="48"/>
      <c r="W659" s="48"/>
      <c r="X659" s="48"/>
      <c r="Y659" s="48"/>
    </row>
    <row r="660">
      <c r="A660" s="48"/>
      <c r="B660" s="48"/>
      <c r="C660" s="48"/>
      <c r="D660" s="48"/>
      <c r="E660" s="48"/>
      <c r="F660" s="48"/>
      <c r="G660" s="48"/>
      <c r="H660" s="48"/>
      <c r="I660" s="48"/>
      <c r="J660" s="48"/>
      <c r="K660" s="48"/>
      <c r="L660" s="48"/>
      <c r="M660" s="48"/>
      <c r="N660" s="48"/>
      <c r="O660" s="48"/>
      <c r="P660" s="48"/>
      <c r="Q660" s="48"/>
      <c r="R660" s="48"/>
      <c r="S660" s="48"/>
      <c r="T660" s="48"/>
      <c r="U660" s="48"/>
      <c r="V660" s="48"/>
      <c r="W660" s="48"/>
      <c r="X660" s="48"/>
      <c r="Y660" s="48"/>
    </row>
    <row r="661">
      <c r="A661" s="48"/>
      <c r="B661" s="48"/>
      <c r="C661" s="48"/>
      <c r="D661" s="48"/>
      <c r="E661" s="48"/>
      <c r="F661" s="48"/>
      <c r="G661" s="48"/>
      <c r="H661" s="48"/>
      <c r="I661" s="48"/>
      <c r="J661" s="48"/>
      <c r="K661" s="48"/>
      <c r="L661" s="48"/>
      <c r="M661" s="48"/>
      <c r="N661" s="48"/>
      <c r="O661" s="48"/>
      <c r="P661" s="48"/>
      <c r="Q661" s="48"/>
      <c r="R661" s="48"/>
      <c r="S661" s="48"/>
      <c r="T661" s="48"/>
      <c r="U661" s="48"/>
      <c r="V661" s="48"/>
      <c r="W661" s="48"/>
      <c r="X661" s="48"/>
      <c r="Y661" s="48"/>
    </row>
    <row r="662">
      <c r="A662" s="48"/>
      <c r="B662" s="48"/>
      <c r="C662" s="48"/>
      <c r="D662" s="48"/>
      <c r="E662" s="48"/>
      <c r="F662" s="48"/>
      <c r="G662" s="48"/>
      <c r="H662" s="48"/>
      <c r="I662" s="48"/>
      <c r="J662" s="48"/>
      <c r="K662" s="48"/>
      <c r="L662" s="48"/>
      <c r="M662" s="48"/>
      <c r="N662" s="48"/>
      <c r="O662" s="48"/>
      <c r="P662" s="48"/>
      <c r="Q662" s="48"/>
      <c r="R662" s="48"/>
      <c r="S662" s="48"/>
      <c r="T662" s="48"/>
      <c r="U662" s="48"/>
      <c r="V662" s="48"/>
      <c r="W662" s="48"/>
      <c r="X662" s="48"/>
      <c r="Y662" s="48"/>
    </row>
    <row r="663">
      <c r="A663" s="48"/>
      <c r="B663" s="48"/>
      <c r="C663" s="48"/>
      <c r="D663" s="48"/>
      <c r="E663" s="48"/>
      <c r="F663" s="48"/>
      <c r="G663" s="48"/>
      <c r="H663" s="48"/>
      <c r="I663" s="48"/>
      <c r="J663" s="48"/>
      <c r="K663" s="48"/>
      <c r="L663" s="48"/>
      <c r="M663" s="48"/>
      <c r="N663" s="48"/>
      <c r="O663" s="48"/>
      <c r="P663" s="48"/>
      <c r="Q663" s="48"/>
      <c r="R663" s="48"/>
      <c r="S663" s="48"/>
      <c r="T663" s="48"/>
      <c r="U663" s="48"/>
      <c r="V663" s="48"/>
      <c r="W663" s="48"/>
      <c r="X663" s="48"/>
      <c r="Y663" s="48"/>
    </row>
    <row r="664">
      <c r="A664" s="48"/>
      <c r="B664" s="48"/>
      <c r="C664" s="48"/>
      <c r="D664" s="48"/>
      <c r="E664" s="48"/>
      <c r="F664" s="48"/>
      <c r="G664" s="48"/>
      <c r="H664" s="48"/>
      <c r="I664" s="48"/>
      <c r="J664" s="48"/>
      <c r="K664" s="48"/>
      <c r="L664" s="48"/>
      <c r="M664" s="48"/>
      <c r="N664" s="48"/>
      <c r="O664" s="48"/>
      <c r="P664" s="48"/>
      <c r="Q664" s="48"/>
      <c r="R664" s="48"/>
      <c r="S664" s="48"/>
      <c r="T664" s="48"/>
      <c r="U664" s="48"/>
      <c r="V664" s="48"/>
      <c r="W664" s="48"/>
      <c r="X664" s="48"/>
      <c r="Y664" s="48"/>
    </row>
    <row r="665">
      <c r="A665" s="48"/>
      <c r="B665" s="48"/>
      <c r="C665" s="48"/>
      <c r="D665" s="48"/>
      <c r="E665" s="48"/>
      <c r="F665" s="48"/>
      <c r="G665" s="48"/>
      <c r="H665" s="48"/>
      <c r="I665" s="48"/>
      <c r="J665" s="48"/>
      <c r="K665" s="48"/>
      <c r="L665" s="48"/>
      <c r="M665" s="48"/>
      <c r="N665" s="48"/>
      <c r="O665" s="48"/>
      <c r="P665" s="48"/>
      <c r="Q665" s="48"/>
      <c r="R665" s="48"/>
      <c r="S665" s="48"/>
      <c r="T665" s="48"/>
      <c r="U665" s="48"/>
      <c r="V665" s="48"/>
      <c r="W665" s="48"/>
      <c r="X665" s="48"/>
      <c r="Y665" s="48"/>
    </row>
    <row r="666">
      <c r="A666" s="48"/>
      <c r="B666" s="48"/>
      <c r="C666" s="48"/>
      <c r="D666" s="48"/>
      <c r="E666" s="48"/>
      <c r="F666" s="48"/>
      <c r="G666" s="48"/>
      <c r="H666" s="48"/>
      <c r="I666" s="48"/>
      <c r="J666" s="48"/>
      <c r="K666" s="48"/>
      <c r="L666" s="48"/>
      <c r="M666" s="48"/>
      <c r="N666" s="48"/>
      <c r="O666" s="48"/>
      <c r="P666" s="48"/>
      <c r="Q666" s="48"/>
      <c r="R666" s="48"/>
      <c r="S666" s="48"/>
      <c r="T666" s="48"/>
      <c r="U666" s="48"/>
      <c r="V666" s="48"/>
      <c r="W666" s="48"/>
      <c r="X666" s="48"/>
      <c r="Y666" s="48"/>
    </row>
    <row r="667">
      <c r="A667" s="48"/>
      <c r="B667" s="48"/>
      <c r="C667" s="48"/>
      <c r="D667" s="48"/>
      <c r="E667" s="48"/>
      <c r="F667" s="48"/>
      <c r="G667" s="48"/>
      <c r="H667" s="48"/>
      <c r="I667" s="48"/>
      <c r="J667" s="48"/>
      <c r="K667" s="48"/>
      <c r="L667" s="48"/>
      <c r="M667" s="48"/>
      <c r="N667" s="48"/>
      <c r="O667" s="48"/>
      <c r="P667" s="48"/>
      <c r="Q667" s="48"/>
      <c r="R667" s="48"/>
      <c r="S667" s="48"/>
      <c r="T667" s="48"/>
      <c r="U667" s="48"/>
      <c r="V667" s="48"/>
      <c r="W667" s="48"/>
      <c r="X667" s="48"/>
      <c r="Y667" s="48"/>
    </row>
    <row r="668">
      <c r="A668" s="48"/>
      <c r="B668" s="48"/>
      <c r="C668" s="48"/>
      <c r="D668" s="48"/>
      <c r="E668" s="48"/>
      <c r="F668" s="48"/>
      <c r="G668" s="48"/>
      <c r="H668" s="48"/>
      <c r="I668" s="48"/>
      <c r="J668" s="48"/>
      <c r="K668" s="48"/>
      <c r="L668" s="48"/>
      <c r="M668" s="48"/>
      <c r="N668" s="48"/>
      <c r="O668" s="48"/>
      <c r="P668" s="48"/>
      <c r="Q668" s="48"/>
      <c r="R668" s="48"/>
      <c r="S668" s="48"/>
      <c r="T668" s="48"/>
      <c r="U668" s="48"/>
      <c r="V668" s="48"/>
      <c r="W668" s="48"/>
      <c r="X668" s="48"/>
      <c r="Y668" s="48"/>
    </row>
    <row r="669">
      <c r="A669" s="48"/>
      <c r="B669" s="48"/>
      <c r="C669" s="48"/>
      <c r="D669" s="48"/>
      <c r="E669" s="48"/>
      <c r="F669" s="48"/>
      <c r="G669" s="48"/>
      <c r="H669" s="48"/>
      <c r="I669" s="48"/>
      <c r="J669" s="48"/>
      <c r="K669" s="48"/>
      <c r="L669" s="48"/>
      <c r="M669" s="48"/>
      <c r="N669" s="48"/>
      <c r="O669" s="48"/>
      <c r="P669" s="48"/>
      <c r="Q669" s="48"/>
      <c r="R669" s="48"/>
      <c r="S669" s="48"/>
      <c r="T669" s="48"/>
      <c r="U669" s="48"/>
      <c r="V669" s="48"/>
      <c r="W669" s="48"/>
      <c r="X669" s="48"/>
      <c r="Y669" s="48"/>
    </row>
    <row r="670">
      <c r="A670" s="48"/>
      <c r="B670" s="48"/>
      <c r="C670" s="48"/>
      <c r="D670" s="48"/>
      <c r="E670" s="48"/>
      <c r="F670" s="48"/>
      <c r="G670" s="48"/>
      <c r="H670" s="48"/>
      <c r="I670" s="48"/>
      <c r="J670" s="48"/>
      <c r="K670" s="48"/>
      <c r="L670" s="48"/>
      <c r="M670" s="48"/>
      <c r="N670" s="48"/>
      <c r="O670" s="48"/>
      <c r="P670" s="48"/>
      <c r="Q670" s="48"/>
      <c r="R670" s="48"/>
      <c r="S670" s="48"/>
      <c r="T670" s="48"/>
      <c r="U670" s="48"/>
      <c r="V670" s="48"/>
      <c r="W670" s="48"/>
      <c r="X670" s="48"/>
      <c r="Y670" s="48"/>
    </row>
    <row r="671">
      <c r="A671" s="48"/>
      <c r="B671" s="48"/>
      <c r="C671" s="48"/>
      <c r="D671" s="48"/>
      <c r="E671" s="48"/>
      <c r="F671" s="48"/>
      <c r="G671" s="48"/>
      <c r="H671" s="48"/>
      <c r="I671" s="48"/>
      <c r="J671" s="48"/>
      <c r="K671" s="48"/>
      <c r="L671" s="48"/>
      <c r="M671" s="48"/>
      <c r="N671" s="48"/>
      <c r="O671" s="48"/>
      <c r="P671" s="48"/>
      <c r="Q671" s="48"/>
      <c r="R671" s="48"/>
      <c r="S671" s="48"/>
      <c r="T671" s="48"/>
      <c r="U671" s="48"/>
      <c r="V671" s="48"/>
      <c r="W671" s="48"/>
      <c r="X671" s="48"/>
      <c r="Y671" s="48"/>
    </row>
    <row r="672">
      <c r="A672" s="48"/>
      <c r="B672" s="48"/>
      <c r="C672" s="48"/>
      <c r="D672" s="48"/>
      <c r="E672" s="48"/>
      <c r="F672" s="48"/>
      <c r="G672" s="48"/>
      <c r="H672" s="48"/>
      <c r="I672" s="48"/>
      <c r="J672" s="48"/>
      <c r="K672" s="48"/>
      <c r="L672" s="48"/>
      <c r="M672" s="48"/>
      <c r="N672" s="48"/>
      <c r="O672" s="48"/>
      <c r="P672" s="48"/>
      <c r="Q672" s="48"/>
      <c r="R672" s="48"/>
      <c r="S672" s="48"/>
      <c r="T672" s="48"/>
      <c r="U672" s="48"/>
      <c r="V672" s="48"/>
      <c r="W672" s="48"/>
      <c r="X672" s="48"/>
      <c r="Y672" s="48"/>
    </row>
    <row r="673">
      <c r="A673" s="48"/>
      <c r="B673" s="48"/>
      <c r="C673" s="48"/>
      <c r="D673" s="48"/>
      <c r="E673" s="48"/>
      <c r="F673" s="48"/>
      <c r="G673" s="48"/>
      <c r="H673" s="48"/>
      <c r="I673" s="48"/>
      <c r="J673" s="48"/>
      <c r="K673" s="48"/>
      <c r="L673" s="48"/>
      <c r="M673" s="48"/>
      <c r="N673" s="48"/>
      <c r="O673" s="48"/>
      <c r="P673" s="48"/>
      <c r="Q673" s="48"/>
      <c r="R673" s="48"/>
      <c r="S673" s="48"/>
      <c r="T673" s="48"/>
      <c r="U673" s="48"/>
      <c r="V673" s="48"/>
      <c r="W673" s="48"/>
      <c r="X673" s="48"/>
      <c r="Y673" s="48"/>
    </row>
    <row r="674">
      <c r="A674" s="48"/>
      <c r="B674" s="48"/>
      <c r="C674" s="48"/>
      <c r="D674" s="48"/>
      <c r="E674" s="48"/>
      <c r="F674" s="48"/>
      <c r="G674" s="48"/>
      <c r="H674" s="48"/>
      <c r="I674" s="48"/>
      <c r="J674" s="48"/>
      <c r="K674" s="48"/>
      <c r="L674" s="48"/>
      <c r="M674" s="48"/>
      <c r="N674" s="48"/>
      <c r="O674" s="48"/>
      <c r="P674" s="48"/>
      <c r="Q674" s="48"/>
      <c r="R674" s="48"/>
      <c r="S674" s="48"/>
      <c r="T674" s="48"/>
      <c r="U674" s="48"/>
      <c r="V674" s="48"/>
      <c r="W674" s="48"/>
      <c r="X674" s="48"/>
      <c r="Y674" s="48"/>
    </row>
    <row r="675">
      <c r="A675" s="48"/>
      <c r="B675" s="48"/>
      <c r="C675" s="48"/>
      <c r="D675" s="48"/>
      <c r="E675" s="48"/>
      <c r="F675" s="48"/>
      <c r="G675" s="48"/>
      <c r="H675" s="48"/>
      <c r="I675" s="48"/>
      <c r="J675" s="48"/>
      <c r="K675" s="48"/>
      <c r="L675" s="48"/>
      <c r="M675" s="48"/>
      <c r="N675" s="48"/>
      <c r="O675" s="48"/>
      <c r="P675" s="48"/>
      <c r="Q675" s="48"/>
      <c r="R675" s="48"/>
      <c r="S675" s="48"/>
      <c r="T675" s="48"/>
      <c r="U675" s="48"/>
      <c r="V675" s="48"/>
      <c r="W675" s="48"/>
      <c r="X675" s="48"/>
      <c r="Y675" s="48"/>
    </row>
    <row r="676">
      <c r="A676" s="48"/>
      <c r="B676" s="48"/>
      <c r="C676" s="48"/>
      <c r="D676" s="48"/>
      <c r="E676" s="48"/>
      <c r="F676" s="48"/>
      <c r="G676" s="48"/>
      <c r="H676" s="48"/>
      <c r="I676" s="48"/>
      <c r="J676" s="48"/>
      <c r="K676" s="48"/>
      <c r="L676" s="48"/>
      <c r="M676" s="48"/>
      <c r="N676" s="48"/>
      <c r="O676" s="48"/>
      <c r="P676" s="48"/>
      <c r="Q676" s="48"/>
      <c r="R676" s="48"/>
      <c r="S676" s="48"/>
      <c r="T676" s="48"/>
      <c r="U676" s="48"/>
      <c r="V676" s="48"/>
      <c r="W676" s="48"/>
      <c r="X676" s="48"/>
      <c r="Y676" s="48"/>
    </row>
    <row r="677">
      <c r="A677" s="48"/>
      <c r="B677" s="48"/>
      <c r="C677" s="48"/>
      <c r="D677" s="48"/>
      <c r="E677" s="48"/>
      <c r="F677" s="48"/>
      <c r="G677" s="48"/>
      <c r="H677" s="48"/>
      <c r="I677" s="48"/>
      <c r="J677" s="48"/>
      <c r="K677" s="48"/>
      <c r="L677" s="48"/>
      <c r="M677" s="48"/>
      <c r="N677" s="48"/>
      <c r="O677" s="48"/>
      <c r="P677" s="48"/>
      <c r="Q677" s="48"/>
      <c r="R677" s="48"/>
      <c r="S677" s="48"/>
      <c r="T677" s="48"/>
      <c r="U677" s="48"/>
      <c r="V677" s="48"/>
      <c r="W677" s="48"/>
      <c r="X677" s="48"/>
      <c r="Y677" s="48"/>
    </row>
    <row r="678">
      <c r="A678" s="48"/>
      <c r="B678" s="48"/>
      <c r="C678" s="48"/>
      <c r="D678" s="48"/>
      <c r="E678" s="48"/>
      <c r="F678" s="48"/>
      <c r="G678" s="48"/>
      <c r="H678" s="48"/>
      <c r="I678" s="48"/>
      <c r="J678" s="48"/>
      <c r="K678" s="48"/>
      <c r="L678" s="48"/>
      <c r="M678" s="48"/>
      <c r="N678" s="48"/>
      <c r="O678" s="48"/>
      <c r="P678" s="48"/>
      <c r="Q678" s="48"/>
      <c r="R678" s="48"/>
      <c r="S678" s="48"/>
      <c r="T678" s="48"/>
      <c r="U678" s="48"/>
      <c r="V678" s="48"/>
      <c r="W678" s="48"/>
      <c r="X678" s="48"/>
      <c r="Y678" s="48"/>
    </row>
    <row r="679">
      <c r="A679" s="48"/>
      <c r="B679" s="48"/>
      <c r="C679" s="48"/>
      <c r="D679" s="48"/>
      <c r="E679" s="48"/>
      <c r="F679" s="48"/>
      <c r="G679" s="48"/>
      <c r="H679" s="48"/>
      <c r="I679" s="48"/>
      <c r="J679" s="48"/>
      <c r="K679" s="48"/>
      <c r="L679" s="48"/>
      <c r="M679" s="48"/>
      <c r="N679" s="48"/>
      <c r="O679" s="48"/>
      <c r="P679" s="48"/>
      <c r="Q679" s="48"/>
      <c r="R679" s="48"/>
      <c r="S679" s="48"/>
      <c r="T679" s="48"/>
      <c r="U679" s="48"/>
      <c r="V679" s="48"/>
      <c r="W679" s="48"/>
      <c r="X679" s="48"/>
      <c r="Y679" s="48"/>
    </row>
    <row r="680">
      <c r="A680" s="48"/>
      <c r="B680" s="48"/>
      <c r="C680" s="48"/>
      <c r="D680" s="48"/>
      <c r="E680" s="48"/>
      <c r="F680" s="48"/>
      <c r="G680" s="48"/>
      <c r="H680" s="48"/>
      <c r="I680" s="48"/>
      <c r="J680" s="48"/>
      <c r="K680" s="48"/>
      <c r="L680" s="48"/>
      <c r="M680" s="48"/>
      <c r="N680" s="48"/>
      <c r="O680" s="48"/>
      <c r="P680" s="48"/>
      <c r="Q680" s="48"/>
      <c r="R680" s="48"/>
      <c r="S680" s="48"/>
      <c r="T680" s="48"/>
      <c r="U680" s="48"/>
      <c r="V680" s="48"/>
      <c r="W680" s="48"/>
      <c r="X680" s="48"/>
      <c r="Y680" s="48"/>
    </row>
    <row r="681">
      <c r="A681" s="48"/>
      <c r="B681" s="48"/>
      <c r="C681" s="48"/>
      <c r="D681" s="48"/>
      <c r="E681" s="48"/>
      <c r="F681" s="48"/>
      <c r="G681" s="48"/>
      <c r="H681" s="48"/>
      <c r="I681" s="48"/>
      <c r="J681" s="48"/>
      <c r="K681" s="48"/>
      <c r="L681" s="48"/>
      <c r="M681" s="48"/>
      <c r="N681" s="48"/>
      <c r="O681" s="48"/>
      <c r="P681" s="48"/>
      <c r="Q681" s="48"/>
      <c r="R681" s="48"/>
      <c r="S681" s="48"/>
      <c r="T681" s="48"/>
      <c r="U681" s="48"/>
      <c r="V681" s="48"/>
      <c r="W681" s="48"/>
      <c r="X681" s="48"/>
      <c r="Y681" s="48"/>
    </row>
    <row r="682">
      <c r="A682" s="48"/>
      <c r="B682" s="48"/>
      <c r="C682" s="48"/>
      <c r="D682" s="48"/>
      <c r="E682" s="48"/>
      <c r="F682" s="48"/>
      <c r="G682" s="48"/>
      <c r="H682" s="48"/>
      <c r="I682" s="48"/>
      <c r="J682" s="48"/>
      <c r="K682" s="48"/>
      <c r="L682" s="48"/>
      <c r="M682" s="48"/>
      <c r="N682" s="48"/>
      <c r="O682" s="48"/>
      <c r="P682" s="48"/>
      <c r="Q682" s="48"/>
      <c r="R682" s="48"/>
      <c r="S682" s="48"/>
      <c r="T682" s="48"/>
      <c r="U682" s="48"/>
      <c r="V682" s="48"/>
      <c r="W682" s="48"/>
      <c r="X682" s="48"/>
      <c r="Y682" s="48"/>
    </row>
    <row r="683">
      <c r="A683" s="48"/>
      <c r="B683" s="48"/>
      <c r="C683" s="48"/>
      <c r="D683" s="48"/>
      <c r="E683" s="48"/>
      <c r="F683" s="48"/>
      <c r="G683" s="48"/>
      <c r="H683" s="48"/>
      <c r="I683" s="48"/>
      <c r="J683" s="48"/>
      <c r="K683" s="48"/>
      <c r="L683" s="48"/>
      <c r="M683" s="48"/>
      <c r="N683" s="48"/>
      <c r="O683" s="48"/>
      <c r="P683" s="48"/>
      <c r="Q683" s="48"/>
      <c r="R683" s="48"/>
      <c r="S683" s="48"/>
      <c r="T683" s="48"/>
      <c r="U683" s="48"/>
      <c r="V683" s="48"/>
      <c r="W683" s="48"/>
      <c r="X683" s="48"/>
      <c r="Y683" s="48"/>
    </row>
    <row r="684">
      <c r="A684" s="48"/>
      <c r="B684" s="48"/>
      <c r="C684" s="48"/>
      <c r="D684" s="48"/>
      <c r="E684" s="48"/>
      <c r="F684" s="48"/>
      <c r="G684" s="48"/>
      <c r="H684" s="48"/>
      <c r="I684" s="48"/>
      <c r="J684" s="48"/>
      <c r="K684" s="48"/>
      <c r="L684" s="48"/>
      <c r="M684" s="48"/>
      <c r="N684" s="48"/>
      <c r="O684" s="48"/>
      <c r="P684" s="48"/>
      <c r="Q684" s="48"/>
      <c r="R684" s="48"/>
      <c r="S684" s="48"/>
      <c r="T684" s="48"/>
      <c r="U684" s="48"/>
      <c r="V684" s="48"/>
      <c r="W684" s="48"/>
      <c r="X684" s="48"/>
      <c r="Y684" s="48"/>
    </row>
    <row r="685">
      <c r="A685" s="48"/>
      <c r="B685" s="48"/>
      <c r="C685" s="48"/>
      <c r="D685" s="48"/>
      <c r="E685" s="48"/>
      <c r="F685" s="48"/>
      <c r="G685" s="48"/>
      <c r="H685" s="48"/>
      <c r="I685" s="48"/>
      <c r="J685" s="48"/>
      <c r="K685" s="48"/>
      <c r="L685" s="48"/>
      <c r="M685" s="48"/>
      <c r="N685" s="48"/>
      <c r="O685" s="48"/>
      <c r="P685" s="48"/>
      <c r="Q685" s="48"/>
      <c r="R685" s="48"/>
      <c r="S685" s="48"/>
      <c r="T685" s="48"/>
      <c r="U685" s="48"/>
      <c r="V685" s="48"/>
      <c r="W685" s="48"/>
      <c r="X685" s="48"/>
      <c r="Y685" s="48"/>
    </row>
    <row r="686">
      <c r="A686" s="48"/>
      <c r="B686" s="48"/>
      <c r="C686" s="48"/>
      <c r="D686" s="48"/>
      <c r="E686" s="48"/>
      <c r="F686" s="48"/>
      <c r="G686" s="48"/>
      <c r="H686" s="48"/>
      <c r="I686" s="48"/>
      <c r="J686" s="48"/>
      <c r="K686" s="48"/>
      <c r="L686" s="48"/>
      <c r="M686" s="48"/>
      <c r="N686" s="48"/>
      <c r="O686" s="48"/>
      <c r="P686" s="48"/>
      <c r="Q686" s="48"/>
      <c r="R686" s="48"/>
      <c r="S686" s="48"/>
      <c r="T686" s="48"/>
      <c r="U686" s="48"/>
      <c r="V686" s="48"/>
      <c r="W686" s="48"/>
      <c r="X686" s="48"/>
      <c r="Y686" s="48"/>
    </row>
    <row r="687">
      <c r="A687" s="48"/>
      <c r="B687" s="48"/>
      <c r="C687" s="48"/>
      <c r="D687" s="48"/>
      <c r="E687" s="48"/>
      <c r="F687" s="48"/>
      <c r="G687" s="48"/>
      <c r="H687" s="48"/>
      <c r="I687" s="48"/>
      <c r="J687" s="48"/>
      <c r="K687" s="48"/>
      <c r="L687" s="48"/>
      <c r="M687" s="48"/>
      <c r="N687" s="48"/>
      <c r="O687" s="48"/>
      <c r="P687" s="48"/>
      <c r="Q687" s="48"/>
      <c r="R687" s="48"/>
      <c r="S687" s="48"/>
      <c r="T687" s="48"/>
      <c r="U687" s="48"/>
      <c r="V687" s="48"/>
      <c r="W687" s="48"/>
      <c r="X687" s="48"/>
      <c r="Y687" s="48"/>
    </row>
    <row r="688">
      <c r="A688" s="48"/>
      <c r="B688" s="48"/>
      <c r="C688" s="48"/>
      <c r="D688" s="48"/>
      <c r="E688" s="48"/>
      <c r="F688" s="48"/>
      <c r="G688" s="48"/>
      <c r="H688" s="48"/>
      <c r="I688" s="48"/>
      <c r="J688" s="48"/>
      <c r="K688" s="48"/>
      <c r="L688" s="48"/>
      <c r="M688" s="48"/>
      <c r="N688" s="48"/>
      <c r="O688" s="48"/>
      <c r="P688" s="48"/>
      <c r="Q688" s="48"/>
      <c r="R688" s="48"/>
      <c r="S688" s="48"/>
      <c r="T688" s="48"/>
      <c r="U688" s="48"/>
      <c r="V688" s="48"/>
      <c r="W688" s="48"/>
      <c r="X688" s="48"/>
      <c r="Y688" s="48"/>
    </row>
    <row r="689">
      <c r="A689" s="48"/>
      <c r="B689" s="48"/>
      <c r="C689" s="48"/>
      <c r="D689" s="48"/>
      <c r="E689" s="48"/>
      <c r="F689" s="48"/>
      <c r="G689" s="48"/>
      <c r="H689" s="48"/>
      <c r="I689" s="48"/>
      <c r="J689" s="48"/>
      <c r="K689" s="48"/>
      <c r="L689" s="48"/>
      <c r="M689" s="48"/>
      <c r="N689" s="48"/>
      <c r="O689" s="48"/>
      <c r="P689" s="48"/>
      <c r="Q689" s="48"/>
      <c r="R689" s="48"/>
      <c r="S689" s="48"/>
      <c r="T689" s="48"/>
      <c r="U689" s="48"/>
      <c r="V689" s="48"/>
      <c r="W689" s="48"/>
      <c r="X689" s="48"/>
      <c r="Y689" s="48"/>
    </row>
    <row r="690">
      <c r="A690" s="48"/>
      <c r="B690" s="48"/>
      <c r="C690" s="48"/>
      <c r="D690" s="48"/>
      <c r="E690" s="48"/>
      <c r="F690" s="48"/>
      <c r="G690" s="48"/>
      <c r="H690" s="48"/>
      <c r="I690" s="48"/>
      <c r="J690" s="48"/>
      <c r="K690" s="48"/>
      <c r="L690" s="48"/>
      <c r="M690" s="48"/>
      <c r="N690" s="48"/>
      <c r="O690" s="48"/>
      <c r="P690" s="48"/>
      <c r="Q690" s="48"/>
      <c r="R690" s="48"/>
      <c r="S690" s="48"/>
      <c r="T690" s="48"/>
      <c r="U690" s="48"/>
      <c r="V690" s="48"/>
      <c r="W690" s="48"/>
      <c r="X690" s="48"/>
      <c r="Y690" s="48"/>
    </row>
    <row r="691">
      <c r="A691" s="48"/>
      <c r="B691" s="48"/>
      <c r="C691" s="48"/>
      <c r="D691" s="48"/>
      <c r="E691" s="48"/>
      <c r="F691" s="48"/>
      <c r="G691" s="48"/>
      <c r="H691" s="48"/>
      <c r="I691" s="48"/>
      <c r="J691" s="48"/>
      <c r="K691" s="48"/>
      <c r="L691" s="48"/>
      <c r="M691" s="48"/>
      <c r="N691" s="48"/>
      <c r="O691" s="48"/>
      <c r="P691" s="48"/>
      <c r="Q691" s="48"/>
      <c r="R691" s="48"/>
      <c r="S691" s="48"/>
      <c r="T691" s="48"/>
      <c r="U691" s="48"/>
      <c r="V691" s="48"/>
      <c r="W691" s="48"/>
      <c r="X691" s="48"/>
      <c r="Y691" s="48"/>
    </row>
    <row r="692">
      <c r="A692" s="48"/>
      <c r="B692" s="48"/>
      <c r="C692" s="48"/>
      <c r="D692" s="48"/>
      <c r="E692" s="48"/>
      <c r="F692" s="48"/>
      <c r="G692" s="48"/>
      <c r="H692" s="48"/>
      <c r="I692" s="48"/>
      <c r="J692" s="48"/>
      <c r="K692" s="48"/>
      <c r="L692" s="48"/>
      <c r="M692" s="48"/>
      <c r="N692" s="48"/>
      <c r="O692" s="48"/>
      <c r="P692" s="48"/>
      <c r="Q692" s="48"/>
      <c r="R692" s="48"/>
      <c r="S692" s="48"/>
      <c r="T692" s="48"/>
      <c r="U692" s="48"/>
      <c r="V692" s="48"/>
      <c r="W692" s="48"/>
      <c r="X692" s="48"/>
      <c r="Y692" s="48"/>
    </row>
    <row r="693">
      <c r="A693" s="48"/>
      <c r="B693" s="48"/>
      <c r="C693" s="48"/>
      <c r="D693" s="48"/>
      <c r="E693" s="48"/>
      <c r="F693" s="48"/>
      <c r="G693" s="48"/>
      <c r="H693" s="48"/>
      <c r="I693" s="48"/>
      <c r="J693" s="48"/>
      <c r="K693" s="48"/>
      <c r="L693" s="48"/>
      <c r="M693" s="48"/>
      <c r="N693" s="48"/>
      <c r="O693" s="48"/>
      <c r="P693" s="48"/>
      <c r="Q693" s="48"/>
      <c r="R693" s="48"/>
      <c r="S693" s="48"/>
      <c r="T693" s="48"/>
      <c r="U693" s="48"/>
      <c r="V693" s="48"/>
      <c r="W693" s="48"/>
      <c r="X693" s="48"/>
      <c r="Y693" s="48"/>
    </row>
    <row r="694">
      <c r="A694" s="48"/>
      <c r="B694" s="48"/>
      <c r="C694" s="48"/>
      <c r="D694" s="48"/>
      <c r="E694" s="48"/>
      <c r="F694" s="48"/>
      <c r="G694" s="48"/>
      <c r="H694" s="48"/>
      <c r="I694" s="48"/>
      <c r="J694" s="48"/>
      <c r="K694" s="48"/>
      <c r="L694" s="48"/>
      <c r="M694" s="48"/>
      <c r="N694" s="48"/>
      <c r="O694" s="48"/>
      <c r="P694" s="48"/>
      <c r="Q694" s="48"/>
      <c r="R694" s="48"/>
      <c r="S694" s="48"/>
      <c r="T694" s="48"/>
      <c r="U694" s="48"/>
      <c r="V694" s="48"/>
      <c r="W694" s="48"/>
      <c r="X694" s="48"/>
      <c r="Y694" s="48"/>
    </row>
    <row r="695">
      <c r="A695" s="48"/>
      <c r="B695" s="48"/>
      <c r="C695" s="48"/>
      <c r="D695" s="48"/>
      <c r="E695" s="48"/>
      <c r="F695" s="48"/>
      <c r="G695" s="48"/>
      <c r="H695" s="48"/>
      <c r="I695" s="48"/>
      <c r="J695" s="48"/>
      <c r="K695" s="48"/>
      <c r="L695" s="48"/>
      <c r="M695" s="48"/>
      <c r="N695" s="48"/>
      <c r="O695" s="48"/>
      <c r="P695" s="48"/>
      <c r="Q695" s="48"/>
      <c r="R695" s="48"/>
      <c r="S695" s="48"/>
      <c r="T695" s="48"/>
      <c r="U695" s="48"/>
      <c r="V695" s="48"/>
      <c r="W695" s="48"/>
      <c r="X695" s="48"/>
      <c r="Y695" s="48"/>
    </row>
    <row r="696">
      <c r="A696" s="48"/>
      <c r="B696" s="48"/>
      <c r="C696" s="48"/>
      <c r="D696" s="48"/>
      <c r="E696" s="48"/>
      <c r="F696" s="48"/>
      <c r="G696" s="48"/>
      <c r="H696" s="48"/>
      <c r="I696" s="48"/>
      <c r="J696" s="48"/>
      <c r="K696" s="48"/>
      <c r="L696" s="48"/>
      <c r="M696" s="48"/>
      <c r="N696" s="48"/>
      <c r="O696" s="48"/>
      <c r="P696" s="48"/>
      <c r="Q696" s="48"/>
      <c r="R696" s="48"/>
      <c r="S696" s="48"/>
      <c r="T696" s="48"/>
      <c r="U696" s="48"/>
      <c r="V696" s="48"/>
      <c r="W696" s="48"/>
      <c r="X696" s="48"/>
      <c r="Y696" s="48"/>
    </row>
    <row r="697">
      <c r="A697" s="48"/>
      <c r="B697" s="48"/>
      <c r="C697" s="48"/>
      <c r="D697" s="48"/>
      <c r="E697" s="48"/>
      <c r="F697" s="48"/>
      <c r="G697" s="48"/>
      <c r="H697" s="48"/>
      <c r="I697" s="48"/>
      <c r="J697" s="48"/>
      <c r="K697" s="48"/>
      <c r="L697" s="48"/>
      <c r="M697" s="48"/>
      <c r="N697" s="48"/>
      <c r="O697" s="48"/>
      <c r="P697" s="48"/>
      <c r="Q697" s="48"/>
      <c r="R697" s="48"/>
      <c r="S697" s="48"/>
      <c r="T697" s="48"/>
      <c r="U697" s="48"/>
      <c r="V697" s="48"/>
      <c r="W697" s="48"/>
      <c r="X697" s="48"/>
      <c r="Y697" s="48"/>
    </row>
    <row r="698">
      <c r="A698" s="48"/>
      <c r="B698" s="48"/>
      <c r="C698" s="48"/>
      <c r="D698" s="48"/>
      <c r="E698" s="48"/>
      <c r="F698" s="48"/>
      <c r="G698" s="48"/>
      <c r="H698" s="48"/>
      <c r="I698" s="48"/>
      <c r="J698" s="48"/>
      <c r="K698" s="48"/>
      <c r="L698" s="48"/>
      <c r="M698" s="48"/>
      <c r="N698" s="48"/>
      <c r="O698" s="48"/>
      <c r="P698" s="48"/>
      <c r="Q698" s="48"/>
      <c r="R698" s="48"/>
      <c r="S698" s="48"/>
      <c r="T698" s="48"/>
      <c r="U698" s="48"/>
      <c r="V698" s="48"/>
      <c r="W698" s="48"/>
      <c r="X698" s="48"/>
      <c r="Y698" s="48"/>
    </row>
    <row r="699">
      <c r="A699" s="48"/>
      <c r="B699" s="48"/>
      <c r="C699" s="48"/>
      <c r="D699" s="48"/>
      <c r="E699" s="48"/>
      <c r="F699" s="48"/>
      <c r="G699" s="48"/>
      <c r="H699" s="48"/>
      <c r="I699" s="48"/>
      <c r="J699" s="48"/>
      <c r="K699" s="48"/>
      <c r="L699" s="48"/>
      <c r="M699" s="48"/>
      <c r="N699" s="48"/>
      <c r="O699" s="48"/>
      <c r="P699" s="48"/>
      <c r="Q699" s="48"/>
      <c r="R699" s="48"/>
      <c r="S699" s="48"/>
      <c r="T699" s="48"/>
      <c r="U699" s="48"/>
      <c r="V699" s="48"/>
      <c r="W699" s="48"/>
      <c r="X699" s="48"/>
      <c r="Y699" s="48"/>
    </row>
    <row r="700">
      <c r="A700" s="48"/>
      <c r="B700" s="48"/>
      <c r="C700" s="48"/>
      <c r="D700" s="48"/>
      <c r="E700" s="48"/>
      <c r="F700" s="48"/>
      <c r="G700" s="48"/>
      <c r="H700" s="48"/>
      <c r="I700" s="48"/>
      <c r="J700" s="48"/>
      <c r="K700" s="48"/>
      <c r="L700" s="48"/>
      <c r="M700" s="48"/>
      <c r="N700" s="48"/>
      <c r="O700" s="48"/>
      <c r="P700" s="48"/>
      <c r="Q700" s="48"/>
      <c r="R700" s="48"/>
      <c r="S700" s="48"/>
      <c r="T700" s="48"/>
      <c r="U700" s="48"/>
      <c r="V700" s="48"/>
      <c r="W700" s="48"/>
      <c r="X700" s="48"/>
      <c r="Y700" s="48"/>
    </row>
    <row r="701">
      <c r="A701" s="48"/>
      <c r="B701" s="48"/>
      <c r="C701" s="48"/>
      <c r="D701" s="48"/>
      <c r="E701" s="48"/>
      <c r="F701" s="48"/>
      <c r="G701" s="48"/>
      <c r="H701" s="48"/>
      <c r="I701" s="48"/>
      <c r="J701" s="48"/>
      <c r="K701" s="48"/>
      <c r="L701" s="48"/>
      <c r="M701" s="48"/>
      <c r="N701" s="48"/>
      <c r="O701" s="48"/>
      <c r="P701" s="48"/>
      <c r="Q701" s="48"/>
      <c r="R701" s="48"/>
      <c r="S701" s="48"/>
      <c r="T701" s="48"/>
      <c r="U701" s="48"/>
      <c r="V701" s="48"/>
      <c r="W701" s="48"/>
      <c r="X701" s="48"/>
      <c r="Y701" s="48"/>
    </row>
    <row r="702">
      <c r="A702" s="48"/>
      <c r="B702" s="48"/>
      <c r="C702" s="48"/>
      <c r="D702" s="48"/>
      <c r="E702" s="48"/>
      <c r="F702" s="48"/>
      <c r="G702" s="48"/>
      <c r="H702" s="48"/>
      <c r="I702" s="48"/>
      <c r="J702" s="48"/>
      <c r="K702" s="48"/>
      <c r="L702" s="48"/>
      <c r="M702" s="48"/>
      <c r="N702" s="48"/>
      <c r="O702" s="48"/>
      <c r="P702" s="48"/>
      <c r="Q702" s="48"/>
      <c r="R702" s="48"/>
      <c r="S702" s="48"/>
      <c r="T702" s="48"/>
      <c r="U702" s="48"/>
      <c r="V702" s="48"/>
      <c r="W702" s="48"/>
      <c r="X702" s="48"/>
      <c r="Y702" s="48"/>
    </row>
    <row r="703">
      <c r="A703" s="48"/>
      <c r="B703" s="48"/>
      <c r="C703" s="48"/>
      <c r="D703" s="48"/>
      <c r="E703" s="48"/>
      <c r="F703" s="48"/>
      <c r="G703" s="48"/>
      <c r="H703" s="48"/>
      <c r="I703" s="48"/>
      <c r="J703" s="48"/>
      <c r="K703" s="48"/>
      <c r="L703" s="48"/>
      <c r="M703" s="48"/>
      <c r="N703" s="48"/>
      <c r="O703" s="48"/>
      <c r="P703" s="48"/>
      <c r="Q703" s="48"/>
      <c r="R703" s="48"/>
      <c r="S703" s="48"/>
      <c r="T703" s="48"/>
      <c r="U703" s="48"/>
      <c r="V703" s="48"/>
      <c r="W703" s="48"/>
      <c r="X703" s="48"/>
      <c r="Y703" s="48"/>
    </row>
    <row r="704">
      <c r="A704" s="48"/>
      <c r="B704" s="48"/>
      <c r="C704" s="48"/>
      <c r="D704" s="48"/>
      <c r="E704" s="48"/>
      <c r="F704" s="48"/>
      <c r="G704" s="48"/>
      <c r="H704" s="48"/>
      <c r="I704" s="48"/>
      <c r="J704" s="48"/>
      <c r="K704" s="48"/>
      <c r="L704" s="48"/>
      <c r="M704" s="48"/>
      <c r="N704" s="48"/>
      <c r="O704" s="48"/>
      <c r="P704" s="48"/>
      <c r="Q704" s="48"/>
      <c r="R704" s="48"/>
      <c r="S704" s="48"/>
      <c r="T704" s="48"/>
      <c r="U704" s="48"/>
      <c r="V704" s="48"/>
      <c r="W704" s="48"/>
      <c r="X704" s="48"/>
      <c r="Y704" s="48"/>
    </row>
    <row r="705">
      <c r="A705" s="48"/>
      <c r="B705" s="48"/>
      <c r="C705" s="48"/>
      <c r="D705" s="48"/>
      <c r="E705" s="48"/>
      <c r="F705" s="48"/>
      <c r="G705" s="48"/>
      <c r="H705" s="48"/>
      <c r="I705" s="48"/>
      <c r="J705" s="48"/>
      <c r="K705" s="48"/>
      <c r="L705" s="48"/>
      <c r="M705" s="48"/>
      <c r="N705" s="48"/>
      <c r="O705" s="48"/>
      <c r="P705" s="48"/>
      <c r="Q705" s="48"/>
      <c r="R705" s="48"/>
      <c r="S705" s="48"/>
      <c r="T705" s="48"/>
      <c r="U705" s="48"/>
      <c r="V705" s="48"/>
      <c r="W705" s="48"/>
      <c r="X705" s="48"/>
      <c r="Y705" s="48"/>
    </row>
    <row r="706">
      <c r="A706" s="48"/>
      <c r="B706" s="48"/>
      <c r="C706" s="48"/>
      <c r="D706" s="48"/>
      <c r="E706" s="48"/>
      <c r="F706" s="48"/>
      <c r="G706" s="48"/>
      <c r="H706" s="48"/>
      <c r="I706" s="48"/>
      <c r="J706" s="48"/>
      <c r="K706" s="48"/>
      <c r="L706" s="48"/>
      <c r="M706" s="48"/>
      <c r="N706" s="48"/>
      <c r="O706" s="48"/>
      <c r="P706" s="48"/>
      <c r="Q706" s="48"/>
      <c r="R706" s="48"/>
      <c r="S706" s="48"/>
      <c r="T706" s="48"/>
      <c r="U706" s="48"/>
      <c r="V706" s="48"/>
      <c r="W706" s="48"/>
      <c r="X706" s="48"/>
      <c r="Y706" s="48"/>
    </row>
    <row r="707">
      <c r="A707" s="48"/>
      <c r="B707" s="48"/>
      <c r="C707" s="48"/>
      <c r="D707" s="48"/>
      <c r="E707" s="48"/>
      <c r="F707" s="48"/>
      <c r="G707" s="48"/>
      <c r="H707" s="48"/>
      <c r="I707" s="48"/>
      <c r="J707" s="48"/>
      <c r="K707" s="48"/>
      <c r="L707" s="48"/>
      <c r="M707" s="48"/>
      <c r="N707" s="48"/>
      <c r="O707" s="48"/>
      <c r="P707" s="48"/>
      <c r="Q707" s="48"/>
      <c r="R707" s="48"/>
      <c r="S707" s="48"/>
      <c r="T707" s="48"/>
      <c r="U707" s="48"/>
      <c r="V707" s="48"/>
      <c r="W707" s="48"/>
      <c r="X707" s="48"/>
      <c r="Y707" s="48"/>
    </row>
    <row r="708">
      <c r="A708" s="48"/>
      <c r="B708" s="48"/>
      <c r="C708" s="48"/>
      <c r="D708" s="48"/>
      <c r="E708" s="48"/>
      <c r="F708" s="48"/>
      <c r="G708" s="48"/>
      <c r="H708" s="48"/>
      <c r="I708" s="48"/>
      <c r="J708" s="48"/>
      <c r="K708" s="48"/>
      <c r="L708" s="48"/>
      <c r="M708" s="48"/>
      <c r="N708" s="48"/>
      <c r="O708" s="48"/>
      <c r="P708" s="48"/>
      <c r="Q708" s="48"/>
      <c r="R708" s="48"/>
      <c r="S708" s="48"/>
      <c r="T708" s="48"/>
      <c r="U708" s="48"/>
      <c r="V708" s="48"/>
      <c r="W708" s="48"/>
      <c r="X708" s="48"/>
      <c r="Y708" s="48"/>
    </row>
    <row r="709">
      <c r="A709" s="48"/>
      <c r="B709" s="48"/>
      <c r="C709" s="48"/>
      <c r="D709" s="48"/>
      <c r="E709" s="48"/>
      <c r="F709" s="48"/>
      <c r="G709" s="48"/>
      <c r="H709" s="48"/>
      <c r="I709" s="48"/>
      <c r="J709" s="48"/>
      <c r="K709" s="48"/>
      <c r="L709" s="48"/>
      <c r="M709" s="48"/>
      <c r="N709" s="48"/>
      <c r="O709" s="48"/>
      <c r="P709" s="48"/>
      <c r="Q709" s="48"/>
      <c r="R709" s="48"/>
      <c r="S709" s="48"/>
      <c r="T709" s="48"/>
      <c r="U709" s="48"/>
      <c r="V709" s="48"/>
      <c r="W709" s="48"/>
      <c r="X709" s="48"/>
      <c r="Y709" s="48"/>
    </row>
    <row r="710">
      <c r="A710" s="48"/>
      <c r="B710" s="48"/>
      <c r="C710" s="48"/>
      <c r="D710" s="48"/>
      <c r="E710" s="48"/>
      <c r="F710" s="48"/>
      <c r="G710" s="48"/>
      <c r="H710" s="48"/>
      <c r="I710" s="48"/>
      <c r="J710" s="48"/>
      <c r="K710" s="48"/>
      <c r="L710" s="48"/>
      <c r="M710" s="48"/>
      <c r="N710" s="48"/>
      <c r="O710" s="48"/>
      <c r="P710" s="48"/>
      <c r="Q710" s="48"/>
      <c r="R710" s="48"/>
      <c r="S710" s="48"/>
      <c r="T710" s="48"/>
      <c r="U710" s="48"/>
      <c r="V710" s="48"/>
      <c r="W710" s="48"/>
      <c r="X710" s="48"/>
      <c r="Y710" s="48"/>
    </row>
    <row r="711">
      <c r="A711" s="48"/>
      <c r="B711" s="48"/>
      <c r="C711" s="48"/>
      <c r="D711" s="48"/>
      <c r="E711" s="48"/>
      <c r="F711" s="48"/>
      <c r="G711" s="48"/>
      <c r="H711" s="48"/>
      <c r="I711" s="48"/>
      <c r="J711" s="48"/>
      <c r="K711" s="48"/>
      <c r="L711" s="48"/>
      <c r="M711" s="48"/>
      <c r="N711" s="48"/>
      <c r="O711" s="48"/>
      <c r="P711" s="48"/>
      <c r="Q711" s="48"/>
      <c r="R711" s="48"/>
      <c r="S711" s="48"/>
      <c r="T711" s="48"/>
      <c r="U711" s="48"/>
      <c r="V711" s="48"/>
      <c r="W711" s="48"/>
      <c r="X711" s="48"/>
      <c r="Y711" s="48"/>
    </row>
    <row r="712">
      <c r="A712" s="48"/>
      <c r="B712" s="48"/>
      <c r="C712" s="48"/>
      <c r="D712" s="48"/>
      <c r="E712" s="48"/>
      <c r="F712" s="48"/>
      <c r="G712" s="48"/>
      <c r="H712" s="48"/>
      <c r="I712" s="48"/>
      <c r="J712" s="48"/>
      <c r="K712" s="48"/>
      <c r="L712" s="48"/>
      <c r="M712" s="48"/>
      <c r="N712" s="48"/>
      <c r="O712" s="48"/>
      <c r="P712" s="48"/>
      <c r="Q712" s="48"/>
      <c r="R712" s="48"/>
      <c r="S712" s="48"/>
      <c r="T712" s="48"/>
      <c r="U712" s="48"/>
      <c r="V712" s="48"/>
      <c r="W712" s="48"/>
      <c r="X712" s="48"/>
      <c r="Y712" s="48"/>
    </row>
    <row r="713">
      <c r="A713" s="48"/>
      <c r="B713" s="48"/>
      <c r="C713" s="48"/>
      <c r="D713" s="48"/>
      <c r="E713" s="48"/>
      <c r="F713" s="48"/>
      <c r="G713" s="48"/>
      <c r="H713" s="48"/>
      <c r="I713" s="48"/>
      <c r="J713" s="48"/>
      <c r="K713" s="48"/>
      <c r="L713" s="48"/>
      <c r="M713" s="48"/>
      <c r="N713" s="48"/>
      <c r="O713" s="48"/>
      <c r="P713" s="48"/>
      <c r="Q713" s="48"/>
      <c r="R713" s="48"/>
      <c r="S713" s="48"/>
      <c r="T713" s="48"/>
      <c r="U713" s="48"/>
      <c r="V713" s="48"/>
      <c r="W713" s="48"/>
      <c r="X713" s="48"/>
      <c r="Y713" s="48"/>
    </row>
    <row r="714">
      <c r="A714" s="48"/>
      <c r="B714" s="48"/>
      <c r="C714" s="48"/>
      <c r="D714" s="48"/>
      <c r="E714" s="48"/>
      <c r="F714" s="48"/>
      <c r="G714" s="48"/>
      <c r="H714" s="48"/>
      <c r="I714" s="48"/>
      <c r="J714" s="48"/>
      <c r="K714" s="48"/>
      <c r="L714" s="48"/>
      <c r="M714" s="48"/>
      <c r="N714" s="48"/>
      <c r="O714" s="48"/>
      <c r="P714" s="48"/>
      <c r="Q714" s="48"/>
      <c r="R714" s="48"/>
      <c r="S714" s="48"/>
      <c r="T714" s="48"/>
      <c r="U714" s="48"/>
      <c r="V714" s="48"/>
      <c r="W714" s="48"/>
      <c r="X714" s="48"/>
      <c r="Y714" s="48"/>
    </row>
    <row r="715">
      <c r="A715" s="48"/>
      <c r="B715" s="48"/>
      <c r="C715" s="48"/>
      <c r="D715" s="48"/>
      <c r="E715" s="48"/>
      <c r="F715" s="48"/>
      <c r="G715" s="48"/>
      <c r="H715" s="48"/>
      <c r="I715" s="48"/>
      <c r="J715" s="48"/>
      <c r="K715" s="48"/>
      <c r="L715" s="48"/>
      <c r="M715" s="48"/>
      <c r="N715" s="48"/>
      <c r="O715" s="48"/>
      <c r="P715" s="48"/>
      <c r="Q715" s="48"/>
      <c r="R715" s="48"/>
      <c r="S715" s="48"/>
      <c r="T715" s="48"/>
      <c r="U715" s="48"/>
      <c r="V715" s="48"/>
      <c r="W715" s="48"/>
      <c r="X715" s="48"/>
      <c r="Y715" s="48"/>
    </row>
    <row r="716">
      <c r="A716" s="48"/>
      <c r="B716" s="48"/>
      <c r="C716" s="48"/>
      <c r="D716" s="48"/>
      <c r="E716" s="48"/>
      <c r="F716" s="48"/>
      <c r="G716" s="48"/>
      <c r="H716" s="48"/>
      <c r="I716" s="48"/>
      <c r="J716" s="48"/>
      <c r="K716" s="48"/>
      <c r="L716" s="48"/>
      <c r="M716" s="48"/>
      <c r="N716" s="48"/>
      <c r="O716" s="48"/>
      <c r="P716" s="48"/>
      <c r="Q716" s="48"/>
      <c r="R716" s="48"/>
      <c r="S716" s="48"/>
      <c r="T716" s="48"/>
      <c r="U716" s="48"/>
      <c r="V716" s="48"/>
      <c r="W716" s="48"/>
      <c r="X716" s="48"/>
      <c r="Y716" s="48"/>
    </row>
    <row r="717">
      <c r="A717" s="48"/>
      <c r="B717" s="48"/>
      <c r="C717" s="48"/>
      <c r="D717" s="48"/>
      <c r="E717" s="48"/>
      <c r="F717" s="48"/>
      <c r="G717" s="48"/>
      <c r="H717" s="48"/>
      <c r="I717" s="48"/>
      <c r="J717" s="48"/>
      <c r="K717" s="48"/>
      <c r="L717" s="48"/>
      <c r="M717" s="48"/>
      <c r="N717" s="48"/>
      <c r="O717" s="48"/>
      <c r="P717" s="48"/>
      <c r="Q717" s="48"/>
      <c r="R717" s="48"/>
      <c r="S717" s="48"/>
      <c r="T717" s="48"/>
      <c r="U717" s="48"/>
      <c r="V717" s="48"/>
      <c r="W717" s="48"/>
      <c r="X717" s="48"/>
      <c r="Y717" s="48"/>
    </row>
    <row r="718">
      <c r="A718" s="48"/>
      <c r="B718" s="48"/>
      <c r="C718" s="48"/>
      <c r="D718" s="48"/>
      <c r="E718" s="48"/>
      <c r="F718" s="48"/>
      <c r="G718" s="48"/>
      <c r="H718" s="48"/>
      <c r="I718" s="48"/>
      <c r="J718" s="48"/>
      <c r="K718" s="48"/>
      <c r="L718" s="48"/>
      <c r="M718" s="48"/>
      <c r="N718" s="48"/>
      <c r="O718" s="48"/>
      <c r="P718" s="48"/>
      <c r="Q718" s="48"/>
      <c r="R718" s="48"/>
      <c r="S718" s="48"/>
      <c r="T718" s="48"/>
      <c r="U718" s="48"/>
      <c r="V718" s="48"/>
      <c r="W718" s="48"/>
      <c r="X718" s="48"/>
      <c r="Y718" s="48"/>
    </row>
    <row r="719">
      <c r="A719" s="48"/>
      <c r="B719" s="48"/>
      <c r="C719" s="48"/>
      <c r="D719" s="48"/>
      <c r="E719" s="48"/>
      <c r="F719" s="48"/>
      <c r="G719" s="48"/>
      <c r="H719" s="48"/>
      <c r="I719" s="48"/>
      <c r="J719" s="48"/>
      <c r="K719" s="48"/>
      <c r="L719" s="48"/>
      <c r="M719" s="48"/>
      <c r="N719" s="48"/>
      <c r="O719" s="48"/>
      <c r="P719" s="48"/>
      <c r="Q719" s="48"/>
      <c r="R719" s="48"/>
      <c r="S719" s="48"/>
      <c r="T719" s="48"/>
      <c r="U719" s="48"/>
      <c r="V719" s="48"/>
      <c r="W719" s="48"/>
      <c r="X719" s="48"/>
      <c r="Y719" s="48"/>
    </row>
    <row r="720">
      <c r="A720" s="48"/>
      <c r="B720" s="48"/>
      <c r="C720" s="48"/>
      <c r="D720" s="48"/>
      <c r="E720" s="48"/>
      <c r="F720" s="48"/>
      <c r="G720" s="48"/>
      <c r="H720" s="48"/>
      <c r="I720" s="48"/>
      <c r="J720" s="48"/>
      <c r="K720" s="48"/>
      <c r="L720" s="48"/>
      <c r="M720" s="48"/>
      <c r="N720" s="48"/>
      <c r="O720" s="48"/>
      <c r="P720" s="48"/>
      <c r="Q720" s="48"/>
      <c r="R720" s="48"/>
      <c r="S720" s="48"/>
      <c r="T720" s="48"/>
      <c r="U720" s="48"/>
      <c r="V720" s="48"/>
      <c r="W720" s="48"/>
      <c r="X720" s="48"/>
      <c r="Y720" s="48"/>
    </row>
    <row r="721">
      <c r="A721" s="48"/>
      <c r="B721" s="48"/>
      <c r="C721" s="48"/>
      <c r="D721" s="48"/>
      <c r="E721" s="48"/>
      <c r="F721" s="48"/>
      <c r="G721" s="48"/>
      <c r="H721" s="48"/>
      <c r="I721" s="48"/>
      <c r="J721" s="48"/>
      <c r="K721" s="48"/>
      <c r="L721" s="48"/>
      <c r="M721" s="48"/>
      <c r="N721" s="48"/>
      <c r="O721" s="48"/>
      <c r="P721" s="48"/>
      <c r="Q721" s="48"/>
      <c r="R721" s="48"/>
      <c r="S721" s="48"/>
      <c r="T721" s="48"/>
      <c r="U721" s="48"/>
      <c r="V721" s="48"/>
      <c r="W721" s="48"/>
      <c r="X721" s="48"/>
      <c r="Y721" s="48"/>
    </row>
    <row r="722">
      <c r="A722" s="48"/>
      <c r="B722" s="48"/>
      <c r="C722" s="48"/>
      <c r="D722" s="48"/>
      <c r="E722" s="48"/>
      <c r="F722" s="48"/>
      <c r="G722" s="48"/>
      <c r="H722" s="48"/>
      <c r="I722" s="48"/>
      <c r="J722" s="48"/>
      <c r="K722" s="48"/>
      <c r="L722" s="48"/>
      <c r="M722" s="48"/>
      <c r="N722" s="48"/>
      <c r="O722" s="48"/>
      <c r="P722" s="48"/>
      <c r="Q722" s="48"/>
      <c r="R722" s="48"/>
      <c r="S722" s="48"/>
      <c r="T722" s="48"/>
      <c r="U722" s="48"/>
      <c r="V722" s="48"/>
      <c r="W722" s="48"/>
      <c r="X722" s="48"/>
      <c r="Y722" s="48"/>
    </row>
    <row r="723">
      <c r="A723" s="48"/>
      <c r="B723" s="48"/>
      <c r="C723" s="48"/>
      <c r="D723" s="48"/>
      <c r="E723" s="48"/>
      <c r="F723" s="48"/>
      <c r="G723" s="48"/>
      <c r="H723" s="48"/>
      <c r="I723" s="48"/>
      <c r="J723" s="48"/>
      <c r="K723" s="48"/>
      <c r="L723" s="48"/>
      <c r="M723" s="48"/>
      <c r="N723" s="48"/>
      <c r="O723" s="48"/>
      <c r="P723" s="48"/>
      <c r="Q723" s="48"/>
      <c r="R723" s="48"/>
      <c r="S723" s="48"/>
      <c r="T723" s="48"/>
      <c r="U723" s="48"/>
      <c r="V723" s="48"/>
      <c r="W723" s="48"/>
      <c r="X723" s="48"/>
      <c r="Y723" s="48"/>
    </row>
    <row r="724">
      <c r="A724" s="48"/>
      <c r="B724" s="48"/>
      <c r="C724" s="48"/>
      <c r="D724" s="48"/>
      <c r="E724" s="48"/>
      <c r="F724" s="48"/>
      <c r="G724" s="48"/>
      <c r="H724" s="48"/>
      <c r="I724" s="48"/>
      <c r="J724" s="48"/>
      <c r="K724" s="48"/>
      <c r="L724" s="48"/>
      <c r="M724" s="48"/>
      <c r="N724" s="48"/>
      <c r="O724" s="48"/>
      <c r="P724" s="48"/>
      <c r="Q724" s="48"/>
      <c r="R724" s="48"/>
      <c r="S724" s="48"/>
      <c r="T724" s="48"/>
      <c r="U724" s="48"/>
      <c r="V724" s="48"/>
      <c r="W724" s="48"/>
      <c r="X724" s="48"/>
      <c r="Y724" s="48"/>
    </row>
    <row r="725">
      <c r="A725" s="48"/>
      <c r="B725" s="48"/>
      <c r="C725" s="48"/>
      <c r="D725" s="48"/>
      <c r="E725" s="48"/>
      <c r="F725" s="48"/>
      <c r="G725" s="48"/>
      <c r="H725" s="48"/>
      <c r="I725" s="48"/>
      <c r="J725" s="48"/>
      <c r="K725" s="48"/>
      <c r="L725" s="48"/>
      <c r="M725" s="48"/>
      <c r="N725" s="48"/>
      <c r="O725" s="48"/>
      <c r="P725" s="48"/>
      <c r="Q725" s="48"/>
      <c r="R725" s="48"/>
      <c r="S725" s="48"/>
      <c r="T725" s="48"/>
      <c r="U725" s="48"/>
      <c r="V725" s="48"/>
      <c r="W725" s="48"/>
      <c r="X725" s="48"/>
      <c r="Y725" s="48"/>
    </row>
    <row r="726">
      <c r="A726" s="48"/>
      <c r="B726" s="48"/>
      <c r="C726" s="48"/>
      <c r="D726" s="48"/>
      <c r="E726" s="48"/>
      <c r="F726" s="48"/>
      <c r="G726" s="48"/>
      <c r="H726" s="48"/>
      <c r="I726" s="48"/>
      <c r="J726" s="48"/>
      <c r="K726" s="48"/>
      <c r="L726" s="48"/>
      <c r="M726" s="48"/>
      <c r="N726" s="48"/>
      <c r="O726" s="48"/>
      <c r="P726" s="48"/>
      <c r="Q726" s="48"/>
      <c r="R726" s="48"/>
      <c r="S726" s="48"/>
      <c r="T726" s="48"/>
      <c r="U726" s="48"/>
      <c r="V726" s="48"/>
      <c r="W726" s="48"/>
      <c r="X726" s="48"/>
      <c r="Y726" s="48"/>
    </row>
    <row r="727">
      <c r="A727" s="48"/>
      <c r="B727" s="48"/>
      <c r="C727" s="48"/>
      <c r="D727" s="48"/>
      <c r="E727" s="48"/>
      <c r="F727" s="48"/>
      <c r="G727" s="48"/>
      <c r="H727" s="48"/>
      <c r="I727" s="48"/>
      <c r="J727" s="48"/>
      <c r="K727" s="48"/>
      <c r="L727" s="48"/>
      <c r="M727" s="48"/>
      <c r="N727" s="48"/>
      <c r="O727" s="48"/>
      <c r="P727" s="48"/>
      <c r="Q727" s="48"/>
      <c r="R727" s="48"/>
      <c r="S727" s="48"/>
      <c r="T727" s="48"/>
      <c r="U727" s="48"/>
      <c r="V727" s="48"/>
      <c r="W727" s="48"/>
      <c r="X727" s="48"/>
      <c r="Y727" s="48"/>
    </row>
    <row r="728">
      <c r="A728" s="48"/>
      <c r="B728" s="48"/>
      <c r="C728" s="48"/>
      <c r="D728" s="48"/>
      <c r="E728" s="48"/>
      <c r="F728" s="48"/>
      <c r="G728" s="48"/>
      <c r="H728" s="48"/>
      <c r="I728" s="48"/>
      <c r="J728" s="48"/>
      <c r="K728" s="48"/>
      <c r="L728" s="48"/>
      <c r="M728" s="48"/>
      <c r="N728" s="48"/>
      <c r="O728" s="48"/>
      <c r="P728" s="48"/>
      <c r="Q728" s="48"/>
      <c r="R728" s="48"/>
      <c r="S728" s="48"/>
      <c r="T728" s="48"/>
      <c r="U728" s="48"/>
      <c r="V728" s="48"/>
      <c r="W728" s="48"/>
      <c r="X728" s="48"/>
      <c r="Y728" s="48"/>
    </row>
    <row r="729">
      <c r="A729" s="48"/>
      <c r="B729" s="48"/>
      <c r="C729" s="48"/>
      <c r="D729" s="48"/>
      <c r="E729" s="48"/>
      <c r="F729" s="48"/>
      <c r="G729" s="48"/>
      <c r="H729" s="48"/>
      <c r="I729" s="48"/>
      <c r="J729" s="48"/>
      <c r="K729" s="48"/>
      <c r="L729" s="48"/>
      <c r="M729" s="48"/>
      <c r="N729" s="48"/>
      <c r="O729" s="48"/>
      <c r="P729" s="48"/>
      <c r="Q729" s="48"/>
      <c r="R729" s="48"/>
      <c r="S729" s="48"/>
      <c r="T729" s="48"/>
      <c r="U729" s="48"/>
      <c r="V729" s="48"/>
      <c r="W729" s="48"/>
      <c r="X729" s="48"/>
      <c r="Y729" s="48"/>
    </row>
    <row r="730">
      <c r="A730" s="48"/>
      <c r="B730" s="48"/>
      <c r="C730" s="48"/>
      <c r="D730" s="48"/>
      <c r="E730" s="48"/>
      <c r="F730" s="48"/>
      <c r="G730" s="48"/>
      <c r="H730" s="48"/>
      <c r="I730" s="48"/>
      <c r="J730" s="48"/>
      <c r="K730" s="48"/>
      <c r="L730" s="48"/>
      <c r="M730" s="48"/>
      <c r="N730" s="48"/>
      <c r="O730" s="48"/>
      <c r="P730" s="48"/>
      <c r="Q730" s="48"/>
      <c r="R730" s="48"/>
      <c r="S730" s="48"/>
      <c r="T730" s="48"/>
      <c r="U730" s="48"/>
      <c r="V730" s="48"/>
      <c r="W730" s="48"/>
      <c r="X730" s="48"/>
      <c r="Y730" s="48"/>
    </row>
    <row r="731">
      <c r="A731" s="48"/>
      <c r="B731" s="48"/>
      <c r="C731" s="48"/>
      <c r="D731" s="48"/>
      <c r="E731" s="48"/>
      <c r="F731" s="48"/>
      <c r="G731" s="48"/>
      <c r="H731" s="48"/>
      <c r="I731" s="48"/>
      <c r="J731" s="48"/>
      <c r="K731" s="48"/>
      <c r="L731" s="48"/>
      <c r="M731" s="48"/>
      <c r="N731" s="48"/>
      <c r="O731" s="48"/>
      <c r="P731" s="48"/>
      <c r="Q731" s="48"/>
      <c r="R731" s="48"/>
      <c r="S731" s="48"/>
      <c r="T731" s="48"/>
      <c r="U731" s="48"/>
      <c r="V731" s="48"/>
      <c r="W731" s="48"/>
      <c r="X731" s="48"/>
      <c r="Y731" s="48"/>
    </row>
    <row r="732">
      <c r="A732" s="48"/>
      <c r="B732" s="48"/>
      <c r="C732" s="48"/>
      <c r="D732" s="48"/>
      <c r="E732" s="48"/>
      <c r="F732" s="48"/>
      <c r="G732" s="48"/>
      <c r="H732" s="48"/>
      <c r="I732" s="48"/>
      <c r="J732" s="48"/>
      <c r="K732" s="48"/>
      <c r="L732" s="48"/>
      <c r="M732" s="48"/>
      <c r="N732" s="48"/>
      <c r="O732" s="48"/>
      <c r="P732" s="48"/>
      <c r="Q732" s="48"/>
      <c r="R732" s="48"/>
      <c r="S732" s="48"/>
      <c r="T732" s="48"/>
      <c r="U732" s="48"/>
      <c r="V732" s="48"/>
      <c r="W732" s="48"/>
      <c r="X732" s="48"/>
      <c r="Y732" s="48"/>
    </row>
    <row r="733">
      <c r="A733" s="48"/>
      <c r="B733" s="48"/>
      <c r="C733" s="48"/>
      <c r="D733" s="48"/>
      <c r="E733" s="48"/>
      <c r="F733" s="48"/>
      <c r="G733" s="48"/>
      <c r="H733" s="48"/>
      <c r="I733" s="48"/>
      <c r="J733" s="48"/>
      <c r="K733" s="48"/>
      <c r="L733" s="48"/>
      <c r="M733" s="48"/>
      <c r="N733" s="48"/>
      <c r="O733" s="48"/>
      <c r="P733" s="48"/>
      <c r="Q733" s="48"/>
      <c r="R733" s="48"/>
      <c r="S733" s="48"/>
      <c r="T733" s="48"/>
      <c r="U733" s="48"/>
      <c r="V733" s="48"/>
      <c r="W733" s="48"/>
      <c r="X733" s="48"/>
      <c r="Y733" s="48"/>
    </row>
    <row r="734">
      <c r="A734" s="48"/>
      <c r="B734" s="48"/>
      <c r="C734" s="48"/>
      <c r="D734" s="48"/>
      <c r="E734" s="48"/>
      <c r="F734" s="48"/>
      <c r="G734" s="48"/>
      <c r="H734" s="48"/>
      <c r="I734" s="48"/>
      <c r="J734" s="48"/>
      <c r="K734" s="48"/>
      <c r="L734" s="48"/>
      <c r="M734" s="48"/>
      <c r="N734" s="48"/>
      <c r="O734" s="48"/>
      <c r="P734" s="48"/>
      <c r="Q734" s="48"/>
      <c r="R734" s="48"/>
      <c r="S734" s="48"/>
      <c r="T734" s="48"/>
      <c r="U734" s="48"/>
      <c r="V734" s="48"/>
      <c r="W734" s="48"/>
      <c r="X734" s="48"/>
      <c r="Y734" s="48"/>
    </row>
    <row r="735">
      <c r="A735" s="48"/>
      <c r="B735" s="48"/>
      <c r="C735" s="48"/>
      <c r="D735" s="48"/>
      <c r="E735" s="48"/>
      <c r="F735" s="48"/>
      <c r="G735" s="48"/>
      <c r="H735" s="48"/>
      <c r="I735" s="48"/>
      <c r="J735" s="48"/>
      <c r="K735" s="48"/>
      <c r="L735" s="48"/>
      <c r="M735" s="48"/>
      <c r="N735" s="48"/>
      <c r="O735" s="48"/>
      <c r="P735" s="48"/>
      <c r="Q735" s="48"/>
      <c r="R735" s="48"/>
      <c r="S735" s="48"/>
      <c r="T735" s="48"/>
      <c r="U735" s="48"/>
      <c r="V735" s="48"/>
      <c r="W735" s="48"/>
      <c r="X735" s="48"/>
      <c r="Y735" s="48"/>
    </row>
    <row r="736">
      <c r="A736" s="48"/>
      <c r="B736" s="48"/>
      <c r="C736" s="48"/>
      <c r="D736" s="48"/>
      <c r="E736" s="48"/>
      <c r="F736" s="48"/>
      <c r="G736" s="48"/>
      <c r="H736" s="48"/>
      <c r="I736" s="48"/>
      <c r="J736" s="48"/>
      <c r="K736" s="48"/>
      <c r="L736" s="48"/>
      <c r="M736" s="48"/>
      <c r="N736" s="48"/>
      <c r="O736" s="48"/>
      <c r="P736" s="48"/>
      <c r="Q736" s="48"/>
      <c r="R736" s="48"/>
      <c r="S736" s="48"/>
      <c r="T736" s="48"/>
      <c r="U736" s="48"/>
      <c r="V736" s="48"/>
      <c r="W736" s="48"/>
      <c r="X736" s="48"/>
      <c r="Y736" s="48"/>
    </row>
    <row r="737">
      <c r="A737" s="48"/>
      <c r="B737" s="48"/>
      <c r="C737" s="48"/>
      <c r="D737" s="48"/>
      <c r="E737" s="48"/>
      <c r="F737" s="48"/>
      <c r="G737" s="48"/>
      <c r="H737" s="48"/>
      <c r="I737" s="48"/>
      <c r="J737" s="48"/>
      <c r="K737" s="48"/>
      <c r="L737" s="48"/>
      <c r="M737" s="48"/>
      <c r="N737" s="48"/>
      <c r="O737" s="48"/>
      <c r="P737" s="48"/>
      <c r="Q737" s="48"/>
      <c r="R737" s="48"/>
      <c r="S737" s="48"/>
      <c r="T737" s="48"/>
      <c r="U737" s="48"/>
      <c r="V737" s="48"/>
      <c r="W737" s="48"/>
      <c r="X737" s="48"/>
      <c r="Y737" s="48"/>
    </row>
    <row r="738">
      <c r="A738" s="48"/>
      <c r="B738" s="48"/>
      <c r="C738" s="48"/>
      <c r="D738" s="48"/>
      <c r="E738" s="48"/>
      <c r="F738" s="48"/>
      <c r="G738" s="48"/>
      <c r="H738" s="48"/>
      <c r="I738" s="48"/>
      <c r="J738" s="48"/>
      <c r="K738" s="48"/>
      <c r="L738" s="48"/>
      <c r="M738" s="48"/>
      <c r="N738" s="48"/>
      <c r="O738" s="48"/>
      <c r="P738" s="48"/>
      <c r="Q738" s="48"/>
      <c r="R738" s="48"/>
      <c r="S738" s="48"/>
      <c r="T738" s="48"/>
      <c r="U738" s="48"/>
      <c r="V738" s="48"/>
      <c r="W738" s="48"/>
      <c r="X738" s="48"/>
      <c r="Y738" s="48"/>
    </row>
    <row r="739">
      <c r="A739" s="48"/>
      <c r="B739" s="48"/>
      <c r="C739" s="48"/>
      <c r="D739" s="48"/>
      <c r="E739" s="48"/>
      <c r="F739" s="48"/>
      <c r="G739" s="48"/>
      <c r="H739" s="48"/>
      <c r="I739" s="48"/>
      <c r="J739" s="48"/>
      <c r="K739" s="48"/>
      <c r="L739" s="48"/>
      <c r="M739" s="48"/>
      <c r="N739" s="48"/>
      <c r="O739" s="48"/>
      <c r="P739" s="48"/>
      <c r="Q739" s="48"/>
      <c r="R739" s="48"/>
      <c r="S739" s="48"/>
      <c r="T739" s="48"/>
      <c r="U739" s="48"/>
      <c r="V739" s="48"/>
      <c r="W739" s="48"/>
      <c r="X739" s="48"/>
      <c r="Y739" s="48"/>
    </row>
    <row r="740">
      <c r="A740" s="48"/>
      <c r="B740" s="48"/>
      <c r="C740" s="48"/>
      <c r="D740" s="48"/>
      <c r="E740" s="48"/>
      <c r="F740" s="48"/>
      <c r="G740" s="48"/>
      <c r="H740" s="48"/>
      <c r="I740" s="48"/>
      <c r="J740" s="48"/>
      <c r="K740" s="48"/>
      <c r="L740" s="48"/>
      <c r="M740" s="48"/>
      <c r="N740" s="48"/>
      <c r="O740" s="48"/>
      <c r="P740" s="48"/>
      <c r="Q740" s="48"/>
      <c r="R740" s="48"/>
      <c r="S740" s="48"/>
      <c r="T740" s="48"/>
      <c r="U740" s="48"/>
      <c r="V740" s="48"/>
      <c r="W740" s="48"/>
      <c r="X740" s="48"/>
      <c r="Y740" s="48"/>
    </row>
    <row r="741">
      <c r="A741" s="48"/>
      <c r="B741" s="48"/>
      <c r="C741" s="48"/>
      <c r="D741" s="48"/>
      <c r="E741" s="48"/>
      <c r="F741" s="48"/>
      <c r="G741" s="48"/>
      <c r="H741" s="48"/>
      <c r="I741" s="48"/>
      <c r="J741" s="48"/>
      <c r="K741" s="48"/>
      <c r="L741" s="48"/>
      <c r="M741" s="48"/>
      <c r="N741" s="48"/>
      <c r="O741" s="48"/>
      <c r="P741" s="48"/>
      <c r="Q741" s="48"/>
      <c r="R741" s="48"/>
      <c r="S741" s="48"/>
      <c r="T741" s="48"/>
      <c r="U741" s="48"/>
      <c r="V741" s="48"/>
      <c r="W741" s="48"/>
      <c r="X741" s="48"/>
      <c r="Y741" s="48"/>
    </row>
    <row r="742">
      <c r="A742" s="48"/>
      <c r="B742" s="48"/>
      <c r="C742" s="48"/>
      <c r="D742" s="48"/>
      <c r="E742" s="48"/>
      <c r="F742" s="48"/>
      <c r="G742" s="48"/>
      <c r="H742" s="48"/>
      <c r="I742" s="48"/>
      <c r="J742" s="48"/>
      <c r="K742" s="48"/>
      <c r="L742" s="48"/>
      <c r="M742" s="48"/>
      <c r="N742" s="48"/>
      <c r="O742" s="48"/>
      <c r="P742" s="48"/>
      <c r="Q742" s="48"/>
      <c r="R742" s="48"/>
      <c r="S742" s="48"/>
      <c r="T742" s="48"/>
      <c r="U742" s="48"/>
      <c r="V742" s="48"/>
      <c r="W742" s="48"/>
      <c r="X742" s="48"/>
      <c r="Y742" s="48"/>
    </row>
    <row r="743">
      <c r="A743" s="48"/>
      <c r="B743" s="48"/>
      <c r="C743" s="48"/>
      <c r="D743" s="48"/>
      <c r="E743" s="48"/>
      <c r="F743" s="48"/>
      <c r="G743" s="48"/>
      <c r="H743" s="48"/>
      <c r="I743" s="48"/>
      <c r="J743" s="48"/>
      <c r="K743" s="48"/>
      <c r="L743" s="48"/>
      <c r="M743" s="48"/>
      <c r="N743" s="48"/>
      <c r="O743" s="48"/>
      <c r="P743" s="48"/>
      <c r="Q743" s="48"/>
      <c r="R743" s="48"/>
      <c r="S743" s="48"/>
      <c r="T743" s="48"/>
      <c r="U743" s="48"/>
      <c r="V743" s="48"/>
      <c r="W743" s="48"/>
      <c r="X743" s="48"/>
      <c r="Y743" s="48"/>
    </row>
    <row r="744">
      <c r="A744" s="48"/>
      <c r="B744" s="48"/>
      <c r="C744" s="48"/>
      <c r="D744" s="48"/>
      <c r="E744" s="48"/>
      <c r="F744" s="48"/>
      <c r="G744" s="48"/>
      <c r="H744" s="48"/>
      <c r="I744" s="48"/>
      <c r="J744" s="48"/>
      <c r="K744" s="48"/>
      <c r="L744" s="48"/>
      <c r="M744" s="48"/>
      <c r="N744" s="48"/>
      <c r="O744" s="48"/>
      <c r="P744" s="48"/>
      <c r="Q744" s="48"/>
      <c r="R744" s="48"/>
      <c r="S744" s="48"/>
      <c r="T744" s="48"/>
      <c r="U744" s="48"/>
      <c r="V744" s="48"/>
      <c r="W744" s="48"/>
      <c r="X744" s="48"/>
      <c r="Y744" s="48"/>
    </row>
    <row r="745">
      <c r="A745" s="48"/>
      <c r="B745" s="48"/>
      <c r="C745" s="48"/>
      <c r="D745" s="48"/>
      <c r="E745" s="48"/>
      <c r="F745" s="48"/>
      <c r="G745" s="48"/>
      <c r="H745" s="48"/>
      <c r="I745" s="48"/>
      <c r="J745" s="48"/>
      <c r="K745" s="48"/>
      <c r="L745" s="48"/>
      <c r="M745" s="48"/>
      <c r="N745" s="48"/>
      <c r="O745" s="48"/>
      <c r="P745" s="48"/>
      <c r="Q745" s="48"/>
      <c r="R745" s="48"/>
      <c r="S745" s="48"/>
      <c r="T745" s="48"/>
      <c r="U745" s="48"/>
      <c r="V745" s="48"/>
      <c r="W745" s="48"/>
      <c r="X745" s="48"/>
      <c r="Y745" s="48"/>
    </row>
    <row r="746">
      <c r="A746" s="48"/>
      <c r="B746" s="48"/>
      <c r="C746" s="48"/>
      <c r="D746" s="48"/>
      <c r="E746" s="48"/>
      <c r="F746" s="48"/>
      <c r="G746" s="48"/>
      <c r="H746" s="48"/>
      <c r="I746" s="48"/>
      <c r="J746" s="48"/>
      <c r="K746" s="48"/>
      <c r="L746" s="48"/>
      <c r="M746" s="48"/>
      <c r="N746" s="48"/>
      <c r="O746" s="48"/>
      <c r="P746" s="48"/>
      <c r="Q746" s="48"/>
      <c r="R746" s="48"/>
      <c r="S746" s="48"/>
      <c r="T746" s="48"/>
      <c r="U746" s="48"/>
      <c r="V746" s="48"/>
      <c r="W746" s="48"/>
      <c r="X746" s="48"/>
      <c r="Y746" s="48"/>
    </row>
    <row r="747">
      <c r="A747" s="48"/>
      <c r="B747" s="48"/>
      <c r="C747" s="48"/>
      <c r="D747" s="48"/>
      <c r="E747" s="48"/>
      <c r="F747" s="48"/>
      <c r="G747" s="48"/>
      <c r="H747" s="48"/>
      <c r="I747" s="48"/>
      <c r="J747" s="48"/>
      <c r="K747" s="48"/>
      <c r="L747" s="48"/>
      <c r="M747" s="48"/>
      <c r="N747" s="48"/>
      <c r="O747" s="48"/>
      <c r="P747" s="48"/>
      <c r="Q747" s="48"/>
      <c r="R747" s="48"/>
      <c r="S747" s="48"/>
      <c r="T747" s="48"/>
      <c r="U747" s="48"/>
      <c r="V747" s="48"/>
      <c r="W747" s="48"/>
      <c r="X747" s="48"/>
      <c r="Y747" s="48"/>
    </row>
    <row r="748">
      <c r="A748" s="48"/>
      <c r="B748" s="48"/>
      <c r="C748" s="48"/>
      <c r="D748" s="48"/>
      <c r="E748" s="48"/>
      <c r="F748" s="48"/>
      <c r="G748" s="48"/>
      <c r="H748" s="48"/>
      <c r="I748" s="48"/>
      <c r="J748" s="48"/>
      <c r="K748" s="48"/>
      <c r="L748" s="48"/>
      <c r="M748" s="48"/>
      <c r="N748" s="48"/>
      <c r="O748" s="48"/>
      <c r="P748" s="48"/>
      <c r="Q748" s="48"/>
      <c r="R748" s="48"/>
      <c r="S748" s="48"/>
      <c r="T748" s="48"/>
      <c r="U748" s="48"/>
      <c r="V748" s="48"/>
      <c r="W748" s="48"/>
      <c r="X748" s="48"/>
      <c r="Y748" s="48"/>
    </row>
    <row r="749">
      <c r="A749" s="48"/>
      <c r="B749" s="48"/>
      <c r="C749" s="48"/>
      <c r="D749" s="48"/>
      <c r="E749" s="48"/>
      <c r="F749" s="48"/>
      <c r="G749" s="48"/>
      <c r="H749" s="48"/>
      <c r="I749" s="48"/>
      <c r="J749" s="48"/>
      <c r="K749" s="48"/>
      <c r="L749" s="48"/>
      <c r="M749" s="48"/>
      <c r="N749" s="48"/>
      <c r="O749" s="48"/>
      <c r="P749" s="48"/>
      <c r="Q749" s="48"/>
      <c r="R749" s="48"/>
      <c r="S749" s="48"/>
      <c r="T749" s="48"/>
      <c r="U749" s="48"/>
      <c r="V749" s="48"/>
      <c r="W749" s="48"/>
      <c r="X749" s="48"/>
      <c r="Y749" s="48"/>
    </row>
    <row r="750">
      <c r="A750" s="48"/>
      <c r="B750" s="48"/>
      <c r="C750" s="48"/>
      <c r="D750" s="48"/>
      <c r="E750" s="48"/>
      <c r="F750" s="48"/>
      <c r="G750" s="48"/>
      <c r="H750" s="48"/>
      <c r="I750" s="48"/>
      <c r="J750" s="48"/>
      <c r="K750" s="48"/>
      <c r="L750" s="48"/>
      <c r="M750" s="48"/>
      <c r="N750" s="48"/>
      <c r="O750" s="48"/>
      <c r="P750" s="48"/>
      <c r="Q750" s="48"/>
      <c r="R750" s="48"/>
      <c r="S750" s="48"/>
      <c r="T750" s="48"/>
      <c r="U750" s="48"/>
      <c r="V750" s="48"/>
      <c r="W750" s="48"/>
      <c r="X750" s="48"/>
      <c r="Y750" s="48"/>
    </row>
    <row r="751">
      <c r="A751" s="48"/>
      <c r="B751" s="48"/>
      <c r="C751" s="48"/>
      <c r="D751" s="48"/>
      <c r="E751" s="48"/>
      <c r="F751" s="48"/>
      <c r="G751" s="48"/>
      <c r="H751" s="48"/>
      <c r="I751" s="48"/>
      <c r="J751" s="48"/>
      <c r="K751" s="48"/>
      <c r="L751" s="48"/>
      <c r="M751" s="48"/>
      <c r="N751" s="48"/>
      <c r="O751" s="48"/>
      <c r="P751" s="48"/>
      <c r="Q751" s="48"/>
      <c r="R751" s="48"/>
      <c r="S751" s="48"/>
      <c r="T751" s="48"/>
      <c r="U751" s="48"/>
      <c r="V751" s="48"/>
      <c r="W751" s="48"/>
      <c r="X751" s="48"/>
      <c r="Y751" s="48"/>
    </row>
    <row r="752">
      <c r="A752" s="48"/>
      <c r="B752" s="48"/>
      <c r="C752" s="48"/>
      <c r="D752" s="48"/>
      <c r="E752" s="48"/>
      <c r="F752" s="48"/>
      <c r="G752" s="48"/>
      <c r="H752" s="48"/>
      <c r="I752" s="48"/>
      <c r="J752" s="48"/>
      <c r="K752" s="48"/>
      <c r="L752" s="48"/>
      <c r="M752" s="48"/>
      <c r="N752" s="48"/>
      <c r="O752" s="48"/>
      <c r="P752" s="48"/>
      <c r="Q752" s="48"/>
      <c r="R752" s="48"/>
      <c r="S752" s="48"/>
      <c r="T752" s="48"/>
      <c r="U752" s="48"/>
      <c r="V752" s="48"/>
      <c r="W752" s="48"/>
      <c r="X752" s="48"/>
      <c r="Y752" s="48"/>
    </row>
    <row r="753">
      <c r="A753" s="48"/>
      <c r="B753" s="48"/>
      <c r="C753" s="48"/>
      <c r="D753" s="48"/>
      <c r="E753" s="48"/>
      <c r="F753" s="48"/>
      <c r="G753" s="48"/>
      <c r="H753" s="48"/>
      <c r="I753" s="48"/>
      <c r="J753" s="48"/>
      <c r="K753" s="48"/>
      <c r="L753" s="48"/>
      <c r="M753" s="48"/>
      <c r="N753" s="48"/>
      <c r="O753" s="48"/>
      <c r="P753" s="48"/>
      <c r="Q753" s="48"/>
      <c r="R753" s="48"/>
      <c r="S753" s="48"/>
      <c r="T753" s="48"/>
      <c r="U753" s="48"/>
      <c r="V753" s="48"/>
      <c r="W753" s="48"/>
      <c r="X753" s="48"/>
      <c r="Y753" s="48"/>
    </row>
    <row r="754">
      <c r="A754" s="48"/>
      <c r="B754" s="48"/>
      <c r="C754" s="48"/>
      <c r="D754" s="48"/>
      <c r="E754" s="48"/>
      <c r="F754" s="48"/>
      <c r="G754" s="48"/>
      <c r="H754" s="48"/>
      <c r="I754" s="48"/>
      <c r="J754" s="48"/>
      <c r="K754" s="48"/>
      <c r="L754" s="48"/>
      <c r="M754" s="48"/>
      <c r="N754" s="48"/>
      <c r="O754" s="48"/>
      <c r="P754" s="48"/>
      <c r="Q754" s="48"/>
      <c r="R754" s="48"/>
      <c r="S754" s="48"/>
      <c r="T754" s="48"/>
      <c r="U754" s="48"/>
      <c r="V754" s="48"/>
      <c r="W754" s="48"/>
      <c r="X754" s="48"/>
      <c r="Y754" s="48"/>
    </row>
    <row r="755">
      <c r="A755" s="48"/>
      <c r="B755" s="48"/>
      <c r="C755" s="48"/>
      <c r="D755" s="48"/>
      <c r="E755" s="48"/>
      <c r="F755" s="48"/>
      <c r="G755" s="48"/>
      <c r="H755" s="48"/>
      <c r="I755" s="48"/>
      <c r="J755" s="48"/>
      <c r="K755" s="48"/>
      <c r="L755" s="48"/>
      <c r="M755" s="48"/>
      <c r="N755" s="48"/>
      <c r="O755" s="48"/>
      <c r="P755" s="48"/>
      <c r="Q755" s="48"/>
      <c r="R755" s="48"/>
      <c r="S755" s="48"/>
      <c r="T755" s="48"/>
      <c r="U755" s="48"/>
      <c r="V755" s="48"/>
      <c r="W755" s="48"/>
      <c r="X755" s="48"/>
      <c r="Y755" s="48"/>
    </row>
    <row r="756">
      <c r="A756" s="48"/>
      <c r="B756" s="48"/>
      <c r="C756" s="48"/>
      <c r="D756" s="48"/>
      <c r="E756" s="48"/>
      <c r="F756" s="48"/>
      <c r="G756" s="48"/>
      <c r="H756" s="48"/>
      <c r="I756" s="48"/>
      <c r="J756" s="48"/>
      <c r="K756" s="48"/>
      <c r="L756" s="48"/>
      <c r="M756" s="48"/>
      <c r="N756" s="48"/>
      <c r="O756" s="48"/>
      <c r="P756" s="48"/>
      <c r="Q756" s="48"/>
      <c r="R756" s="48"/>
      <c r="S756" s="48"/>
      <c r="T756" s="48"/>
      <c r="U756" s="48"/>
      <c r="V756" s="48"/>
      <c r="W756" s="48"/>
      <c r="X756" s="48"/>
      <c r="Y756" s="48"/>
    </row>
    <row r="757">
      <c r="A757" s="48"/>
      <c r="B757" s="48"/>
      <c r="C757" s="48"/>
      <c r="D757" s="48"/>
      <c r="E757" s="48"/>
      <c r="F757" s="48"/>
      <c r="G757" s="48"/>
      <c r="H757" s="48"/>
      <c r="I757" s="48"/>
      <c r="J757" s="48"/>
      <c r="K757" s="48"/>
      <c r="L757" s="48"/>
      <c r="M757" s="48"/>
      <c r="N757" s="48"/>
      <c r="O757" s="48"/>
      <c r="P757" s="48"/>
      <c r="Q757" s="48"/>
      <c r="R757" s="48"/>
      <c r="S757" s="48"/>
      <c r="T757" s="48"/>
      <c r="U757" s="48"/>
      <c r="V757" s="48"/>
      <c r="W757" s="48"/>
      <c r="X757" s="48"/>
      <c r="Y757" s="48"/>
    </row>
    <row r="758">
      <c r="A758" s="48"/>
      <c r="B758" s="48"/>
      <c r="C758" s="48"/>
      <c r="D758" s="48"/>
      <c r="E758" s="48"/>
      <c r="F758" s="48"/>
      <c r="G758" s="48"/>
      <c r="H758" s="48"/>
      <c r="I758" s="48"/>
      <c r="J758" s="48"/>
      <c r="K758" s="48"/>
      <c r="L758" s="48"/>
      <c r="M758" s="48"/>
      <c r="N758" s="48"/>
      <c r="O758" s="48"/>
      <c r="P758" s="48"/>
      <c r="Q758" s="48"/>
      <c r="R758" s="48"/>
      <c r="S758" s="48"/>
      <c r="T758" s="48"/>
      <c r="U758" s="48"/>
      <c r="V758" s="48"/>
      <c r="W758" s="48"/>
      <c r="X758" s="48"/>
      <c r="Y758" s="48"/>
    </row>
    <row r="759">
      <c r="A759" s="48"/>
      <c r="B759" s="48"/>
      <c r="C759" s="48"/>
      <c r="D759" s="48"/>
      <c r="E759" s="48"/>
      <c r="F759" s="48"/>
      <c r="G759" s="48"/>
      <c r="H759" s="48"/>
      <c r="I759" s="48"/>
      <c r="J759" s="48"/>
      <c r="K759" s="48"/>
      <c r="L759" s="48"/>
      <c r="M759" s="48"/>
      <c r="N759" s="48"/>
      <c r="O759" s="48"/>
      <c r="P759" s="48"/>
      <c r="Q759" s="48"/>
      <c r="R759" s="48"/>
      <c r="S759" s="48"/>
      <c r="T759" s="48"/>
      <c r="U759" s="48"/>
      <c r="V759" s="48"/>
      <c r="W759" s="48"/>
      <c r="X759" s="48"/>
      <c r="Y759" s="48"/>
    </row>
    <row r="760">
      <c r="A760" s="48"/>
      <c r="B760" s="48"/>
      <c r="C760" s="48"/>
      <c r="D760" s="48"/>
      <c r="E760" s="48"/>
      <c r="F760" s="48"/>
      <c r="G760" s="48"/>
      <c r="H760" s="48"/>
      <c r="I760" s="48"/>
      <c r="J760" s="48"/>
      <c r="K760" s="48"/>
      <c r="L760" s="48"/>
      <c r="M760" s="48"/>
      <c r="N760" s="48"/>
      <c r="O760" s="48"/>
      <c r="P760" s="48"/>
      <c r="Q760" s="48"/>
      <c r="R760" s="48"/>
      <c r="S760" s="48"/>
      <c r="T760" s="48"/>
      <c r="U760" s="48"/>
      <c r="V760" s="48"/>
      <c r="W760" s="48"/>
      <c r="X760" s="48"/>
      <c r="Y760" s="48"/>
    </row>
    <row r="761">
      <c r="A761" s="48"/>
      <c r="B761" s="48"/>
      <c r="C761" s="48"/>
      <c r="D761" s="48"/>
      <c r="E761" s="48"/>
      <c r="F761" s="48"/>
      <c r="G761" s="48"/>
      <c r="H761" s="48"/>
      <c r="I761" s="48"/>
      <c r="J761" s="48"/>
      <c r="K761" s="48"/>
      <c r="L761" s="48"/>
      <c r="M761" s="48"/>
      <c r="N761" s="48"/>
      <c r="O761" s="48"/>
      <c r="P761" s="48"/>
      <c r="Q761" s="48"/>
      <c r="R761" s="48"/>
      <c r="S761" s="48"/>
      <c r="T761" s="48"/>
      <c r="U761" s="48"/>
      <c r="V761" s="48"/>
      <c r="W761" s="48"/>
      <c r="X761" s="48"/>
      <c r="Y761" s="48"/>
    </row>
    <row r="762">
      <c r="A762" s="48"/>
      <c r="B762" s="48"/>
      <c r="C762" s="48"/>
      <c r="D762" s="48"/>
      <c r="E762" s="48"/>
      <c r="F762" s="48"/>
      <c r="G762" s="48"/>
      <c r="H762" s="48"/>
      <c r="I762" s="48"/>
      <c r="J762" s="48"/>
      <c r="K762" s="48"/>
      <c r="L762" s="48"/>
      <c r="M762" s="48"/>
      <c r="N762" s="48"/>
      <c r="O762" s="48"/>
      <c r="P762" s="48"/>
      <c r="Q762" s="48"/>
      <c r="R762" s="48"/>
      <c r="S762" s="48"/>
      <c r="T762" s="48"/>
      <c r="U762" s="48"/>
      <c r="V762" s="48"/>
      <c r="W762" s="48"/>
      <c r="X762" s="48"/>
      <c r="Y762" s="48"/>
    </row>
    <row r="763">
      <c r="A763" s="48"/>
      <c r="B763" s="48"/>
      <c r="C763" s="48"/>
      <c r="D763" s="48"/>
      <c r="E763" s="48"/>
      <c r="F763" s="48"/>
      <c r="G763" s="48"/>
      <c r="H763" s="48"/>
      <c r="I763" s="48"/>
      <c r="J763" s="48"/>
      <c r="K763" s="48"/>
      <c r="L763" s="48"/>
      <c r="M763" s="48"/>
      <c r="N763" s="48"/>
      <c r="O763" s="48"/>
      <c r="P763" s="48"/>
      <c r="Q763" s="48"/>
      <c r="R763" s="48"/>
      <c r="S763" s="48"/>
      <c r="T763" s="48"/>
      <c r="U763" s="48"/>
      <c r="V763" s="48"/>
      <c r="W763" s="48"/>
      <c r="X763" s="48"/>
      <c r="Y763" s="48"/>
    </row>
    <row r="764">
      <c r="A764" s="48"/>
      <c r="B764" s="48"/>
      <c r="C764" s="48"/>
      <c r="D764" s="48"/>
      <c r="E764" s="48"/>
      <c r="F764" s="48"/>
      <c r="G764" s="48"/>
      <c r="H764" s="48"/>
      <c r="I764" s="48"/>
      <c r="J764" s="48"/>
      <c r="K764" s="48"/>
      <c r="L764" s="48"/>
      <c r="M764" s="48"/>
      <c r="N764" s="48"/>
      <c r="O764" s="48"/>
      <c r="P764" s="48"/>
      <c r="Q764" s="48"/>
      <c r="R764" s="48"/>
      <c r="S764" s="48"/>
      <c r="T764" s="48"/>
      <c r="U764" s="48"/>
      <c r="V764" s="48"/>
      <c r="W764" s="48"/>
      <c r="X764" s="48"/>
      <c r="Y764" s="48"/>
    </row>
    <row r="765">
      <c r="A765" s="48"/>
      <c r="B765" s="48"/>
      <c r="C765" s="48"/>
      <c r="D765" s="48"/>
      <c r="E765" s="48"/>
      <c r="F765" s="48"/>
      <c r="G765" s="48"/>
      <c r="H765" s="48"/>
      <c r="I765" s="48"/>
      <c r="J765" s="48"/>
      <c r="K765" s="48"/>
      <c r="L765" s="48"/>
      <c r="M765" s="48"/>
      <c r="N765" s="48"/>
      <c r="O765" s="48"/>
      <c r="P765" s="48"/>
      <c r="Q765" s="48"/>
      <c r="R765" s="48"/>
      <c r="S765" s="48"/>
      <c r="T765" s="48"/>
      <c r="U765" s="48"/>
      <c r="V765" s="48"/>
      <c r="W765" s="48"/>
      <c r="X765" s="48"/>
      <c r="Y765" s="48"/>
    </row>
    <row r="766">
      <c r="A766" s="48"/>
      <c r="B766" s="48"/>
      <c r="C766" s="48"/>
      <c r="D766" s="48"/>
      <c r="E766" s="48"/>
      <c r="F766" s="48"/>
      <c r="G766" s="48"/>
      <c r="H766" s="48"/>
      <c r="I766" s="48"/>
      <c r="J766" s="48"/>
      <c r="K766" s="48"/>
      <c r="L766" s="48"/>
      <c r="M766" s="48"/>
      <c r="N766" s="48"/>
      <c r="O766" s="48"/>
      <c r="P766" s="48"/>
      <c r="Q766" s="48"/>
      <c r="R766" s="48"/>
      <c r="S766" s="48"/>
      <c r="T766" s="48"/>
      <c r="U766" s="48"/>
      <c r="V766" s="48"/>
      <c r="W766" s="48"/>
      <c r="X766" s="48"/>
      <c r="Y766" s="48"/>
    </row>
    <row r="767">
      <c r="A767" s="48"/>
      <c r="B767" s="48"/>
      <c r="C767" s="48"/>
      <c r="D767" s="48"/>
      <c r="E767" s="48"/>
      <c r="F767" s="48"/>
      <c r="G767" s="48"/>
      <c r="H767" s="48"/>
      <c r="I767" s="48"/>
      <c r="J767" s="48"/>
      <c r="K767" s="48"/>
      <c r="L767" s="48"/>
      <c r="M767" s="48"/>
      <c r="N767" s="48"/>
      <c r="O767" s="48"/>
      <c r="P767" s="48"/>
      <c r="Q767" s="48"/>
      <c r="R767" s="48"/>
      <c r="S767" s="48"/>
      <c r="T767" s="48"/>
      <c r="U767" s="48"/>
      <c r="V767" s="48"/>
      <c r="W767" s="48"/>
      <c r="X767" s="48"/>
      <c r="Y767" s="48"/>
    </row>
    <row r="768">
      <c r="A768" s="48"/>
      <c r="B768" s="48"/>
      <c r="C768" s="48"/>
      <c r="D768" s="48"/>
      <c r="E768" s="48"/>
      <c r="F768" s="48"/>
      <c r="G768" s="48"/>
      <c r="H768" s="48"/>
      <c r="I768" s="48"/>
      <c r="J768" s="48"/>
      <c r="K768" s="48"/>
      <c r="L768" s="48"/>
      <c r="M768" s="48"/>
      <c r="N768" s="48"/>
      <c r="O768" s="48"/>
      <c r="P768" s="48"/>
      <c r="Q768" s="48"/>
      <c r="R768" s="48"/>
      <c r="S768" s="48"/>
      <c r="T768" s="48"/>
      <c r="U768" s="48"/>
      <c r="V768" s="48"/>
      <c r="W768" s="48"/>
      <c r="X768" s="48"/>
      <c r="Y768" s="48"/>
    </row>
    <row r="769">
      <c r="A769" s="48"/>
      <c r="B769" s="48"/>
      <c r="C769" s="48"/>
      <c r="D769" s="48"/>
      <c r="E769" s="48"/>
      <c r="F769" s="48"/>
      <c r="G769" s="48"/>
      <c r="H769" s="48"/>
      <c r="I769" s="48"/>
      <c r="J769" s="48"/>
      <c r="K769" s="48"/>
      <c r="L769" s="48"/>
      <c r="M769" s="48"/>
      <c r="N769" s="48"/>
      <c r="O769" s="48"/>
      <c r="P769" s="48"/>
      <c r="Q769" s="48"/>
      <c r="R769" s="48"/>
      <c r="S769" s="48"/>
      <c r="T769" s="48"/>
      <c r="U769" s="48"/>
      <c r="V769" s="48"/>
      <c r="W769" s="48"/>
      <c r="X769" s="48"/>
      <c r="Y769" s="48"/>
    </row>
    <row r="770">
      <c r="A770" s="48"/>
      <c r="B770" s="48"/>
      <c r="C770" s="48"/>
      <c r="D770" s="48"/>
      <c r="E770" s="48"/>
      <c r="F770" s="48"/>
      <c r="G770" s="48"/>
      <c r="H770" s="48"/>
      <c r="I770" s="48"/>
      <c r="J770" s="48"/>
      <c r="K770" s="48"/>
      <c r="L770" s="48"/>
      <c r="M770" s="48"/>
      <c r="N770" s="48"/>
      <c r="O770" s="48"/>
      <c r="P770" s="48"/>
      <c r="Q770" s="48"/>
      <c r="R770" s="48"/>
      <c r="S770" s="48"/>
      <c r="T770" s="48"/>
      <c r="U770" s="48"/>
      <c r="V770" s="48"/>
      <c r="W770" s="48"/>
      <c r="X770" s="48"/>
      <c r="Y770" s="48"/>
    </row>
    <row r="771">
      <c r="A771" s="48"/>
      <c r="B771" s="48"/>
      <c r="C771" s="48"/>
      <c r="D771" s="48"/>
      <c r="E771" s="48"/>
      <c r="F771" s="48"/>
      <c r="G771" s="48"/>
      <c r="H771" s="48"/>
      <c r="I771" s="48"/>
      <c r="J771" s="48"/>
      <c r="K771" s="48"/>
      <c r="L771" s="48"/>
      <c r="M771" s="48"/>
      <c r="N771" s="48"/>
      <c r="O771" s="48"/>
      <c r="P771" s="48"/>
      <c r="Q771" s="48"/>
      <c r="R771" s="48"/>
      <c r="S771" s="48"/>
      <c r="T771" s="48"/>
      <c r="U771" s="48"/>
      <c r="V771" s="48"/>
      <c r="W771" s="48"/>
      <c r="X771" s="48"/>
      <c r="Y771" s="48"/>
    </row>
    <row r="772">
      <c r="A772" s="48"/>
      <c r="B772" s="48"/>
      <c r="C772" s="48"/>
      <c r="D772" s="48"/>
      <c r="E772" s="48"/>
      <c r="F772" s="48"/>
      <c r="G772" s="48"/>
      <c r="H772" s="48"/>
      <c r="I772" s="48"/>
      <c r="J772" s="48"/>
      <c r="K772" s="48"/>
      <c r="L772" s="48"/>
      <c r="M772" s="48"/>
      <c r="N772" s="48"/>
      <c r="O772" s="48"/>
      <c r="P772" s="48"/>
      <c r="Q772" s="48"/>
      <c r="R772" s="48"/>
      <c r="S772" s="48"/>
      <c r="T772" s="48"/>
      <c r="U772" s="48"/>
      <c r="V772" s="48"/>
      <c r="W772" s="48"/>
      <c r="X772" s="48"/>
      <c r="Y772" s="48"/>
    </row>
    <row r="773">
      <c r="A773" s="48"/>
      <c r="B773" s="48"/>
      <c r="C773" s="48"/>
      <c r="D773" s="48"/>
      <c r="E773" s="48"/>
      <c r="F773" s="48"/>
      <c r="G773" s="48"/>
      <c r="H773" s="48"/>
      <c r="I773" s="48"/>
      <c r="J773" s="48"/>
      <c r="K773" s="48"/>
      <c r="L773" s="48"/>
      <c r="M773" s="48"/>
      <c r="N773" s="48"/>
      <c r="O773" s="48"/>
      <c r="P773" s="48"/>
      <c r="Q773" s="48"/>
      <c r="R773" s="48"/>
      <c r="S773" s="48"/>
      <c r="T773" s="48"/>
      <c r="U773" s="48"/>
      <c r="V773" s="48"/>
      <c r="W773" s="48"/>
      <c r="X773" s="48"/>
      <c r="Y773" s="48"/>
    </row>
    <row r="774">
      <c r="A774" s="48"/>
      <c r="B774" s="48"/>
      <c r="C774" s="48"/>
      <c r="D774" s="48"/>
      <c r="E774" s="48"/>
      <c r="F774" s="48"/>
      <c r="G774" s="48"/>
      <c r="H774" s="48"/>
      <c r="I774" s="48"/>
      <c r="J774" s="48"/>
      <c r="K774" s="48"/>
      <c r="L774" s="48"/>
      <c r="M774" s="48"/>
      <c r="N774" s="48"/>
      <c r="O774" s="48"/>
      <c r="P774" s="48"/>
      <c r="Q774" s="48"/>
      <c r="R774" s="48"/>
      <c r="S774" s="48"/>
      <c r="T774" s="48"/>
      <c r="U774" s="48"/>
      <c r="V774" s="48"/>
      <c r="W774" s="48"/>
      <c r="X774" s="48"/>
      <c r="Y774" s="48"/>
    </row>
    <row r="775">
      <c r="A775" s="48"/>
      <c r="B775" s="48"/>
      <c r="C775" s="48"/>
      <c r="D775" s="48"/>
      <c r="E775" s="48"/>
      <c r="F775" s="48"/>
      <c r="G775" s="48"/>
      <c r="H775" s="48"/>
      <c r="I775" s="48"/>
      <c r="J775" s="48"/>
      <c r="K775" s="48"/>
      <c r="L775" s="48"/>
      <c r="M775" s="48"/>
      <c r="N775" s="48"/>
      <c r="O775" s="48"/>
      <c r="P775" s="48"/>
      <c r="Q775" s="48"/>
      <c r="R775" s="48"/>
      <c r="S775" s="48"/>
      <c r="T775" s="48"/>
      <c r="U775" s="48"/>
      <c r="V775" s="48"/>
      <c r="W775" s="48"/>
      <c r="X775" s="48"/>
      <c r="Y775" s="48"/>
    </row>
    <row r="776">
      <c r="A776" s="48"/>
      <c r="B776" s="48"/>
      <c r="C776" s="48"/>
      <c r="D776" s="48"/>
      <c r="E776" s="48"/>
      <c r="F776" s="48"/>
      <c r="G776" s="48"/>
      <c r="H776" s="48"/>
      <c r="I776" s="48"/>
      <c r="J776" s="48"/>
      <c r="K776" s="48"/>
      <c r="L776" s="48"/>
      <c r="M776" s="48"/>
      <c r="N776" s="48"/>
      <c r="O776" s="48"/>
      <c r="P776" s="48"/>
      <c r="Q776" s="48"/>
      <c r="R776" s="48"/>
      <c r="S776" s="48"/>
      <c r="T776" s="48"/>
      <c r="U776" s="48"/>
      <c r="V776" s="48"/>
      <c r="W776" s="48"/>
      <c r="X776" s="48"/>
      <c r="Y776" s="48"/>
    </row>
    <row r="777">
      <c r="A777" s="48"/>
      <c r="B777" s="48"/>
      <c r="C777" s="48"/>
      <c r="D777" s="48"/>
      <c r="E777" s="48"/>
      <c r="F777" s="48"/>
      <c r="G777" s="48"/>
      <c r="H777" s="48"/>
      <c r="I777" s="48"/>
      <c r="J777" s="48"/>
      <c r="K777" s="48"/>
      <c r="L777" s="48"/>
      <c r="M777" s="48"/>
      <c r="N777" s="48"/>
      <c r="O777" s="48"/>
      <c r="P777" s="48"/>
      <c r="Q777" s="48"/>
      <c r="R777" s="48"/>
      <c r="S777" s="48"/>
      <c r="T777" s="48"/>
      <c r="U777" s="48"/>
      <c r="V777" s="48"/>
      <c r="W777" s="48"/>
      <c r="X777" s="48"/>
      <c r="Y777" s="48"/>
    </row>
    <row r="778">
      <c r="A778" s="48"/>
      <c r="B778" s="48"/>
      <c r="C778" s="48"/>
      <c r="D778" s="48"/>
      <c r="E778" s="48"/>
      <c r="F778" s="48"/>
      <c r="G778" s="48"/>
      <c r="H778" s="48"/>
      <c r="I778" s="48"/>
      <c r="J778" s="48"/>
      <c r="K778" s="48"/>
      <c r="L778" s="48"/>
      <c r="M778" s="48"/>
      <c r="N778" s="48"/>
      <c r="O778" s="48"/>
      <c r="P778" s="48"/>
      <c r="Q778" s="48"/>
      <c r="R778" s="48"/>
      <c r="S778" s="48"/>
      <c r="T778" s="48"/>
      <c r="U778" s="48"/>
      <c r="V778" s="48"/>
      <c r="W778" s="48"/>
      <c r="X778" s="48"/>
      <c r="Y778" s="48"/>
    </row>
    <row r="779">
      <c r="A779" s="48"/>
      <c r="B779" s="48"/>
      <c r="C779" s="48"/>
      <c r="D779" s="48"/>
      <c r="E779" s="48"/>
      <c r="F779" s="48"/>
      <c r="G779" s="48"/>
      <c r="H779" s="48"/>
      <c r="I779" s="48"/>
      <c r="J779" s="48"/>
      <c r="K779" s="48"/>
      <c r="L779" s="48"/>
      <c r="M779" s="48"/>
      <c r="N779" s="48"/>
      <c r="O779" s="48"/>
      <c r="P779" s="48"/>
      <c r="Q779" s="48"/>
      <c r="R779" s="48"/>
      <c r="S779" s="48"/>
      <c r="T779" s="48"/>
      <c r="U779" s="48"/>
      <c r="V779" s="48"/>
      <c r="W779" s="48"/>
      <c r="X779" s="48"/>
      <c r="Y779" s="48"/>
    </row>
    <row r="780">
      <c r="A780" s="48"/>
      <c r="B780" s="48"/>
      <c r="C780" s="48"/>
      <c r="D780" s="48"/>
      <c r="E780" s="48"/>
      <c r="F780" s="48"/>
      <c r="G780" s="48"/>
      <c r="H780" s="48"/>
      <c r="I780" s="48"/>
      <c r="J780" s="48"/>
      <c r="K780" s="48"/>
      <c r="L780" s="48"/>
      <c r="M780" s="48"/>
      <c r="N780" s="48"/>
      <c r="O780" s="48"/>
      <c r="P780" s="48"/>
      <c r="Q780" s="48"/>
      <c r="R780" s="48"/>
      <c r="S780" s="48"/>
      <c r="T780" s="48"/>
      <c r="U780" s="48"/>
      <c r="V780" s="48"/>
      <c r="W780" s="48"/>
      <c r="X780" s="48"/>
      <c r="Y780" s="48"/>
    </row>
    <row r="781">
      <c r="A781" s="48"/>
      <c r="B781" s="48"/>
      <c r="C781" s="48"/>
      <c r="D781" s="48"/>
      <c r="E781" s="48"/>
      <c r="F781" s="48"/>
      <c r="G781" s="48"/>
      <c r="H781" s="48"/>
      <c r="I781" s="48"/>
      <c r="J781" s="48"/>
      <c r="K781" s="48"/>
      <c r="L781" s="48"/>
      <c r="M781" s="48"/>
      <c r="N781" s="48"/>
      <c r="O781" s="48"/>
      <c r="P781" s="48"/>
      <c r="Q781" s="48"/>
      <c r="R781" s="48"/>
      <c r="S781" s="48"/>
      <c r="T781" s="48"/>
      <c r="U781" s="48"/>
      <c r="V781" s="48"/>
      <c r="W781" s="48"/>
      <c r="X781" s="48"/>
      <c r="Y781" s="48"/>
    </row>
    <row r="782">
      <c r="A782" s="48"/>
      <c r="B782" s="48"/>
      <c r="C782" s="48"/>
      <c r="D782" s="48"/>
      <c r="E782" s="48"/>
      <c r="F782" s="48"/>
      <c r="G782" s="48"/>
      <c r="H782" s="48"/>
      <c r="I782" s="48"/>
      <c r="J782" s="48"/>
      <c r="K782" s="48"/>
      <c r="L782" s="48"/>
      <c r="M782" s="48"/>
      <c r="N782" s="48"/>
      <c r="O782" s="48"/>
      <c r="P782" s="48"/>
      <c r="Q782" s="48"/>
      <c r="R782" s="48"/>
      <c r="S782" s="48"/>
      <c r="T782" s="48"/>
      <c r="U782" s="48"/>
      <c r="V782" s="48"/>
      <c r="W782" s="48"/>
      <c r="X782" s="48"/>
      <c r="Y782" s="48"/>
    </row>
    <row r="783">
      <c r="A783" s="48"/>
      <c r="B783" s="48"/>
      <c r="C783" s="48"/>
      <c r="D783" s="48"/>
      <c r="E783" s="48"/>
      <c r="F783" s="48"/>
      <c r="G783" s="48"/>
      <c r="H783" s="48"/>
      <c r="I783" s="48"/>
      <c r="J783" s="48"/>
      <c r="K783" s="48"/>
      <c r="L783" s="48"/>
      <c r="M783" s="48"/>
      <c r="N783" s="48"/>
      <c r="O783" s="48"/>
      <c r="P783" s="48"/>
      <c r="Q783" s="48"/>
      <c r="R783" s="48"/>
      <c r="S783" s="48"/>
      <c r="T783" s="48"/>
      <c r="U783" s="48"/>
      <c r="V783" s="48"/>
      <c r="W783" s="48"/>
      <c r="X783" s="48"/>
      <c r="Y783" s="48"/>
    </row>
    <row r="784">
      <c r="A784" s="48"/>
      <c r="B784" s="48"/>
      <c r="C784" s="48"/>
      <c r="D784" s="48"/>
      <c r="E784" s="48"/>
      <c r="F784" s="48"/>
      <c r="G784" s="48"/>
      <c r="H784" s="48"/>
      <c r="I784" s="48"/>
      <c r="J784" s="48"/>
      <c r="K784" s="48"/>
      <c r="L784" s="48"/>
      <c r="M784" s="48"/>
      <c r="N784" s="48"/>
      <c r="O784" s="48"/>
      <c r="P784" s="48"/>
      <c r="Q784" s="48"/>
      <c r="R784" s="48"/>
      <c r="S784" s="48"/>
      <c r="T784" s="48"/>
      <c r="U784" s="48"/>
      <c r="V784" s="48"/>
      <c r="W784" s="48"/>
      <c r="X784" s="48"/>
      <c r="Y784" s="48"/>
    </row>
    <row r="785">
      <c r="A785" s="48"/>
      <c r="B785" s="48"/>
      <c r="C785" s="48"/>
      <c r="D785" s="48"/>
      <c r="E785" s="48"/>
      <c r="F785" s="48"/>
      <c r="G785" s="48"/>
      <c r="H785" s="48"/>
      <c r="I785" s="48"/>
      <c r="J785" s="48"/>
      <c r="K785" s="48"/>
      <c r="L785" s="48"/>
      <c r="M785" s="48"/>
      <c r="N785" s="48"/>
      <c r="O785" s="48"/>
      <c r="P785" s="48"/>
      <c r="Q785" s="48"/>
      <c r="R785" s="48"/>
      <c r="S785" s="48"/>
      <c r="T785" s="48"/>
      <c r="U785" s="48"/>
      <c r="V785" s="48"/>
      <c r="W785" s="48"/>
      <c r="X785" s="48"/>
      <c r="Y785" s="48"/>
    </row>
    <row r="786">
      <c r="A786" s="48"/>
      <c r="B786" s="48"/>
      <c r="C786" s="48"/>
      <c r="D786" s="48"/>
      <c r="E786" s="48"/>
      <c r="F786" s="48"/>
      <c r="G786" s="48"/>
      <c r="H786" s="48"/>
      <c r="I786" s="48"/>
      <c r="J786" s="48"/>
      <c r="K786" s="48"/>
      <c r="L786" s="48"/>
      <c r="M786" s="48"/>
      <c r="N786" s="48"/>
      <c r="O786" s="48"/>
      <c r="P786" s="48"/>
      <c r="Q786" s="48"/>
      <c r="R786" s="48"/>
      <c r="S786" s="48"/>
      <c r="T786" s="48"/>
      <c r="U786" s="48"/>
      <c r="V786" s="48"/>
      <c r="W786" s="48"/>
      <c r="X786" s="48"/>
      <c r="Y786" s="48"/>
    </row>
    <row r="787">
      <c r="A787" s="48"/>
      <c r="B787" s="48"/>
      <c r="C787" s="48"/>
      <c r="D787" s="48"/>
      <c r="E787" s="48"/>
      <c r="F787" s="48"/>
      <c r="G787" s="48"/>
      <c r="H787" s="48"/>
      <c r="I787" s="48"/>
      <c r="J787" s="48"/>
      <c r="K787" s="48"/>
      <c r="L787" s="48"/>
      <c r="M787" s="48"/>
      <c r="N787" s="48"/>
      <c r="O787" s="48"/>
      <c r="P787" s="48"/>
      <c r="Q787" s="48"/>
      <c r="R787" s="48"/>
      <c r="S787" s="48"/>
      <c r="T787" s="48"/>
      <c r="U787" s="48"/>
      <c r="V787" s="48"/>
      <c r="W787" s="48"/>
      <c r="X787" s="48"/>
      <c r="Y787" s="48"/>
    </row>
    <row r="788">
      <c r="A788" s="48"/>
      <c r="B788" s="48"/>
      <c r="C788" s="48"/>
      <c r="D788" s="48"/>
      <c r="E788" s="48"/>
      <c r="F788" s="48"/>
      <c r="G788" s="48"/>
      <c r="H788" s="48"/>
      <c r="I788" s="48"/>
      <c r="J788" s="48"/>
      <c r="K788" s="48"/>
      <c r="L788" s="48"/>
      <c r="M788" s="48"/>
      <c r="N788" s="48"/>
      <c r="O788" s="48"/>
      <c r="P788" s="48"/>
      <c r="Q788" s="48"/>
      <c r="R788" s="48"/>
      <c r="S788" s="48"/>
      <c r="T788" s="48"/>
      <c r="U788" s="48"/>
      <c r="V788" s="48"/>
      <c r="W788" s="48"/>
      <c r="X788" s="48"/>
      <c r="Y788" s="48"/>
    </row>
    <row r="789">
      <c r="A789" s="48"/>
      <c r="B789" s="48"/>
      <c r="C789" s="48"/>
      <c r="D789" s="48"/>
      <c r="E789" s="48"/>
      <c r="F789" s="48"/>
      <c r="G789" s="48"/>
      <c r="H789" s="48"/>
      <c r="I789" s="48"/>
      <c r="J789" s="48"/>
      <c r="K789" s="48"/>
      <c r="L789" s="48"/>
      <c r="M789" s="48"/>
      <c r="N789" s="48"/>
      <c r="O789" s="48"/>
      <c r="P789" s="48"/>
      <c r="Q789" s="48"/>
      <c r="R789" s="48"/>
      <c r="S789" s="48"/>
      <c r="T789" s="48"/>
      <c r="U789" s="48"/>
      <c r="V789" s="48"/>
      <c r="W789" s="48"/>
      <c r="X789" s="48"/>
      <c r="Y789" s="48"/>
    </row>
    <row r="790">
      <c r="A790" s="48"/>
      <c r="B790" s="48"/>
      <c r="C790" s="48"/>
      <c r="D790" s="48"/>
      <c r="E790" s="48"/>
      <c r="F790" s="48"/>
      <c r="G790" s="48"/>
      <c r="H790" s="48"/>
      <c r="I790" s="48"/>
      <c r="J790" s="48"/>
      <c r="K790" s="48"/>
      <c r="L790" s="48"/>
      <c r="M790" s="48"/>
      <c r="N790" s="48"/>
      <c r="O790" s="48"/>
      <c r="P790" s="48"/>
      <c r="Q790" s="48"/>
      <c r="R790" s="48"/>
      <c r="S790" s="48"/>
      <c r="T790" s="48"/>
      <c r="U790" s="48"/>
      <c r="V790" s="48"/>
      <c r="W790" s="48"/>
      <c r="X790" s="48"/>
      <c r="Y790" s="48"/>
    </row>
    <row r="791">
      <c r="A791" s="48"/>
      <c r="B791" s="48"/>
      <c r="C791" s="48"/>
      <c r="D791" s="48"/>
      <c r="E791" s="48"/>
      <c r="F791" s="48"/>
      <c r="G791" s="48"/>
      <c r="H791" s="48"/>
      <c r="I791" s="48"/>
      <c r="J791" s="48"/>
      <c r="K791" s="48"/>
      <c r="L791" s="48"/>
      <c r="M791" s="48"/>
      <c r="N791" s="48"/>
      <c r="O791" s="48"/>
      <c r="P791" s="48"/>
      <c r="Q791" s="48"/>
      <c r="R791" s="48"/>
      <c r="S791" s="48"/>
      <c r="T791" s="48"/>
      <c r="U791" s="48"/>
      <c r="V791" s="48"/>
      <c r="W791" s="48"/>
      <c r="X791" s="48"/>
      <c r="Y791" s="48"/>
    </row>
    <row r="792">
      <c r="A792" s="48"/>
      <c r="B792" s="48"/>
      <c r="C792" s="48"/>
      <c r="D792" s="48"/>
      <c r="E792" s="48"/>
      <c r="F792" s="48"/>
      <c r="G792" s="48"/>
      <c r="H792" s="48"/>
      <c r="I792" s="48"/>
      <c r="J792" s="48"/>
      <c r="K792" s="48"/>
      <c r="L792" s="48"/>
      <c r="M792" s="48"/>
      <c r="N792" s="48"/>
      <c r="O792" s="48"/>
      <c r="P792" s="48"/>
      <c r="Q792" s="48"/>
      <c r="R792" s="48"/>
      <c r="S792" s="48"/>
      <c r="T792" s="48"/>
      <c r="U792" s="48"/>
      <c r="V792" s="48"/>
      <c r="W792" s="48"/>
      <c r="X792" s="48"/>
      <c r="Y792" s="48"/>
    </row>
    <row r="793">
      <c r="A793" s="48"/>
      <c r="B793" s="48"/>
      <c r="C793" s="48"/>
      <c r="D793" s="48"/>
      <c r="E793" s="48"/>
      <c r="F793" s="48"/>
      <c r="G793" s="48"/>
      <c r="H793" s="48"/>
      <c r="I793" s="48"/>
      <c r="J793" s="48"/>
      <c r="K793" s="48"/>
      <c r="L793" s="48"/>
      <c r="M793" s="48"/>
      <c r="N793" s="48"/>
      <c r="O793" s="48"/>
      <c r="P793" s="48"/>
      <c r="Q793" s="48"/>
      <c r="R793" s="48"/>
      <c r="S793" s="48"/>
      <c r="T793" s="48"/>
      <c r="U793" s="48"/>
      <c r="V793" s="48"/>
      <c r="W793" s="48"/>
      <c r="X793" s="48"/>
      <c r="Y793" s="48"/>
    </row>
    <row r="794">
      <c r="A794" s="48"/>
      <c r="B794" s="48"/>
      <c r="C794" s="48"/>
      <c r="D794" s="48"/>
      <c r="E794" s="48"/>
      <c r="F794" s="48"/>
      <c r="G794" s="48"/>
      <c r="H794" s="48"/>
      <c r="I794" s="48"/>
      <c r="J794" s="48"/>
      <c r="K794" s="48"/>
      <c r="L794" s="48"/>
      <c r="M794" s="48"/>
      <c r="N794" s="48"/>
      <c r="O794" s="48"/>
      <c r="P794" s="48"/>
      <c r="Q794" s="48"/>
      <c r="R794" s="48"/>
      <c r="S794" s="48"/>
      <c r="T794" s="48"/>
      <c r="U794" s="48"/>
      <c r="V794" s="48"/>
      <c r="W794" s="48"/>
      <c r="X794" s="48"/>
      <c r="Y794" s="48"/>
    </row>
    <row r="795">
      <c r="A795" s="48"/>
      <c r="B795" s="48"/>
      <c r="C795" s="48"/>
      <c r="D795" s="48"/>
      <c r="E795" s="48"/>
      <c r="F795" s="48"/>
      <c r="G795" s="48"/>
      <c r="H795" s="48"/>
      <c r="I795" s="48"/>
      <c r="J795" s="48"/>
      <c r="K795" s="48"/>
      <c r="L795" s="48"/>
      <c r="M795" s="48"/>
      <c r="N795" s="48"/>
      <c r="O795" s="48"/>
      <c r="P795" s="48"/>
      <c r="Q795" s="48"/>
      <c r="R795" s="48"/>
      <c r="S795" s="48"/>
      <c r="T795" s="48"/>
      <c r="U795" s="48"/>
      <c r="V795" s="48"/>
      <c r="W795" s="48"/>
      <c r="X795" s="48"/>
      <c r="Y795" s="48"/>
    </row>
    <row r="796">
      <c r="A796" s="48"/>
      <c r="B796" s="48"/>
      <c r="C796" s="48"/>
      <c r="D796" s="48"/>
      <c r="E796" s="48"/>
      <c r="F796" s="48"/>
      <c r="G796" s="48"/>
      <c r="H796" s="48"/>
      <c r="I796" s="48"/>
      <c r="J796" s="48"/>
      <c r="K796" s="48"/>
      <c r="L796" s="48"/>
      <c r="M796" s="48"/>
      <c r="N796" s="48"/>
      <c r="O796" s="48"/>
      <c r="P796" s="48"/>
      <c r="Q796" s="48"/>
      <c r="R796" s="48"/>
      <c r="S796" s="48"/>
      <c r="T796" s="48"/>
      <c r="U796" s="48"/>
      <c r="V796" s="48"/>
      <c r="W796" s="48"/>
      <c r="X796" s="48"/>
      <c r="Y796" s="48"/>
    </row>
    <row r="797">
      <c r="A797" s="48"/>
      <c r="B797" s="48"/>
      <c r="C797" s="48"/>
      <c r="D797" s="48"/>
      <c r="E797" s="48"/>
      <c r="F797" s="48"/>
      <c r="G797" s="48"/>
      <c r="H797" s="48"/>
      <c r="I797" s="48"/>
      <c r="J797" s="48"/>
      <c r="K797" s="48"/>
      <c r="L797" s="48"/>
      <c r="M797" s="48"/>
      <c r="N797" s="48"/>
      <c r="O797" s="48"/>
      <c r="P797" s="48"/>
      <c r="Q797" s="48"/>
      <c r="R797" s="48"/>
      <c r="S797" s="48"/>
      <c r="T797" s="48"/>
      <c r="U797" s="48"/>
      <c r="V797" s="48"/>
      <c r="W797" s="48"/>
      <c r="X797" s="48"/>
      <c r="Y797" s="48"/>
    </row>
    <row r="798">
      <c r="A798" s="48"/>
      <c r="B798" s="48"/>
      <c r="C798" s="48"/>
      <c r="D798" s="48"/>
      <c r="E798" s="48"/>
      <c r="F798" s="48"/>
      <c r="G798" s="48"/>
      <c r="H798" s="48"/>
      <c r="I798" s="48"/>
      <c r="J798" s="48"/>
      <c r="K798" s="48"/>
      <c r="L798" s="48"/>
      <c r="M798" s="48"/>
      <c r="N798" s="48"/>
      <c r="O798" s="48"/>
      <c r="P798" s="48"/>
      <c r="Q798" s="48"/>
      <c r="R798" s="48"/>
      <c r="S798" s="48"/>
      <c r="T798" s="48"/>
      <c r="U798" s="48"/>
      <c r="V798" s="48"/>
      <c r="W798" s="48"/>
      <c r="X798" s="48"/>
      <c r="Y798" s="48"/>
    </row>
    <row r="799">
      <c r="A799" s="48"/>
      <c r="B799" s="48"/>
      <c r="C799" s="48"/>
      <c r="D799" s="48"/>
      <c r="E799" s="48"/>
      <c r="F799" s="48"/>
      <c r="G799" s="48"/>
      <c r="H799" s="48"/>
      <c r="I799" s="48"/>
      <c r="J799" s="48"/>
      <c r="K799" s="48"/>
      <c r="L799" s="48"/>
      <c r="M799" s="48"/>
      <c r="N799" s="48"/>
      <c r="O799" s="48"/>
      <c r="P799" s="48"/>
      <c r="Q799" s="48"/>
      <c r="R799" s="48"/>
      <c r="S799" s="48"/>
      <c r="T799" s="48"/>
      <c r="U799" s="48"/>
      <c r="V799" s="48"/>
      <c r="W799" s="48"/>
      <c r="X799" s="48"/>
      <c r="Y799" s="48"/>
    </row>
    <row r="800">
      <c r="A800" s="48"/>
      <c r="B800" s="48"/>
      <c r="C800" s="48"/>
      <c r="D800" s="48"/>
      <c r="E800" s="48"/>
      <c r="F800" s="48"/>
      <c r="G800" s="48"/>
      <c r="H800" s="48"/>
      <c r="I800" s="48"/>
      <c r="J800" s="48"/>
      <c r="K800" s="48"/>
      <c r="L800" s="48"/>
      <c r="M800" s="48"/>
      <c r="N800" s="48"/>
      <c r="O800" s="48"/>
      <c r="P800" s="48"/>
      <c r="Q800" s="48"/>
      <c r="R800" s="48"/>
      <c r="S800" s="48"/>
      <c r="T800" s="48"/>
      <c r="U800" s="48"/>
      <c r="V800" s="48"/>
      <c r="W800" s="48"/>
      <c r="X800" s="48"/>
      <c r="Y800" s="48"/>
    </row>
    <row r="801">
      <c r="A801" s="48"/>
      <c r="B801" s="48"/>
      <c r="C801" s="48"/>
      <c r="D801" s="48"/>
      <c r="E801" s="48"/>
      <c r="F801" s="48"/>
      <c r="G801" s="48"/>
      <c r="H801" s="48"/>
      <c r="I801" s="48"/>
      <c r="J801" s="48"/>
      <c r="K801" s="48"/>
      <c r="L801" s="48"/>
      <c r="M801" s="48"/>
      <c r="N801" s="48"/>
      <c r="O801" s="48"/>
      <c r="P801" s="48"/>
      <c r="Q801" s="48"/>
      <c r="R801" s="48"/>
      <c r="S801" s="48"/>
      <c r="T801" s="48"/>
      <c r="U801" s="48"/>
      <c r="V801" s="48"/>
      <c r="W801" s="48"/>
      <c r="X801" s="48"/>
      <c r="Y801" s="48"/>
    </row>
    <row r="802">
      <c r="A802" s="48"/>
      <c r="B802" s="48"/>
      <c r="C802" s="48"/>
      <c r="D802" s="48"/>
      <c r="E802" s="48"/>
      <c r="F802" s="48"/>
      <c r="G802" s="48"/>
      <c r="H802" s="48"/>
      <c r="I802" s="48"/>
      <c r="J802" s="48"/>
      <c r="K802" s="48"/>
      <c r="L802" s="48"/>
      <c r="M802" s="48"/>
      <c r="N802" s="48"/>
      <c r="O802" s="48"/>
      <c r="P802" s="48"/>
      <c r="Q802" s="48"/>
      <c r="R802" s="48"/>
      <c r="S802" s="48"/>
      <c r="T802" s="48"/>
      <c r="U802" s="48"/>
      <c r="V802" s="48"/>
      <c r="W802" s="48"/>
      <c r="X802" s="48"/>
      <c r="Y802" s="48"/>
    </row>
    <row r="803">
      <c r="A803" s="48"/>
      <c r="B803" s="48"/>
      <c r="C803" s="48"/>
      <c r="D803" s="48"/>
      <c r="E803" s="48"/>
      <c r="F803" s="48"/>
      <c r="G803" s="48"/>
      <c r="H803" s="48"/>
      <c r="I803" s="48"/>
      <c r="J803" s="48"/>
      <c r="K803" s="48"/>
      <c r="L803" s="48"/>
      <c r="M803" s="48"/>
      <c r="N803" s="48"/>
      <c r="O803" s="48"/>
      <c r="P803" s="48"/>
      <c r="Q803" s="48"/>
      <c r="R803" s="48"/>
      <c r="S803" s="48"/>
      <c r="T803" s="48"/>
      <c r="U803" s="48"/>
      <c r="V803" s="48"/>
      <c r="W803" s="48"/>
      <c r="X803" s="48"/>
      <c r="Y803" s="48"/>
    </row>
    <row r="804">
      <c r="A804" s="48"/>
      <c r="B804" s="48"/>
      <c r="C804" s="48"/>
      <c r="D804" s="48"/>
      <c r="E804" s="48"/>
      <c r="F804" s="48"/>
      <c r="G804" s="48"/>
      <c r="H804" s="48"/>
      <c r="I804" s="48"/>
      <c r="J804" s="48"/>
      <c r="K804" s="48"/>
      <c r="L804" s="48"/>
      <c r="M804" s="48"/>
      <c r="N804" s="48"/>
      <c r="O804" s="48"/>
      <c r="P804" s="48"/>
      <c r="Q804" s="48"/>
      <c r="R804" s="48"/>
      <c r="S804" s="48"/>
      <c r="T804" s="48"/>
      <c r="U804" s="48"/>
      <c r="V804" s="48"/>
      <c r="W804" s="48"/>
      <c r="X804" s="48"/>
      <c r="Y804" s="48"/>
    </row>
    <row r="805">
      <c r="A805" s="48"/>
      <c r="B805" s="48"/>
      <c r="C805" s="48"/>
      <c r="D805" s="48"/>
      <c r="E805" s="48"/>
      <c r="F805" s="48"/>
      <c r="G805" s="48"/>
      <c r="H805" s="48"/>
      <c r="I805" s="48"/>
      <c r="J805" s="48"/>
      <c r="K805" s="48"/>
      <c r="L805" s="48"/>
      <c r="M805" s="48"/>
      <c r="N805" s="48"/>
      <c r="O805" s="48"/>
      <c r="P805" s="48"/>
      <c r="Q805" s="48"/>
      <c r="R805" s="48"/>
      <c r="S805" s="48"/>
      <c r="T805" s="48"/>
      <c r="U805" s="48"/>
      <c r="V805" s="48"/>
      <c r="W805" s="48"/>
      <c r="X805" s="48"/>
      <c r="Y805" s="48"/>
    </row>
    <row r="806">
      <c r="A806" s="48"/>
      <c r="B806" s="48"/>
      <c r="C806" s="48"/>
      <c r="D806" s="48"/>
      <c r="E806" s="48"/>
      <c r="F806" s="48"/>
      <c r="G806" s="48"/>
      <c r="H806" s="48"/>
      <c r="I806" s="48"/>
      <c r="J806" s="48"/>
      <c r="K806" s="48"/>
      <c r="L806" s="48"/>
      <c r="M806" s="48"/>
      <c r="N806" s="48"/>
      <c r="O806" s="48"/>
      <c r="P806" s="48"/>
      <c r="Q806" s="48"/>
      <c r="R806" s="48"/>
      <c r="S806" s="48"/>
      <c r="T806" s="48"/>
      <c r="U806" s="48"/>
      <c r="V806" s="48"/>
      <c r="W806" s="48"/>
      <c r="X806" s="48"/>
      <c r="Y806" s="48"/>
    </row>
    <row r="807">
      <c r="A807" s="48"/>
      <c r="B807" s="48"/>
      <c r="C807" s="48"/>
      <c r="D807" s="48"/>
      <c r="E807" s="48"/>
      <c r="F807" s="48"/>
      <c r="G807" s="48"/>
      <c r="H807" s="48"/>
      <c r="I807" s="48"/>
      <c r="J807" s="48"/>
      <c r="K807" s="48"/>
      <c r="L807" s="48"/>
      <c r="M807" s="48"/>
      <c r="N807" s="48"/>
      <c r="O807" s="48"/>
      <c r="P807" s="48"/>
      <c r="Q807" s="48"/>
      <c r="R807" s="48"/>
      <c r="S807" s="48"/>
      <c r="T807" s="48"/>
      <c r="U807" s="48"/>
      <c r="V807" s="48"/>
      <c r="W807" s="48"/>
      <c r="X807" s="48"/>
      <c r="Y807" s="48"/>
    </row>
    <row r="808">
      <c r="A808" s="48"/>
      <c r="B808" s="48"/>
      <c r="C808" s="48"/>
      <c r="D808" s="48"/>
      <c r="E808" s="48"/>
      <c r="F808" s="48"/>
      <c r="G808" s="48"/>
      <c r="H808" s="48"/>
      <c r="I808" s="48"/>
      <c r="J808" s="48"/>
      <c r="K808" s="48"/>
      <c r="L808" s="48"/>
      <c r="M808" s="48"/>
      <c r="N808" s="48"/>
      <c r="O808" s="48"/>
      <c r="P808" s="48"/>
      <c r="Q808" s="48"/>
      <c r="R808" s="48"/>
      <c r="S808" s="48"/>
      <c r="T808" s="48"/>
      <c r="U808" s="48"/>
      <c r="V808" s="48"/>
      <c r="W808" s="48"/>
      <c r="X808" s="48"/>
      <c r="Y808" s="48"/>
    </row>
    <row r="809">
      <c r="A809" s="48"/>
      <c r="B809" s="48"/>
      <c r="C809" s="48"/>
      <c r="D809" s="48"/>
      <c r="E809" s="48"/>
      <c r="F809" s="48"/>
      <c r="G809" s="48"/>
      <c r="H809" s="48"/>
      <c r="I809" s="48"/>
      <c r="J809" s="48"/>
      <c r="K809" s="48"/>
      <c r="L809" s="48"/>
      <c r="M809" s="48"/>
      <c r="N809" s="48"/>
      <c r="O809" s="48"/>
      <c r="P809" s="48"/>
      <c r="Q809" s="48"/>
      <c r="R809" s="48"/>
      <c r="S809" s="48"/>
      <c r="T809" s="48"/>
      <c r="U809" s="48"/>
      <c r="V809" s="48"/>
      <c r="W809" s="48"/>
      <c r="X809" s="48"/>
      <c r="Y809" s="48"/>
    </row>
    <row r="810">
      <c r="A810" s="48"/>
      <c r="B810" s="48"/>
      <c r="C810" s="48"/>
      <c r="D810" s="48"/>
      <c r="E810" s="48"/>
      <c r="F810" s="48"/>
      <c r="G810" s="48"/>
      <c r="H810" s="48"/>
      <c r="I810" s="48"/>
      <c r="J810" s="48"/>
      <c r="K810" s="48"/>
      <c r="L810" s="48"/>
      <c r="M810" s="48"/>
      <c r="N810" s="48"/>
      <c r="O810" s="48"/>
      <c r="P810" s="48"/>
      <c r="Q810" s="48"/>
      <c r="R810" s="48"/>
      <c r="S810" s="48"/>
      <c r="T810" s="48"/>
      <c r="U810" s="48"/>
      <c r="V810" s="48"/>
      <c r="W810" s="48"/>
      <c r="X810" s="48"/>
      <c r="Y810" s="48"/>
    </row>
    <row r="811">
      <c r="A811" s="48"/>
      <c r="B811" s="48"/>
      <c r="C811" s="48"/>
      <c r="D811" s="48"/>
      <c r="E811" s="48"/>
      <c r="F811" s="48"/>
      <c r="G811" s="48"/>
      <c r="H811" s="48"/>
      <c r="I811" s="48"/>
      <c r="J811" s="48"/>
      <c r="K811" s="48"/>
      <c r="L811" s="48"/>
      <c r="M811" s="48"/>
      <c r="N811" s="48"/>
      <c r="O811" s="48"/>
      <c r="P811" s="48"/>
      <c r="Q811" s="48"/>
      <c r="R811" s="48"/>
      <c r="S811" s="48"/>
      <c r="T811" s="48"/>
      <c r="U811" s="48"/>
      <c r="V811" s="48"/>
      <c r="W811" s="48"/>
      <c r="X811" s="48"/>
      <c r="Y811" s="48"/>
    </row>
    <row r="812">
      <c r="A812" s="48"/>
      <c r="B812" s="48"/>
      <c r="C812" s="48"/>
      <c r="D812" s="48"/>
      <c r="E812" s="48"/>
      <c r="F812" s="48"/>
      <c r="G812" s="48"/>
      <c r="H812" s="48"/>
      <c r="I812" s="48"/>
      <c r="J812" s="48"/>
      <c r="K812" s="48"/>
      <c r="L812" s="48"/>
      <c r="M812" s="48"/>
      <c r="N812" s="48"/>
      <c r="O812" s="48"/>
      <c r="P812" s="48"/>
      <c r="Q812" s="48"/>
      <c r="R812" s="48"/>
      <c r="S812" s="48"/>
      <c r="T812" s="48"/>
      <c r="U812" s="48"/>
      <c r="V812" s="48"/>
      <c r="W812" s="48"/>
      <c r="X812" s="48"/>
      <c r="Y812" s="48"/>
    </row>
    <row r="813">
      <c r="A813" s="48"/>
      <c r="B813" s="48"/>
      <c r="C813" s="48"/>
      <c r="D813" s="48"/>
      <c r="E813" s="48"/>
      <c r="F813" s="48"/>
      <c r="G813" s="48"/>
      <c r="H813" s="48"/>
      <c r="I813" s="48"/>
      <c r="J813" s="48"/>
      <c r="K813" s="48"/>
      <c r="L813" s="48"/>
      <c r="M813" s="48"/>
      <c r="N813" s="48"/>
      <c r="O813" s="48"/>
      <c r="P813" s="48"/>
      <c r="Q813" s="48"/>
      <c r="R813" s="48"/>
      <c r="S813" s="48"/>
      <c r="T813" s="48"/>
      <c r="U813" s="48"/>
      <c r="V813" s="48"/>
      <c r="W813" s="48"/>
      <c r="X813" s="48"/>
      <c r="Y813" s="48"/>
    </row>
    <row r="814">
      <c r="A814" s="48"/>
      <c r="B814" s="48"/>
      <c r="C814" s="48"/>
      <c r="D814" s="48"/>
      <c r="E814" s="48"/>
      <c r="F814" s="48"/>
      <c r="G814" s="48"/>
      <c r="H814" s="48"/>
      <c r="I814" s="48"/>
      <c r="J814" s="48"/>
      <c r="K814" s="48"/>
      <c r="L814" s="48"/>
      <c r="M814" s="48"/>
      <c r="N814" s="48"/>
      <c r="O814" s="48"/>
      <c r="P814" s="48"/>
      <c r="Q814" s="48"/>
      <c r="R814" s="48"/>
      <c r="S814" s="48"/>
      <c r="T814" s="48"/>
      <c r="U814" s="48"/>
      <c r="V814" s="48"/>
      <c r="W814" s="48"/>
      <c r="X814" s="48"/>
      <c r="Y814" s="48"/>
    </row>
    <row r="815">
      <c r="A815" s="48"/>
      <c r="B815" s="48"/>
      <c r="C815" s="48"/>
      <c r="D815" s="48"/>
      <c r="E815" s="48"/>
      <c r="F815" s="48"/>
      <c r="G815" s="48"/>
      <c r="H815" s="48"/>
      <c r="I815" s="48"/>
      <c r="J815" s="48"/>
      <c r="K815" s="48"/>
      <c r="L815" s="48"/>
      <c r="M815" s="48"/>
      <c r="N815" s="48"/>
      <c r="O815" s="48"/>
      <c r="P815" s="48"/>
      <c r="Q815" s="48"/>
      <c r="R815" s="48"/>
      <c r="S815" s="48"/>
      <c r="T815" s="48"/>
      <c r="U815" s="48"/>
      <c r="V815" s="48"/>
      <c r="W815" s="48"/>
      <c r="X815" s="48"/>
      <c r="Y815" s="48"/>
    </row>
    <row r="816">
      <c r="A816" s="48"/>
      <c r="B816" s="48"/>
      <c r="C816" s="48"/>
      <c r="D816" s="48"/>
      <c r="E816" s="48"/>
      <c r="F816" s="48"/>
      <c r="G816" s="48"/>
      <c r="H816" s="48"/>
      <c r="I816" s="48"/>
      <c r="J816" s="48"/>
      <c r="K816" s="48"/>
      <c r="L816" s="48"/>
      <c r="M816" s="48"/>
      <c r="N816" s="48"/>
      <c r="O816" s="48"/>
      <c r="P816" s="48"/>
      <c r="Q816" s="48"/>
      <c r="R816" s="48"/>
      <c r="S816" s="48"/>
      <c r="T816" s="48"/>
      <c r="U816" s="48"/>
      <c r="V816" s="48"/>
      <c r="W816" s="48"/>
      <c r="X816" s="48"/>
      <c r="Y816" s="48"/>
    </row>
    <row r="817">
      <c r="A817" s="48"/>
      <c r="B817" s="48"/>
      <c r="C817" s="48"/>
      <c r="D817" s="48"/>
      <c r="E817" s="48"/>
      <c r="F817" s="48"/>
      <c r="G817" s="48"/>
      <c r="H817" s="48"/>
      <c r="I817" s="48"/>
      <c r="J817" s="48"/>
      <c r="K817" s="48"/>
      <c r="L817" s="48"/>
      <c r="M817" s="48"/>
      <c r="N817" s="48"/>
      <c r="O817" s="48"/>
      <c r="P817" s="48"/>
      <c r="Q817" s="48"/>
      <c r="R817" s="48"/>
      <c r="S817" s="48"/>
      <c r="T817" s="48"/>
      <c r="U817" s="48"/>
      <c r="V817" s="48"/>
      <c r="W817" s="48"/>
      <c r="X817" s="48"/>
      <c r="Y817" s="48"/>
    </row>
    <row r="818">
      <c r="A818" s="48"/>
      <c r="B818" s="48"/>
      <c r="C818" s="48"/>
      <c r="D818" s="48"/>
      <c r="E818" s="48"/>
      <c r="F818" s="48"/>
      <c r="G818" s="48"/>
      <c r="H818" s="48"/>
      <c r="I818" s="48"/>
      <c r="J818" s="48"/>
      <c r="K818" s="48"/>
      <c r="L818" s="48"/>
      <c r="M818" s="48"/>
      <c r="N818" s="48"/>
      <c r="O818" s="48"/>
      <c r="P818" s="48"/>
      <c r="Q818" s="48"/>
      <c r="R818" s="48"/>
      <c r="S818" s="48"/>
      <c r="T818" s="48"/>
      <c r="U818" s="48"/>
      <c r="V818" s="48"/>
      <c r="W818" s="48"/>
      <c r="X818" s="48"/>
      <c r="Y818" s="48"/>
    </row>
    <row r="819">
      <c r="A819" s="48"/>
      <c r="B819" s="48"/>
      <c r="C819" s="48"/>
      <c r="D819" s="48"/>
      <c r="E819" s="48"/>
      <c r="F819" s="48"/>
      <c r="G819" s="48"/>
      <c r="H819" s="48"/>
      <c r="I819" s="48"/>
      <c r="J819" s="48"/>
      <c r="K819" s="48"/>
      <c r="L819" s="48"/>
      <c r="M819" s="48"/>
      <c r="N819" s="48"/>
      <c r="O819" s="48"/>
      <c r="P819" s="48"/>
      <c r="Q819" s="48"/>
      <c r="R819" s="48"/>
      <c r="S819" s="48"/>
      <c r="T819" s="48"/>
      <c r="U819" s="48"/>
      <c r="V819" s="48"/>
      <c r="W819" s="48"/>
      <c r="X819" s="48"/>
      <c r="Y819" s="48"/>
    </row>
    <row r="820">
      <c r="A820" s="48"/>
      <c r="B820" s="48"/>
      <c r="C820" s="48"/>
      <c r="D820" s="48"/>
      <c r="E820" s="48"/>
      <c r="F820" s="48"/>
      <c r="G820" s="48"/>
      <c r="H820" s="48"/>
      <c r="I820" s="48"/>
      <c r="J820" s="48"/>
      <c r="K820" s="48"/>
      <c r="L820" s="48"/>
      <c r="M820" s="48"/>
      <c r="N820" s="48"/>
      <c r="O820" s="48"/>
      <c r="P820" s="48"/>
      <c r="Q820" s="48"/>
      <c r="R820" s="48"/>
      <c r="S820" s="48"/>
      <c r="T820" s="48"/>
      <c r="U820" s="48"/>
      <c r="V820" s="48"/>
      <c r="W820" s="48"/>
      <c r="X820" s="48"/>
      <c r="Y820" s="48"/>
    </row>
    <row r="821">
      <c r="A821" s="48"/>
      <c r="B821" s="48"/>
      <c r="C821" s="48"/>
      <c r="D821" s="48"/>
      <c r="E821" s="48"/>
      <c r="F821" s="48"/>
      <c r="G821" s="48"/>
      <c r="H821" s="48"/>
      <c r="I821" s="48"/>
      <c r="J821" s="48"/>
      <c r="K821" s="48"/>
      <c r="L821" s="48"/>
      <c r="M821" s="48"/>
      <c r="N821" s="48"/>
      <c r="O821" s="48"/>
      <c r="P821" s="48"/>
      <c r="Q821" s="48"/>
      <c r="R821" s="48"/>
      <c r="S821" s="48"/>
      <c r="T821" s="48"/>
      <c r="U821" s="48"/>
      <c r="V821" s="48"/>
      <c r="W821" s="48"/>
      <c r="X821" s="48"/>
      <c r="Y821" s="48"/>
    </row>
    <row r="822">
      <c r="A822" s="48"/>
      <c r="B822" s="48"/>
      <c r="C822" s="48"/>
      <c r="D822" s="48"/>
      <c r="E822" s="48"/>
      <c r="F822" s="48"/>
      <c r="G822" s="48"/>
      <c r="H822" s="48"/>
      <c r="I822" s="48"/>
      <c r="J822" s="48"/>
      <c r="K822" s="48"/>
      <c r="L822" s="48"/>
      <c r="M822" s="48"/>
      <c r="N822" s="48"/>
      <c r="O822" s="48"/>
      <c r="P822" s="48"/>
      <c r="Q822" s="48"/>
      <c r="R822" s="48"/>
      <c r="S822" s="48"/>
      <c r="T822" s="48"/>
      <c r="U822" s="48"/>
      <c r="V822" s="48"/>
      <c r="W822" s="48"/>
      <c r="X822" s="48"/>
      <c r="Y822" s="48"/>
    </row>
    <row r="823">
      <c r="A823" s="48"/>
      <c r="B823" s="48"/>
      <c r="C823" s="48"/>
      <c r="D823" s="48"/>
      <c r="E823" s="48"/>
      <c r="F823" s="48"/>
      <c r="G823" s="48"/>
      <c r="H823" s="48"/>
      <c r="I823" s="48"/>
      <c r="J823" s="48"/>
      <c r="K823" s="48"/>
      <c r="L823" s="48"/>
      <c r="M823" s="48"/>
      <c r="N823" s="48"/>
      <c r="O823" s="48"/>
      <c r="P823" s="48"/>
      <c r="Q823" s="48"/>
      <c r="R823" s="48"/>
      <c r="S823" s="48"/>
      <c r="T823" s="48"/>
      <c r="U823" s="48"/>
      <c r="V823" s="48"/>
      <c r="W823" s="48"/>
      <c r="X823" s="48"/>
      <c r="Y823" s="48"/>
    </row>
    <row r="824">
      <c r="A824" s="48"/>
      <c r="B824" s="48"/>
      <c r="C824" s="48"/>
      <c r="D824" s="48"/>
      <c r="E824" s="48"/>
      <c r="F824" s="48"/>
      <c r="G824" s="48"/>
      <c r="H824" s="48"/>
      <c r="I824" s="48"/>
      <c r="J824" s="48"/>
      <c r="K824" s="48"/>
      <c r="L824" s="48"/>
      <c r="M824" s="48"/>
      <c r="N824" s="48"/>
      <c r="O824" s="48"/>
      <c r="P824" s="48"/>
      <c r="Q824" s="48"/>
      <c r="R824" s="48"/>
      <c r="S824" s="48"/>
      <c r="T824" s="48"/>
      <c r="U824" s="48"/>
      <c r="V824" s="48"/>
      <c r="W824" s="48"/>
      <c r="X824" s="48"/>
      <c r="Y824" s="48"/>
    </row>
    <row r="825">
      <c r="A825" s="48"/>
      <c r="B825" s="48"/>
      <c r="C825" s="48"/>
      <c r="D825" s="48"/>
      <c r="E825" s="48"/>
      <c r="F825" s="48"/>
      <c r="G825" s="48"/>
      <c r="H825" s="48"/>
      <c r="I825" s="48"/>
      <c r="J825" s="48"/>
      <c r="K825" s="48"/>
      <c r="L825" s="48"/>
      <c r="M825" s="48"/>
      <c r="N825" s="48"/>
      <c r="O825" s="48"/>
      <c r="P825" s="48"/>
      <c r="Q825" s="48"/>
      <c r="R825" s="48"/>
      <c r="S825" s="48"/>
      <c r="T825" s="48"/>
      <c r="U825" s="48"/>
      <c r="V825" s="48"/>
      <c r="W825" s="48"/>
      <c r="X825" s="48"/>
      <c r="Y825" s="48"/>
    </row>
    <row r="826">
      <c r="A826" s="48"/>
      <c r="B826" s="48"/>
      <c r="C826" s="48"/>
      <c r="D826" s="48"/>
      <c r="E826" s="48"/>
      <c r="F826" s="48"/>
      <c r="G826" s="48"/>
      <c r="H826" s="48"/>
      <c r="I826" s="48"/>
      <c r="J826" s="48"/>
      <c r="K826" s="48"/>
      <c r="L826" s="48"/>
      <c r="M826" s="48"/>
      <c r="N826" s="48"/>
      <c r="O826" s="48"/>
      <c r="P826" s="48"/>
      <c r="Q826" s="48"/>
      <c r="R826" s="48"/>
      <c r="S826" s="48"/>
      <c r="T826" s="48"/>
      <c r="U826" s="48"/>
      <c r="V826" s="48"/>
      <c r="W826" s="48"/>
      <c r="X826" s="48"/>
      <c r="Y826" s="48"/>
    </row>
    <row r="827">
      <c r="A827" s="48"/>
      <c r="B827" s="48"/>
      <c r="C827" s="48"/>
      <c r="D827" s="48"/>
      <c r="E827" s="48"/>
      <c r="F827" s="48"/>
      <c r="G827" s="48"/>
      <c r="H827" s="48"/>
      <c r="I827" s="48"/>
      <c r="J827" s="48"/>
      <c r="K827" s="48"/>
      <c r="L827" s="48"/>
      <c r="M827" s="48"/>
      <c r="N827" s="48"/>
      <c r="O827" s="48"/>
      <c r="P827" s="48"/>
      <c r="Q827" s="48"/>
      <c r="R827" s="48"/>
      <c r="S827" s="48"/>
      <c r="T827" s="48"/>
      <c r="U827" s="48"/>
      <c r="V827" s="48"/>
      <c r="W827" s="48"/>
      <c r="X827" s="48"/>
      <c r="Y827" s="48"/>
    </row>
    <row r="828">
      <c r="A828" s="48"/>
      <c r="B828" s="48"/>
      <c r="C828" s="48"/>
      <c r="D828" s="48"/>
      <c r="E828" s="48"/>
      <c r="F828" s="48"/>
      <c r="G828" s="48"/>
      <c r="H828" s="48"/>
      <c r="I828" s="48"/>
      <c r="J828" s="48"/>
      <c r="K828" s="48"/>
      <c r="L828" s="48"/>
      <c r="M828" s="48"/>
      <c r="N828" s="48"/>
      <c r="O828" s="48"/>
      <c r="P828" s="48"/>
      <c r="Q828" s="48"/>
      <c r="R828" s="48"/>
      <c r="S828" s="48"/>
      <c r="T828" s="48"/>
      <c r="U828" s="48"/>
      <c r="V828" s="48"/>
      <c r="W828" s="48"/>
      <c r="X828" s="48"/>
      <c r="Y828" s="48"/>
    </row>
    <row r="829">
      <c r="A829" s="48"/>
      <c r="B829" s="48"/>
      <c r="C829" s="48"/>
      <c r="D829" s="48"/>
      <c r="E829" s="48"/>
      <c r="F829" s="48"/>
      <c r="G829" s="48"/>
      <c r="H829" s="48"/>
      <c r="I829" s="48"/>
      <c r="J829" s="48"/>
      <c r="K829" s="48"/>
      <c r="L829" s="48"/>
      <c r="M829" s="48"/>
      <c r="N829" s="48"/>
      <c r="O829" s="48"/>
      <c r="P829" s="48"/>
      <c r="Q829" s="48"/>
      <c r="R829" s="48"/>
      <c r="S829" s="48"/>
      <c r="T829" s="48"/>
      <c r="U829" s="48"/>
      <c r="V829" s="48"/>
      <c r="W829" s="48"/>
      <c r="X829" s="48"/>
      <c r="Y829" s="48"/>
    </row>
    <row r="830">
      <c r="A830" s="48"/>
      <c r="B830" s="48"/>
      <c r="C830" s="48"/>
      <c r="D830" s="48"/>
      <c r="E830" s="48"/>
      <c r="F830" s="48"/>
      <c r="G830" s="48"/>
      <c r="H830" s="48"/>
      <c r="I830" s="48"/>
      <c r="J830" s="48"/>
      <c r="K830" s="48"/>
      <c r="L830" s="48"/>
      <c r="M830" s="48"/>
      <c r="N830" s="48"/>
      <c r="O830" s="48"/>
      <c r="P830" s="48"/>
      <c r="Q830" s="48"/>
      <c r="R830" s="48"/>
      <c r="S830" s="48"/>
      <c r="T830" s="48"/>
      <c r="U830" s="48"/>
      <c r="V830" s="48"/>
      <c r="W830" s="48"/>
      <c r="X830" s="48"/>
      <c r="Y830" s="48"/>
    </row>
    <row r="831">
      <c r="A831" s="48"/>
      <c r="B831" s="48"/>
      <c r="C831" s="48"/>
      <c r="D831" s="48"/>
      <c r="E831" s="48"/>
      <c r="F831" s="48"/>
      <c r="G831" s="48"/>
      <c r="H831" s="48"/>
      <c r="I831" s="48"/>
      <c r="J831" s="48"/>
      <c r="K831" s="48"/>
      <c r="L831" s="48"/>
      <c r="M831" s="48"/>
      <c r="N831" s="48"/>
      <c r="O831" s="48"/>
      <c r="P831" s="48"/>
      <c r="Q831" s="48"/>
      <c r="R831" s="48"/>
      <c r="S831" s="48"/>
      <c r="T831" s="48"/>
      <c r="U831" s="48"/>
      <c r="V831" s="48"/>
      <c r="W831" s="48"/>
      <c r="X831" s="48"/>
      <c r="Y831" s="48"/>
    </row>
    <row r="832">
      <c r="A832" s="48"/>
      <c r="B832" s="48"/>
      <c r="C832" s="48"/>
      <c r="D832" s="48"/>
      <c r="E832" s="48"/>
      <c r="F832" s="48"/>
      <c r="G832" s="48"/>
      <c r="H832" s="48"/>
      <c r="I832" s="48"/>
      <c r="J832" s="48"/>
      <c r="K832" s="48"/>
      <c r="L832" s="48"/>
      <c r="M832" s="48"/>
      <c r="N832" s="48"/>
      <c r="O832" s="48"/>
      <c r="P832" s="48"/>
      <c r="Q832" s="48"/>
      <c r="R832" s="48"/>
      <c r="S832" s="48"/>
      <c r="T832" s="48"/>
      <c r="U832" s="48"/>
      <c r="V832" s="48"/>
      <c r="W832" s="48"/>
      <c r="X832" s="48"/>
      <c r="Y832" s="48"/>
    </row>
    <row r="833">
      <c r="A833" s="48"/>
      <c r="B833" s="48"/>
      <c r="C833" s="48"/>
      <c r="D833" s="48"/>
      <c r="E833" s="48"/>
      <c r="F833" s="48"/>
      <c r="G833" s="48"/>
      <c r="H833" s="48"/>
      <c r="I833" s="48"/>
      <c r="J833" s="48"/>
      <c r="K833" s="48"/>
      <c r="L833" s="48"/>
      <c r="M833" s="48"/>
      <c r="N833" s="48"/>
      <c r="O833" s="48"/>
      <c r="P833" s="48"/>
      <c r="Q833" s="48"/>
      <c r="R833" s="48"/>
      <c r="S833" s="48"/>
      <c r="T833" s="48"/>
      <c r="U833" s="48"/>
      <c r="V833" s="48"/>
      <c r="W833" s="48"/>
      <c r="X833" s="48"/>
      <c r="Y833" s="48"/>
    </row>
    <row r="834">
      <c r="A834" s="48"/>
      <c r="B834" s="48"/>
      <c r="C834" s="48"/>
      <c r="D834" s="48"/>
      <c r="E834" s="48"/>
      <c r="F834" s="48"/>
      <c r="G834" s="48"/>
      <c r="H834" s="48"/>
      <c r="I834" s="48"/>
      <c r="J834" s="48"/>
      <c r="K834" s="48"/>
      <c r="L834" s="48"/>
      <c r="M834" s="48"/>
      <c r="N834" s="48"/>
      <c r="O834" s="48"/>
      <c r="P834" s="48"/>
      <c r="Q834" s="48"/>
      <c r="R834" s="48"/>
      <c r="S834" s="48"/>
      <c r="T834" s="48"/>
      <c r="U834" s="48"/>
      <c r="V834" s="48"/>
      <c r="W834" s="48"/>
      <c r="X834" s="48"/>
      <c r="Y834" s="48"/>
    </row>
    <row r="835">
      <c r="A835" s="48"/>
      <c r="B835" s="48"/>
      <c r="C835" s="48"/>
      <c r="D835" s="48"/>
      <c r="E835" s="48"/>
      <c r="F835" s="48"/>
      <c r="G835" s="48"/>
      <c r="H835" s="48"/>
      <c r="I835" s="48"/>
      <c r="J835" s="48"/>
      <c r="K835" s="48"/>
      <c r="L835" s="48"/>
      <c r="M835" s="48"/>
      <c r="N835" s="48"/>
      <c r="O835" s="48"/>
      <c r="P835" s="48"/>
      <c r="Q835" s="48"/>
      <c r="R835" s="48"/>
      <c r="S835" s="48"/>
      <c r="T835" s="48"/>
      <c r="U835" s="48"/>
      <c r="V835" s="48"/>
      <c r="W835" s="48"/>
      <c r="X835" s="48"/>
      <c r="Y835" s="48"/>
    </row>
    <row r="836">
      <c r="A836" s="48"/>
      <c r="B836" s="48"/>
      <c r="C836" s="48"/>
      <c r="D836" s="48"/>
      <c r="E836" s="48"/>
      <c r="F836" s="48"/>
      <c r="G836" s="48"/>
      <c r="H836" s="48"/>
      <c r="I836" s="48"/>
      <c r="J836" s="48"/>
      <c r="K836" s="48"/>
      <c r="L836" s="48"/>
      <c r="M836" s="48"/>
      <c r="N836" s="48"/>
      <c r="O836" s="48"/>
      <c r="P836" s="48"/>
      <c r="Q836" s="48"/>
      <c r="R836" s="48"/>
      <c r="S836" s="48"/>
      <c r="T836" s="48"/>
      <c r="U836" s="48"/>
      <c r="V836" s="48"/>
      <c r="W836" s="48"/>
      <c r="X836" s="48"/>
      <c r="Y836" s="48"/>
    </row>
    <row r="837">
      <c r="A837" s="48"/>
      <c r="B837" s="48"/>
      <c r="C837" s="48"/>
      <c r="D837" s="48"/>
      <c r="E837" s="48"/>
      <c r="F837" s="48"/>
      <c r="G837" s="48"/>
      <c r="H837" s="48"/>
      <c r="I837" s="48"/>
      <c r="J837" s="48"/>
      <c r="K837" s="48"/>
      <c r="L837" s="48"/>
      <c r="M837" s="48"/>
      <c r="N837" s="48"/>
      <c r="O837" s="48"/>
      <c r="P837" s="48"/>
      <c r="Q837" s="48"/>
      <c r="R837" s="48"/>
      <c r="S837" s="48"/>
      <c r="T837" s="48"/>
      <c r="U837" s="48"/>
      <c r="V837" s="48"/>
      <c r="W837" s="48"/>
      <c r="X837" s="48"/>
      <c r="Y837" s="48"/>
    </row>
    <row r="838">
      <c r="A838" s="48"/>
      <c r="B838" s="48"/>
      <c r="C838" s="48"/>
      <c r="D838" s="48"/>
      <c r="E838" s="48"/>
      <c r="F838" s="48"/>
      <c r="G838" s="48"/>
      <c r="H838" s="48"/>
      <c r="I838" s="48"/>
      <c r="J838" s="48"/>
      <c r="K838" s="48"/>
      <c r="L838" s="48"/>
      <c r="M838" s="48"/>
      <c r="N838" s="48"/>
      <c r="O838" s="48"/>
      <c r="P838" s="48"/>
      <c r="Q838" s="48"/>
      <c r="R838" s="48"/>
      <c r="S838" s="48"/>
      <c r="T838" s="48"/>
      <c r="U838" s="48"/>
      <c r="V838" s="48"/>
      <c r="W838" s="48"/>
      <c r="X838" s="48"/>
      <c r="Y838" s="48"/>
    </row>
    <row r="839">
      <c r="A839" s="48"/>
      <c r="B839" s="48"/>
      <c r="C839" s="48"/>
      <c r="D839" s="48"/>
      <c r="E839" s="48"/>
      <c r="F839" s="48"/>
      <c r="G839" s="48"/>
      <c r="H839" s="48"/>
      <c r="I839" s="48"/>
      <c r="J839" s="48"/>
      <c r="K839" s="48"/>
      <c r="L839" s="48"/>
      <c r="M839" s="48"/>
      <c r="N839" s="48"/>
      <c r="O839" s="48"/>
      <c r="P839" s="48"/>
      <c r="Q839" s="48"/>
      <c r="R839" s="48"/>
      <c r="S839" s="48"/>
      <c r="T839" s="48"/>
      <c r="U839" s="48"/>
      <c r="V839" s="48"/>
      <c r="W839" s="48"/>
      <c r="X839" s="48"/>
      <c r="Y839" s="48"/>
    </row>
    <row r="840">
      <c r="A840" s="48"/>
      <c r="B840" s="48"/>
      <c r="C840" s="48"/>
      <c r="D840" s="48"/>
      <c r="E840" s="48"/>
      <c r="F840" s="48"/>
      <c r="G840" s="48"/>
      <c r="H840" s="48"/>
      <c r="I840" s="48"/>
      <c r="J840" s="48"/>
      <c r="K840" s="48"/>
      <c r="L840" s="48"/>
      <c r="M840" s="48"/>
      <c r="N840" s="48"/>
      <c r="O840" s="48"/>
      <c r="P840" s="48"/>
      <c r="Q840" s="48"/>
      <c r="R840" s="48"/>
      <c r="S840" s="48"/>
      <c r="T840" s="48"/>
      <c r="U840" s="48"/>
      <c r="V840" s="48"/>
      <c r="W840" s="48"/>
      <c r="X840" s="48"/>
      <c r="Y840" s="48"/>
    </row>
    <row r="841">
      <c r="A841" s="48"/>
      <c r="B841" s="48"/>
      <c r="C841" s="48"/>
      <c r="D841" s="48"/>
      <c r="E841" s="48"/>
      <c r="F841" s="48"/>
      <c r="G841" s="48"/>
      <c r="H841" s="48"/>
      <c r="I841" s="48"/>
      <c r="J841" s="48"/>
      <c r="K841" s="48"/>
      <c r="L841" s="48"/>
      <c r="M841" s="48"/>
      <c r="N841" s="48"/>
      <c r="O841" s="48"/>
      <c r="P841" s="48"/>
      <c r="Q841" s="48"/>
      <c r="R841" s="48"/>
      <c r="S841" s="48"/>
      <c r="T841" s="48"/>
      <c r="U841" s="48"/>
      <c r="V841" s="48"/>
      <c r="W841" s="48"/>
      <c r="X841" s="48"/>
      <c r="Y841" s="48"/>
    </row>
    <row r="842">
      <c r="A842" s="48"/>
      <c r="B842" s="48"/>
      <c r="C842" s="48"/>
      <c r="D842" s="48"/>
      <c r="E842" s="48"/>
      <c r="F842" s="48"/>
      <c r="G842" s="48"/>
      <c r="H842" s="48"/>
      <c r="I842" s="48"/>
      <c r="J842" s="48"/>
      <c r="K842" s="48"/>
      <c r="L842" s="48"/>
      <c r="M842" s="48"/>
      <c r="N842" s="48"/>
      <c r="O842" s="48"/>
      <c r="P842" s="48"/>
      <c r="Q842" s="48"/>
      <c r="R842" s="48"/>
      <c r="S842" s="48"/>
      <c r="T842" s="48"/>
      <c r="U842" s="48"/>
      <c r="V842" s="48"/>
      <c r="W842" s="48"/>
      <c r="X842" s="48"/>
      <c r="Y842" s="48"/>
    </row>
    <row r="843">
      <c r="A843" s="48"/>
      <c r="B843" s="48"/>
      <c r="C843" s="48"/>
      <c r="D843" s="48"/>
      <c r="E843" s="48"/>
      <c r="F843" s="48"/>
      <c r="G843" s="48"/>
      <c r="H843" s="48"/>
      <c r="I843" s="48"/>
      <c r="J843" s="48"/>
      <c r="K843" s="48"/>
      <c r="L843" s="48"/>
      <c r="M843" s="48"/>
      <c r="N843" s="48"/>
      <c r="O843" s="48"/>
      <c r="P843" s="48"/>
      <c r="Q843" s="48"/>
      <c r="R843" s="48"/>
      <c r="S843" s="48"/>
      <c r="T843" s="48"/>
      <c r="U843" s="48"/>
      <c r="V843" s="48"/>
      <c r="W843" s="48"/>
      <c r="X843" s="48"/>
      <c r="Y843" s="48"/>
    </row>
    <row r="844">
      <c r="A844" s="48"/>
      <c r="B844" s="48"/>
      <c r="C844" s="48"/>
      <c r="D844" s="48"/>
      <c r="E844" s="48"/>
      <c r="F844" s="48"/>
      <c r="G844" s="48"/>
      <c r="H844" s="48"/>
      <c r="I844" s="48"/>
      <c r="J844" s="48"/>
      <c r="K844" s="48"/>
      <c r="L844" s="48"/>
      <c r="M844" s="48"/>
      <c r="N844" s="48"/>
      <c r="O844" s="48"/>
      <c r="P844" s="48"/>
      <c r="Q844" s="48"/>
      <c r="R844" s="48"/>
      <c r="S844" s="48"/>
      <c r="T844" s="48"/>
      <c r="U844" s="48"/>
      <c r="V844" s="48"/>
      <c r="W844" s="48"/>
      <c r="X844" s="48"/>
      <c r="Y844" s="48"/>
    </row>
    <row r="845">
      <c r="A845" s="48"/>
      <c r="B845" s="48"/>
      <c r="C845" s="48"/>
      <c r="D845" s="48"/>
      <c r="E845" s="48"/>
      <c r="F845" s="48"/>
      <c r="G845" s="48"/>
      <c r="H845" s="48"/>
      <c r="I845" s="48"/>
      <c r="J845" s="48"/>
      <c r="K845" s="48"/>
      <c r="L845" s="48"/>
      <c r="M845" s="48"/>
      <c r="N845" s="48"/>
      <c r="O845" s="48"/>
      <c r="P845" s="48"/>
      <c r="Q845" s="48"/>
      <c r="R845" s="48"/>
      <c r="S845" s="48"/>
      <c r="T845" s="48"/>
      <c r="U845" s="48"/>
      <c r="V845" s="48"/>
      <c r="W845" s="48"/>
      <c r="X845" s="48"/>
      <c r="Y845" s="48"/>
    </row>
    <row r="846">
      <c r="A846" s="48"/>
      <c r="B846" s="48"/>
      <c r="C846" s="48"/>
      <c r="D846" s="48"/>
      <c r="E846" s="48"/>
      <c r="F846" s="48"/>
      <c r="G846" s="48"/>
      <c r="H846" s="48"/>
      <c r="I846" s="48"/>
      <c r="J846" s="48"/>
      <c r="K846" s="48"/>
      <c r="L846" s="48"/>
      <c r="M846" s="48"/>
      <c r="N846" s="48"/>
      <c r="O846" s="48"/>
      <c r="P846" s="48"/>
      <c r="Q846" s="48"/>
      <c r="R846" s="48"/>
      <c r="S846" s="48"/>
      <c r="T846" s="48"/>
      <c r="U846" s="48"/>
      <c r="V846" s="48"/>
      <c r="W846" s="48"/>
      <c r="X846" s="48"/>
      <c r="Y846" s="48"/>
    </row>
    <row r="847">
      <c r="A847" s="48"/>
      <c r="B847" s="48"/>
      <c r="C847" s="48"/>
      <c r="D847" s="48"/>
      <c r="E847" s="48"/>
      <c r="F847" s="48"/>
      <c r="G847" s="48"/>
      <c r="H847" s="48"/>
      <c r="I847" s="48"/>
      <c r="J847" s="48"/>
      <c r="K847" s="48"/>
      <c r="L847" s="48"/>
      <c r="M847" s="48"/>
      <c r="N847" s="48"/>
      <c r="O847" s="48"/>
      <c r="P847" s="48"/>
      <c r="Q847" s="48"/>
      <c r="R847" s="48"/>
      <c r="S847" s="48"/>
      <c r="T847" s="48"/>
      <c r="U847" s="48"/>
      <c r="V847" s="48"/>
      <c r="W847" s="48"/>
      <c r="X847" s="48"/>
      <c r="Y847" s="48"/>
    </row>
    <row r="848">
      <c r="A848" s="48"/>
      <c r="B848" s="48"/>
      <c r="C848" s="48"/>
      <c r="D848" s="48"/>
      <c r="E848" s="48"/>
      <c r="F848" s="48"/>
      <c r="G848" s="48"/>
      <c r="H848" s="48"/>
      <c r="I848" s="48"/>
      <c r="J848" s="48"/>
      <c r="K848" s="48"/>
      <c r="L848" s="48"/>
      <c r="M848" s="48"/>
      <c r="N848" s="48"/>
      <c r="O848" s="48"/>
      <c r="P848" s="48"/>
      <c r="Q848" s="48"/>
      <c r="R848" s="48"/>
      <c r="S848" s="48"/>
      <c r="T848" s="48"/>
      <c r="U848" s="48"/>
      <c r="V848" s="48"/>
      <c r="W848" s="48"/>
      <c r="X848" s="48"/>
      <c r="Y848" s="48"/>
    </row>
    <row r="849">
      <c r="A849" s="48"/>
      <c r="B849" s="48"/>
      <c r="C849" s="48"/>
      <c r="D849" s="48"/>
      <c r="E849" s="48"/>
      <c r="F849" s="48"/>
      <c r="G849" s="48"/>
      <c r="H849" s="48"/>
      <c r="I849" s="48"/>
      <c r="J849" s="48"/>
      <c r="K849" s="48"/>
      <c r="L849" s="48"/>
      <c r="M849" s="48"/>
      <c r="N849" s="48"/>
      <c r="O849" s="48"/>
      <c r="P849" s="48"/>
      <c r="Q849" s="48"/>
      <c r="R849" s="48"/>
      <c r="S849" s="48"/>
      <c r="T849" s="48"/>
      <c r="U849" s="48"/>
      <c r="V849" s="48"/>
      <c r="W849" s="48"/>
      <c r="X849" s="48"/>
      <c r="Y849" s="48"/>
    </row>
    <row r="850">
      <c r="A850" s="48"/>
      <c r="B850" s="48"/>
      <c r="C850" s="48"/>
      <c r="D850" s="48"/>
      <c r="E850" s="48"/>
      <c r="F850" s="48"/>
      <c r="G850" s="48"/>
      <c r="H850" s="48"/>
      <c r="I850" s="48"/>
      <c r="J850" s="48"/>
      <c r="K850" s="48"/>
      <c r="L850" s="48"/>
      <c r="M850" s="48"/>
      <c r="N850" s="48"/>
      <c r="O850" s="48"/>
      <c r="P850" s="48"/>
      <c r="Q850" s="48"/>
      <c r="R850" s="48"/>
      <c r="S850" s="48"/>
      <c r="T850" s="48"/>
      <c r="U850" s="48"/>
      <c r="V850" s="48"/>
      <c r="W850" s="48"/>
      <c r="X850" s="48"/>
      <c r="Y850" s="48"/>
    </row>
    <row r="851">
      <c r="A851" s="48"/>
      <c r="B851" s="48"/>
      <c r="C851" s="48"/>
      <c r="D851" s="48"/>
      <c r="E851" s="48"/>
      <c r="F851" s="48"/>
      <c r="G851" s="48"/>
      <c r="H851" s="48"/>
      <c r="I851" s="48"/>
      <c r="J851" s="48"/>
      <c r="K851" s="48"/>
      <c r="L851" s="48"/>
      <c r="M851" s="48"/>
      <c r="N851" s="48"/>
      <c r="O851" s="48"/>
      <c r="P851" s="48"/>
      <c r="Q851" s="48"/>
      <c r="R851" s="48"/>
      <c r="S851" s="48"/>
      <c r="T851" s="48"/>
      <c r="U851" s="48"/>
      <c r="V851" s="48"/>
      <c r="W851" s="48"/>
      <c r="X851" s="48"/>
      <c r="Y851" s="48"/>
    </row>
    <row r="852">
      <c r="A852" s="48"/>
      <c r="B852" s="48"/>
      <c r="C852" s="48"/>
      <c r="D852" s="48"/>
      <c r="E852" s="48"/>
      <c r="F852" s="48"/>
      <c r="G852" s="48"/>
      <c r="H852" s="48"/>
      <c r="I852" s="48"/>
      <c r="J852" s="48"/>
      <c r="K852" s="48"/>
      <c r="L852" s="48"/>
      <c r="M852" s="48"/>
      <c r="N852" s="48"/>
      <c r="O852" s="48"/>
      <c r="P852" s="48"/>
      <c r="Q852" s="48"/>
      <c r="R852" s="48"/>
      <c r="S852" s="48"/>
      <c r="T852" s="48"/>
      <c r="U852" s="48"/>
      <c r="V852" s="48"/>
      <c r="W852" s="48"/>
      <c r="X852" s="48"/>
      <c r="Y852" s="48"/>
    </row>
    <row r="853">
      <c r="A853" s="48"/>
      <c r="B853" s="48"/>
      <c r="C853" s="48"/>
      <c r="D853" s="48"/>
      <c r="E853" s="48"/>
      <c r="F853" s="48"/>
      <c r="G853" s="48"/>
      <c r="H853" s="48"/>
      <c r="I853" s="48"/>
      <c r="J853" s="48"/>
      <c r="K853" s="48"/>
      <c r="L853" s="48"/>
      <c r="M853" s="48"/>
      <c r="N853" s="48"/>
      <c r="O853" s="48"/>
      <c r="P853" s="48"/>
      <c r="Q853" s="48"/>
      <c r="R853" s="48"/>
      <c r="S853" s="48"/>
      <c r="T853" s="48"/>
      <c r="U853" s="48"/>
      <c r="V853" s="48"/>
      <c r="W853" s="48"/>
      <c r="X853" s="48"/>
      <c r="Y853" s="48"/>
    </row>
    <row r="854">
      <c r="A854" s="48"/>
      <c r="B854" s="48"/>
      <c r="C854" s="48"/>
      <c r="D854" s="48"/>
      <c r="E854" s="48"/>
      <c r="F854" s="48"/>
      <c r="G854" s="48"/>
      <c r="H854" s="48"/>
      <c r="I854" s="48"/>
      <c r="J854" s="48"/>
      <c r="K854" s="48"/>
      <c r="L854" s="48"/>
      <c r="M854" s="48"/>
      <c r="N854" s="48"/>
      <c r="O854" s="48"/>
      <c r="P854" s="48"/>
      <c r="Q854" s="48"/>
      <c r="R854" s="48"/>
      <c r="S854" s="48"/>
      <c r="T854" s="48"/>
      <c r="U854" s="48"/>
      <c r="V854" s="48"/>
      <c r="W854" s="48"/>
      <c r="X854" s="48"/>
      <c r="Y854" s="48"/>
    </row>
    <row r="855">
      <c r="A855" s="48"/>
      <c r="B855" s="48"/>
      <c r="C855" s="48"/>
      <c r="D855" s="48"/>
      <c r="E855" s="48"/>
      <c r="F855" s="48"/>
      <c r="G855" s="48"/>
      <c r="H855" s="48"/>
      <c r="I855" s="48"/>
      <c r="J855" s="48"/>
      <c r="K855" s="48"/>
      <c r="L855" s="48"/>
      <c r="M855" s="48"/>
      <c r="N855" s="48"/>
      <c r="O855" s="48"/>
      <c r="P855" s="48"/>
      <c r="Q855" s="48"/>
      <c r="R855" s="48"/>
      <c r="S855" s="48"/>
      <c r="T855" s="48"/>
      <c r="U855" s="48"/>
      <c r="V855" s="48"/>
      <c r="W855" s="48"/>
      <c r="X855" s="48"/>
      <c r="Y855" s="48"/>
    </row>
    <row r="856">
      <c r="A856" s="48"/>
      <c r="B856" s="48"/>
      <c r="C856" s="48"/>
      <c r="D856" s="48"/>
      <c r="E856" s="48"/>
      <c r="F856" s="48"/>
      <c r="G856" s="48"/>
      <c r="H856" s="48"/>
      <c r="I856" s="48"/>
      <c r="J856" s="48"/>
      <c r="K856" s="48"/>
      <c r="L856" s="48"/>
      <c r="M856" s="48"/>
      <c r="N856" s="48"/>
      <c r="O856" s="48"/>
      <c r="P856" s="48"/>
      <c r="Q856" s="48"/>
      <c r="R856" s="48"/>
      <c r="S856" s="48"/>
      <c r="T856" s="48"/>
      <c r="U856" s="48"/>
      <c r="V856" s="48"/>
      <c r="W856" s="48"/>
      <c r="X856" s="48"/>
      <c r="Y856" s="48"/>
    </row>
    <row r="857">
      <c r="A857" s="48"/>
      <c r="B857" s="48"/>
      <c r="C857" s="48"/>
      <c r="D857" s="48"/>
      <c r="E857" s="48"/>
      <c r="F857" s="48"/>
      <c r="G857" s="48"/>
      <c r="H857" s="48"/>
      <c r="I857" s="48"/>
      <c r="J857" s="48"/>
      <c r="K857" s="48"/>
      <c r="L857" s="48"/>
      <c r="M857" s="48"/>
      <c r="N857" s="48"/>
      <c r="O857" s="48"/>
      <c r="P857" s="48"/>
      <c r="Q857" s="48"/>
      <c r="R857" s="48"/>
      <c r="S857" s="48"/>
      <c r="T857" s="48"/>
      <c r="U857" s="48"/>
      <c r="V857" s="48"/>
      <c r="W857" s="48"/>
      <c r="X857" s="48"/>
      <c r="Y857" s="48"/>
    </row>
    <row r="858">
      <c r="A858" s="48"/>
      <c r="B858" s="48"/>
      <c r="C858" s="48"/>
      <c r="D858" s="48"/>
      <c r="E858" s="48"/>
      <c r="F858" s="48"/>
      <c r="G858" s="48"/>
      <c r="H858" s="48"/>
      <c r="I858" s="48"/>
      <c r="J858" s="48"/>
      <c r="K858" s="48"/>
      <c r="L858" s="48"/>
      <c r="M858" s="48"/>
      <c r="N858" s="48"/>
      <c r="O858" s="48"/>
      <c r="P858" s="48"/>
      <c r="Q858" s="48"/>
      <c r="R858" s="48"/>
      <c r="S858" s="48"/>
      <c r="T858" s="48"/>
      <c r="U858" s="48"/>
      <c r="V858" s="48"/>
      <c r="W858" s="48"/>
      <c r="X858" s="48"/>
      <c r="Y858" s="48"/>
    </row>
    <row r="859">
      <c r="A859" s="48"/>
      <c r="B859" s="48"/>
      <c r="C859" s="48"/>
      <c r="D859" s="48"/>
      <c r="E859" s="48"/>
      <c r="F859" s="48"/>
      <c r="G859" s="48"/>
      <c r="H859" s="48"/>
      <c r="I859" s="48"/>
      <c r="J859" s="48"/>
      <c r="K859" s="48"/>
      <c r="L859" s="48"/>
      <c r="M859" s="48"/>
      <c r="N859" s="48"/>
      <c r="O859" s="48"/>
      <c r="P859" s="48"/>
      <c r="Q859" s="48"/>
      <c r="R859" s="48"/>
      <c r="S859" s="48"/>
      <c r="T859" s="48"/>
      <c r="U859" s="48"/>
      <c r="V859" s="48"/>
      <c r="W859" s="48"/>
      <c r="X859" s="48"/>
      <c r="Y859" s="48"/>
    </row>
    <row r="860">
      <c r="A860" s="48"/>
      <c r="B860" s="48"/>
      <c r="C860" s="48"/>
      <c r="D860" s="48"/>
      <c r="E860" s="48"/>
      <c r="F860" s="48"/>
      <c r="G860" s="48"/>
      <c r="H860" s="48"/>
      <c r="I860" s="48"/>
      <c r="J860" s="48"/>
      <c r="K860" s="48"/>
      <c r="L860" s="48"/>
      <c r="M860" s="48"/>
      <c r="N860" s="48"/>
      <c r="O860" s="48"/>
      <c r="P860" s="48"/>
      <c r="Q860" s="48"/>
      <c r="R860" s="48"/>
      <c r="S860" s="48"/>
      <c r="T860" s="48"/>
      <c r="U860" s="48"/>
      <c r="V860" s="48"/>
      <c r="W860" s="48"/>
      <c r="X860" s="48"/>
      <c r="Y860" s="48"/>
    </row>
    <row r="861">
      <c r="A861" s="48"/>
      <c r="B861" s="48"/>
      <c r="C861" s="48"/>
      <c r="D861" s="48"/>
      <c r="E861" s="48"/>
      <c r="F861" s="48"/>
      <c r="G861" s="48"/>
      <c r="H861" s="48"/>
      <c r="I861" s="48"/>
      <c r="J861" s="48"/>
      <c r="K861" s="48"/>
      <c r="L861" s="48"/>
      <c r="M861" s="48"/>
      <c r="N861" s="48"/>
      <c r="O861" s="48"/>
      <c r="P861" s="48"/>
      <c r="Q861" s="48"/>
      <c r="R861" s="48"/>
      <c r="S861" s="48"/>
      <c r="T861" s="48"/>
      <c r="U861" s="48"/>
      <c r="V861" s="48"/>
      <c r="W861" s="48"/>
      <c r="X861" s="48"/>
      <c r="Y861" s="48"/>
    </row>
    <row r="862">
      <c r="A862" s="48"/>
      <c r="B862" s="48"/>
      <c r="C862" s="48"/>
      <c r="D862" s="48"/>
      <c r="E862" s="48"/>
      <c r="F862" s="48"/>
      <c r="G862" s="48"/>
      <c r="H862" s="48"/>
      <c r="I862" s="48"/>
      <c r="J862" s="48"/>
      <c r="K862" s="48"/>
      <c r="L862" s="48"/>
      <c r="M862" s="48"/>
      <c r="N862" s="48"/>
      <c r="O862" s="48"/>
      <c r="P862" s="48"/>
      <c r="Q862" s="48"/>
      <c r="R862" s="48"/>
      <c r="S862" s="48"/>
      <c r="T862" s="48"/>
      <c r="U862" s="48"/>
      <c r="V862" s="48"/>
      <c r="W862" s="48"/>
      <c r="X862" s="48"/>
      <c r="Y862" s="48"/>
    </row>
    <row r="863">
      <c r="A863" s="48"/>
      <c r="B863" s="48"/>
      <c r="C863" s="48"/>
      <c r="D863" s="48"/>
      <c r="E863" s="48"/>
      <c r="F863" s="48"/>
      <c r="G863" s="48"/>
      <c r="H863" s="48"/>
      <c r="I863" s="48"/>
      <c r="J863" s="48"/>
      <c r="K863" s="48"/>
      <c r="L863" s="48"/>
      <c r="M863" s="48"/>
      <c r="N863" s="48"/>
      <c r="O863" s="48"/>
      <c r="P863" s="48"/>
      <c r="Q863" s="48"/>
      <c r="R863" s="48"/>
      <c r="S863" s="48"/>
      <c r="T863" s="48"/>
      <c r="U863" s="48"/>
      <c r="V863" s="48"/>
      <c r="W863" s="48"/>
      <c r="X863" s="48"/>
      <c r="Y863" s="48"/>
    </row>
    <row r="864">
      <c r="A864" s="48"/>
      <c r="B864" s="48"/>
      <c r="C864" s="48"/>
      <c r="D864" s="48"/>
      <c r="E864" s="48"/>
      <c r="F864" s="48"/>
      <c r="G864" s="48"/>
      <c r="H864" s="48"/>
      <c r="I864" s="48"/>
      <c r="J864" s="48"/>
      <c r="K864" s="48"/>
      <c r="L864" s="48"/>
      <c r="M864" s="48"/>
      <c r="N864" s="48"/>
      <c r="O864" s="48"/>
      <c r="P864" s="48"/>
      <c r="Q864" s="48"/>
      <c r="R864" s="48"/>
      <c r="S864" s="48"/>
      <c r="T864" s="48"/>
      <c r="U864" s="48"/>
      <c r="V864" s="48"/>
      <c r="W864" s="48"/>
      <c r="X864" s="48"/>
      <c r="Y864" s="48"/>
    </row>
    <row r="865">
      <c r="A865" s="48"/>
      <c r="B865" s="48"/>
      <c r="C865" s="48"/>
      <c r="D865" s="48"/>
      <c r="E865" s="48"/>
      <c r="F865" s="48"/>
      <c r="G865" s="48"/>
      <c r="H865" s="48"/>
      <c r="I865" s="48"/>
      <c r="J865" s="48"/>
      <c r="K865" s="48"/>
      <c r="L865" s="48"/>
      <c r="M865" s="48"/>
      <c r="N865" s="48"/>
      <c r="O865" s="48"/>
      <c r="P865" s="48"/>
      <c r="Q865" s="48"/>
      <c r="R865" s="48"/>
      <c r="S865" s="48"/>
      <c r="T865" s="48"/>
      <c r="U865" s="48"/>
      <c r="V865" s="48"/>
      <c r="W865" s="48"/>
      <c r="X865" s="48"/>
      <c r="Y865" s="48"/>
    </row>
    <row r="866">
      <c r="A866" s="48"/>
      <c r="B866" s="48"/>
      <c r="C866" s="48"/>
      <c r="D866" s="48"/>
      <c r="E866" s="48"/>
      <c r="F866" s="48"/>
      <c r="G866" s="48"/>
      <c r="H866" s="48"/>
      <c r="I866" s="48"/>
      <c r="J866" s="48"/>
      <c r="K866" s="48"/>
      <c r="L866" s="48"/>
      <c r="M866" s="48"/>
      <c r="N866" s="48"/>
      <c r="O866" s="48"/>
      <c r="P866" s="48"/>
      <c r="Q866" s="48"/>
      <c r="R866" s="48"/>
      <c r="S866" s="48"/>
      <c r="T866" s="48"/>
      <c r="U866" s="48"/>
      <c r="V866" s="48"/>
      <c r="W866" s="48"/>
      <c r="X866" s="48"/>
      <c r="Y866" s="48"/>
    </row>
    <row r="867">
      <c r="A867" s="48"/>
      <c r="B867" s="48"/>
      <c r="C867" s="48"/>
      <c r="D867" s="48"/>
      <c r="E867" s="48"/>
      <c r="F867" s="48"/>
      <c r="G867" s="48"/>
      <c r="H867" s="48"/>
      <c r="I867" s="48"/>
      <c r="J867" s="48"/>
      <c r="K867" s="48"/>
      <c r="L867" s="48"/>
      <c r="M867" s="48"/>
      <c r="N867" s="48"/>
      <c r="O867" s="48"/>
      <c r="P867" s="48"/>
      <c r="Q867" s="48"/>
      <c r="R867" s="48"/>
      <c r="S867" s="48"/>
      <c r="T867" s="48"/>
      <c r="U867" s="48"/>
      <c r="V867" s="48"/>
      <c r="W867" s="48"/>
      <c r="X867" s="48"/>
      <c r="Y867" s="48"/>
    </row>
    <row r="868">
      <c r="A868" s="48"/>
      <c r="B868" s="48"/>
      <c r="C868" s="48"/>
      <c r="D868" s="48"/>
      <c r="E868" s="48"/>
      <c r="F868" s="48"/>
      <c r="G868" s="48"/>
      <c r="H868" s="48"/>
      <c r="I868" s="48"/>
      <c r="J868" s="48"/>
      <c r="K868" s="48"/>
      <c r="L868" s="48"/>
      <c r="M868" s="48"/>
      <c r="N868" s="48"/>
      <c r="O868" s="48"/>
      <c r="P868" s="48"/>
      <c r="Q868" s="48"/>
      <c r="R868" s="48"/>
      <c r="S868" s="48"/>
      <c r="T868" s="48"/>
      <c r="U868" s="48"/>
      <c r="V868" s="48"/>
      <c r="W868" s="48"/>
      <c r="X868" s="48"/>
      <c r="Y868" s="48"/>
    </row>
    <row r="869">
      <c r="A869" s="48"/>
      <c r="B869" s="48"/>
      <c r="C869" s="48"/>
      <c r="D869" s="48"/>
      <c r="E869" s="48"/>
      <c r="F869" s="48"/>
      <c r="G869" s="48"/>
      <c r="H869" s="48"/>
      <c r="I869" s="48"/>
      <c r="J869" s="48"/>
      <c r="K869" s="48"/>
      <c r="L869" s="48"/>
      <c r="M869" s="48"/>
      <c r="N869" s="48"/>
      <c r="O869" s="48"/>
      <c r="P869" s="48"/>
      <c r="Q869" s="48"/>
      <c r="R869" s="48"/>
      <c r="S869" s="48"/>
      <c r="T869" s="48"/>
      <c r="U869" s="48"/>
      <c r="V869" s="48"/>
      <c r="W869" s="48"/>
      <c r="X869" s="48"/>
      <c r="Y869" s="48"/>
    </row>
    <row r="870">
      <c r="A870" s="48"/>
      <c r="B870" s="48"/>
      <c r="C870" s="48"/>
      <c r="D870" s="48"/>
      <c r="E870" s="48"/>
      <c r="F870" s="48"/>
      <c r="G870" s="48"/>
      <c r="H870" s="48"/>
      <c r="I870" s="48"/>
      <c r="J870" s="48"/>
      <c r="K870" s="48"/>
      <c r="L870" s="48"/>
      <c r="M870" s="48"/>
      <c r="N870" s="48"/>
      <c r="O870" s="48"/>
      <c r="P870" s="48"/>
      <c r="Q870" s="48"/>
      <c r="R870" s="48"/>
      <c r="S870" s="48"/>
      <c r="T870" s="48"/>
      <c r="U870" s="48"/>
      <c r="V870" s="48"/>
      <c r="W870" s="48"/>
      <c r="X870" s="48"/>
      <c r="Y870" s="48"/>
    </row>
    <row r="871">
      <c r="A871" s="48"/>
      <c r="B871" s="48"/>
      <c r="C871" s="48"/>
      <c r="D871" s="48"/>
      <c r="E871" s="48"/>
      <c r="F871" s="48"/>
      <c r="G871" s="48"/>
      <c r="H871" s="48"/>
      <c r="I871" s="48"/>
      <c r="J871" s="48"/>
      <c r="K871" s="48"/>
      <c r="L871" s="48"/>
      <c r="M871" s="48"/>
      <c r="N871" s="48"/>
      <c r="O871" s="48"/>
      <c r="P871" s="48"/>
      <c r="Q871" s="48"/>
      <c r="R871" s="48"/>
      <c r="S871" s="48"/>
      <c r="T871" s="48"/>
      <c r="U871" s="48"/>
      <c r="V871" s="48"/>
      <c r="W871" s="48"/>
      <c r="X871" s="48"/>
      <c r="Y871" s="48"/>
    </row>
    <row r="872">
      <c r="A872" s="48"/>
      <c r="B872" s="48"/>
      <c r="C872" s="48"/>
      <c r="D872" s="48"/>
      <c r="E872" s="48"/>
      <c r="F872" s="48"/>
      <c r="G872" s="48"/>
      <c r="H872" s="48"/>
      <c r="I872" s="48"/>
      <c r="J872" s="48"/>
      <c r="K872" s="48"/>
      <c r="L872" s="48"/>
      <c r="M872" s="48"/>
      <c r="N872" s="48"/>
      <c r="O872" s="48"/>
      <c r="P872" s="48"/>
      <c r="Q872" s="48"/>
      <c r="R872" s="48"/>
      <c r="S872" s="48"/>
      <c r="T872" s="48"/>
      <c r="U872" s="48"/>
      <c r="V872" s="48"/>
      <c r="W872" s="48"/>
      <c r="X872" s="48"/>
      <c r="Y872" s="48"/>
    </row>
    <row r="873">
      <c r="A873" s="48"/>
      <c r="B873" s="48"/>
      <c r="C873" s="48"/>
      <c r="D873" s="48"/>
      <c r="E873" s="48"/>
      <c r="F873" s="48"/>
      <c r="G873" s="48"/>
      <c r="H873" s="48"/>
      <c r="I873" s="48"/>
      <c r="J873" s="48"/>
      <c r="K873" s="48"/>
      <c r="L873" s="48"/>
      <c r="M873" s="48"/>
      <c r="N873" s="48"/>
      <c r="O873" s="48"/>
      <c r="P873" s="48"/>
      <c r="Q873" s="48"/>
      <c r="R873" s="48"/>
      <c r="S873" s="48"/>
      <c r="T873" s="48"/>
      <c r="U873" s="48"/>
      <c r="V873" s="48"/>
      <c r="W873" s="48"/>
      <c r="X873" s="48"/>
      <c r="Y873" s="48"/>
    </row>
    <row r="874">
      <c r="A874" s="48"/>
      <c r="B874" s="48"/>
      <c r="C874" s="48"/>
      <c r="D874" s="48"/>
      <c r="E874" s="48"/>
      <c r="F874" s="48"/>
      <c r="G874" s="48"/>
      <c r="H874" s="48"/>
      <c r="I874" s="48"/>
      <c r="J874" s="48"/>
      <c r="K874" s="48"/>
      <c r="L874" s="48"/>
      <c r="M874" s="48"/>
      <c r="N874" s="48"/>
      <c r="O874" s="48"/>
      <c r="P874" s="48"/>
      <c r="Q874" s="48"/>
      <c r="R874" s="48"/>
      <c r="S874" s="48"/>
      <c r="T874" s="48"/>
      <c r="U874" s="48"/>
      <c r="V874" s="48"/>
      <c r="W874" s="48"/>
      <c r="X874" s="48"/>
      <c r="Y874" s="48"/>
    </row>
    <row r="875">
      <c r="A875" s="48"/>
      <c r="B875" s="48"/>
      <c r="C875" s="48"/>
      <c r="D875" s="48"/>
      <c r="E875" s="48"/>
      <c r="F875" s="48"/>
      <c r="G875" s="48"/>
      <c r="H875" s="48"/>
      <c r="I875" s="48"/>
      <c r="J875" s="48"/>
      <c r="K875" s="48"/>
      <c r="L875" s="48"/>
      <c r="M875" s="48"/>
      <c r="N875" s="48"/>
      <c r="O875" s="48"/>
      <c r="P875" s="48"/>
      <c r="Q875" s="48"/>
      <c r="R875" s="48"/>
      <c r="S875" s="48"/>
      <c r="T875" s="48"/>
      <c r="U875" s="48"/>
      <c r="V875" s="48"/>
      <c r="W875" s="48"/>
      <c r="X875" s="48"/>
      <c r="Y875" s="48"/>
    </row>
    <row r="876">
      <c r="A876" s="48"/>
      <c r="B876" s="48"/>
      <c r="C876" s="48"/>
      <c r="D876" s="48"/>
      <c r="E876" s="48"/>
      <c r="F876" s="48"/>
      <c r="G876" s="48"/>
      <c r="H876" s="48"/>
      <c r="I876" s="48"/>
      <c r="J876" s="48"/>
      <c r="K876" s="48"/>
      <c r="L876" s="48"/>
      <c r="M876" s="48"/>
      <c r="N876" s="48"/>
      <c r="O876" s="48"/>
      <c r="P876" s="48"/>
      <c r="Q876" s="48"/>
      <c r="R876" s="48"/>
      <c r="S876" s="48"/>
      <c r="T876" s="48"/>
      <c r="U876" s="48"/>
      <c r="V876" s="48"/>
      <c r="W876" s="48"/>
      <c r="X876" s="48"/>
      <c r="Y876" s="48"/>
    </row>
    <row r="877">
      <c r="A877" s="48"/>
      <c r="B877" s="48"/>
      <c r="C877" s="48"/>
      <c r="D877" s="48"/>
      <c r="E877" s="48"/>
      <c r="F877" s="48"/>
      <c r="G877" s="48"/>
      <c r="H877" s="48"/>
      <c r="I877" s="48"/>
      <c r="J877" s="48"/>
      <c r="K877" s="48"/>
      <c r="L877" s="48"/>
      <c r="M877" s="48"/>
      <c r="N877" s="48"/>
      <c r="O877" s="48"/>
      <c r="P877" s="48"/>
      <c r="Q877" s="48"/>
      <c r="R877" s="48"/>
      <c r="S877" s="48"/>
      <c r="T877" s="48"/>
      <c r="U877" s="48"/>
      <c r="V877" s="48"/>
      <c r="W877" s="48"/>
      <c r="X877" s="48"/>
      <c r="Y877" s="48"/>
    </row>
    <row r="878">
      <c r="A878" s="48"/>
      <c r="B878" s="48"/>
      <c r="C878" s="48"/>
      <c r="D878" s="48"/>
      <c r="E878" s="48"/>
      <c r="F878" s="48"/>
      <c r="G878" s="48"/>
      <c r="H878" s="48"/>
      <c r="I878" s="48"/>
      <c r="J878" s="48"/>
      <c r="K878" s="48"/>
      <c r="L878" s="48"/>
      <c r="M878" s="48"/>
      <c r="N878" s="48"/>
      <c r="O878" s="48"/>
      <c r="P878" s="48"/>
      <c r="Q878" s="48"/>
      <c r="R878" s="48"/>
      <c r="S878" s="48"/>
      <c r="T878" s="48"/>
      <c r="U878" s="48"/>
      <c r="V878" s="48"/>
      <c r="W878" s="48"/>
      <c r="X878" s="48"/>
      <c r="Y878" s="48"/>
    </row>
    <row r="879">
      <c r="A879" s="48"/>
      <c r="B879" s="48"/>
      <c r="C879" s="48"/>
      <c r="D879" s="48"/>
      <c r="E879" s="48"/>
      <c r="F879" s="48"/>
      <c r="G879" s="48"/>
      <c r="H879" s="48"/>
      <c r="I879" s="48"/>
      <c r="J879" s="48"/>
      <c r="K879" s="48"/>
      <c r="L879" s="48"/>
      <c r="M879" s="48"/>
      <c r="N879" s="48"/>
      <c r="O879" s="48"/>
      <c r="P879" s="48"/>
      <c r="Q879" s="48"/>
      <c r="R879" s="48"/>
      <c r="S879" s="48"/>
      <c r="T879" s="48"/>
      <c r="U879" s="48"/>
      <c r="V879" s="48"/>
      <c r="W879" s="48"/>
      <c r="X879" s="48"/>
      <c r="Y879" s="48"/>
    </row>
    <row r="880">
      <c r="A880" s="48"/>
      <c r="B880" s="48"/>
      <c r="C880" s="48"/>
      <c r="D880" s="48"/>
      <c r="E880" s="48"/>
      <c r="F880" s="48"/>
      <c r="G880" s="48"/>
      <c r="H880" s="48"/>
      <c r="I880" s="48"/>
      <c r="J880" s="48"/>
      <c r="K880" s="48"/>
      <c r="L880" s="48"/>
      <c r="M880" s="48"/>
      <c r="N880" s="48"/>
      <c r="O880" s="48"/>
      <c r="P880" s="48"/>
      <c r="Q880" s="48"/>
      <c r="R880" s="48"/>
      <c r="S880" s="48"/>
      <c r="T880" s="48"/>
      <c r="U880" s="48"/>
      <c r="V880" s="48"/>
      <c r="W880" s="48"/>
      <c r="X880" s="48"/>
      <c r="Y880" s="48"/>
    </row>
    <row r="881">
      <c r="A881" s="48"/>
      <c r="B881" s="48"/>
      <c r="C881" s="48"/>
      <c r="D881" s="48"/>
      <c r="E881" s="48"/>
      <c r="F881" s="48"/>
      <c r="G881" s="48"/>
      <c r="H881" s="48"/>
      <c r="I881" s="48"/>
      <c r="J881" s="48"/>
      <c r="K881" s="48"/>
      <c r="L881" s="48"/>
      <c r="M881" s="48"/>
      <c r="N881" s="48"/>
      <c r="O881" s="48"/>
      <c r="P881" s="48"/>
      <c r="Q881" s="48"/>
      <c r="R881" s="48"/>
      <c r="S881" s="48"/>
      <c r="T881" s="48"/>
      <c r="U881" s="48"/>
      <c r="V881" s="48"/>
      <c r="W881" s="48"/>
      <c r="X881" s="48"/>
      <c r="Y881" s="48"/>
    </row>
    <row r="882">
      <c r="A882" s="48"/>
      <c r="B882" s="48"/>
      <c r="C882" s="48"/>
      <c r="D882" s="48"/>
      <c r="E882" s="48"/>
      <c r="F882" s="48"/>
      <c r="G882" s="48"/>
      <c r="H882" s="48"/>
      <c r="I882" s="48"/>
      <c r="J882" s="48"/>
      <c r="K882" s="48"/>
      <c r="L882" s="48"/>
      <c r="M882" s="48"/>
      <c r="N882" s="48"/>
      <c r="O882" s="48"/>
      <c r="P882" s="48"/>
      <c r="Q882" s="48"/>
      <c r="R882" s="48"/>
      <c r="S882" s="48"/>
      <c r="T882" s="48"/>
      <c r="U882" s="48"/>
      <c r="V882" s="48"/>
      <c r="W882" s="48"/>
      <c r="X882" s="48"/>
      <c r="Y882" s="48"/>
    </row>
    <row r="883">
      <c r="A883" s="48"/>
      <c r="B883" s="48"/>
      <c r="C883" s="48"/>
      <c r="D883" s="48"/>
      <c r="E883" s="48"/>
      <c r="F883" s="48"/>
      <c r="G883" s="48"/>
      <c r="H883" s="48"/>
      <c r="I883" s="48"/>
      <c r="J883" s="48"/>
      <c r="K883" s="48"/>
      <c r="L883" s="48"/>
      <c r="M883" s="48"/>
      <c r="N883" s="48"/>
      <c r="O883" s="48"/>
      <c r="P883" s="48"/>
      <c r="Q883" s="48"/>
      <c r="R883" s="48"/>
      <c r="S883" s="48"/>
      <c r="T883" s="48"/>
      <c r="U883" s="48"/>
      <c r="V883" s="48"/>
      <c r="W883" s="48"/>
      <c r="X883" s="48"/>
      <c r="Y883" s="48"/>
    </row>
    <row r="884">
      <c r="A884" s="48"/>
      <c r="B884" s="48"/>
      <c r="C884" s="48"/>
      <c r="D884" s="48"/>
      <c r="E884" s="48"/>
      <c r="F884" s="48"/>
      <c r="G884" s="48"/>
      <c r="H884" s="48"/>
      <c r="I884" s="48"/>
      <c r="J884" s="48"/>
      <c r="K884" s="48"/>
      <c r="L884" s="48"/>
      <c r="M884" s="48"/>
      <c r="N884" s="48"/>
      <c r="O884" s="48"/>
      <c r="P884" s="48"/>
      <c r="Q884" s="48"/>
      <c r="R884" s="48"/>
      <c r="S884" s="48"/>
      <c r="T884" s="48"/>
      <c r="U884" s="48"/>
      <c r="V884" s="48"/>
      <c r="W884" s="48"/>
      <c r="X884" s="48"/>
      <c r="Y884" s="48"/>
    </row>
    <row r="885">
      <c r="A885" s="48"/>
      <c r="B885" s="48"/>
      <c r="C885" s="48"/>
      <c r="D885" s="48"/>
      <c r="E885" s="48"/>
      <c r="F885" s="48"/>
      <c r="G885" s="48"/>
      <c r="H885" s="48"/>
      <c r="I885" s="48"/>
      <c r="J885" s="48"/>
      <c r="K885" s="48"/>
      <c r="L885" s="48"/>
      <c r="M885" s="48"/>
      <c r="N885" s="48"/>
      <c r="O885" s="48"/>
      <c r="P885" s="48"/>
      <c r="Q885" s="48"/>
      <c r="R885" s="48"/>
      <c r="S885" s="48"/>
      <c r="T885" s="48"/>
      <c r="U885" s="48"/>
      <c r="V885" s="48"/>
      <c r="W885" s="48"/>
      <c r="X885" s="48"/>
      <c r="Y885" s="48"/>
    </row>
    <row r="886">
      <c r="A886" s="48"/>
      <c r="B886" s="48"/>
      <c r="C886" s="48"/>
      <c r="D886" s="48"/>
      <c r="E886" s="48"/>
      <c r="F886" s="48"/>
      <c r="G886" s="48"/>
      <c r="H886" s="48"/>
      <c r="I886" s="48"/>
      <c r="J886" s="48"/>
      <c r="K886" s="48"/>
      <c r="L886" s="48"/>
      <c r="M886" s="48"/>
      <c r="N886" s="48"/>
      <c r="O886" s="48"/>
      <c r="P886" s="48"/>
      <c r="Q886" s="48"/>
      <c r="R886" s="48"/>
      <c r="S886" s="48"/>
      <c r="T886" s="48"/>
      <c r="U886" s="48"/>
      <c r="V886" s="48"/>
      <c r="W886" s="48"/>
      <c r="X886" s="48"/>
      <c r="Y886" s="48"/>
    </row>
    <row r="887">
      <c r="A887" s="48"/>
      <c r="B887" s="48"/>
      <c r="C887" s="48"/>
      <c r="D887" s="48"/>
      <c r="E887" s="48"/>
      <c r="F887" s="48"/>
      <c r="G887" s="48"/>
      <c r="H887" s="48"/>
      <c r="I887" s="48"/>
      <c r="J887" s="48"/>
      <c r="K887" s="48"/>
      <c r="L887" s="48"/>
      <c r="M887" s="48"/>
      <c r="N887" s="48"/>
      <c r="O887" s="48"/>
      <c r="P887" s="48"/>
      <c r="Q887" s="48"/>
      <c r="R887" s="48"/>
      <c r="S887" s="48"/>
      <c r="T887" s="48"/>
      <c r="U887" s="48"/>
      <c r="V887" s="48"/>
      <c r="W887" s="48"/>
      <c r="X887" s="48"/>
      <c r="Y887" s="48"/>
    </row>
    <row r="888">
      <c r="A888" s="48"/>
      <c r="B888" s="48"/>
      <c r="C888" s="48"/>
      <c r="D888" s="48"/>
      <c r="E888" s="48"/>
      <c r="F888" s="48"/>
      <c r="G888" s="48"/>
      <c r="H888" s="48"/>
      <c r="I888" s="48"/>
      <c r="J888" s="48"/>
      <c r="K888" s="48"/>
      <c r="L888" s="48"/>
      <c r="M888" s="48"/>
      <c r="N888" s="48"/>
      <c r="O888" s="48"/>
      <c r="P888" s="48"/>
      <c r="Q888" s="48"/>
      <c r="R888" s="48"/>
      <c r="S888" s="48"/>
      <c r="T888" s="48"/>
      <c r="U888" s="48"/>
      <c r="V888" s="48"/>
      <c r="W888" s="48"/>
      <c r="X888" s="48"/>
      <c r="Y888" s="48"/>
    </row>
    <row r="889">
      <c r="A889" s="48"/>
      <c r="B889" s="48"/>
      <c r="C889" s="48"/>
      <c r="D889" s="48"/>
      <c r="E889" s="48"/>
      <c r="F889" s="48"/>
      <c r="G889" s="48"/>
      <c r="H889" s="48"/>
      <c r="I889" s="48"/>
      <c r="J889" s="48"/>
      <c r="K889" s="48"/>
      <c r="L889" s="48"/>
      <c r="M889" s="48"/>
      <c r="N889" s="48"/>
      <c r="O889" s="48"/>
      <c r="P889" s="48"/>
      <c r="Q889" s="48"/>
      <c r="R889" s="48"/>
      <c r="S889" s="48"/>
      <c r="T889" s="48"/>
      <c r="U889" s="48"/>
      <c r="V889" s="48"/>
      <c r="W889" s="48"/>
      <c r="X889" s="48"/>
      <c r="Y889" s="48"/>
    </row>
    <row r="890">
      <c r="A890" s="48"/>
      <c r="B890" s="48"/>
      <c r="C890" s="48"/>
      <c r="D890" s="48"/>
      <c r="E890" s="48"/>
      <c r="F890" s="48"/>
      <c r="G890" s="48"/>
      <c r="H890" s="48"/>
      <c r="I890" s="48"/>
      <c r="J890" s="48"/>
      <c r="K890" s="48"/>
      <c r="L890" s="48"/>
      <c r="M890" s="48"/>
      <c r="N890" s="48"/>
      <c r="O890" s="48"/>
      <c r="P890" s="48"/>
      <c r="Q890" s="48"/>
      <c r="R890" s="48"/>
      <c r="S890" s="48"/>
      <c r="T890" s="48"/>
      <c r="U890" s="48"/>
      <c r="V890" s="48"/>
      <c r="W890" s="48"/>
      <c r="X890" s="48"/>
      <c r="Y890" s="48"/>
    </row>
    <row r="891">
      <c r="A891" s="48"/>
      <c r="B891" s="48"/>
      <c r="C891" s="48"/>
      <c r="D891" s="48"/>
      <c r="E891" s="48"/>
      <c r="F891" s="48"/>
      <c r="G891" s="48"/>
      <c r="H891" s="48"/>
      <c r="I891" s="48"/>
      <c r="J891" s="48"/>
      <c r="K891" s="48"/>
      <c r="L891" s="48"/>
      <c r="M891" s="48"/>
      <c r="N891" s="48"/>
      <c r="O891" s="48"/>
      <c r="P891" s="48"/>
      <c r="Q891" s="48"/>
      <c r="R891" s="48"/>
      <c r="S891" s="48"/>
      <c r="T891" s="48"/>
      <c r="U891" s="48"/>
      <c r="V891" s="48"/>
      <c r="W891" s="48"/>
      <c r="X891" s="48"/>
      <c r="Y891" s="48"/>
    </row>
    <row r="892">
      <c r="A892" s="48"/>
      <c r="B892" s="48"/>
      <c r="C892" s="48"/>
      <c r="D892" s="48"/>
      <c r="E892" s="48"/>
      <c r="F892" s="48"/>
      <c r="G892" s="48"/>
      <c r="H892" s="48"/>
      <c r="I892" s="48"/>
      <c r="J892" s="48"/>
      <c r="K892" s="48"/>
      <c r="L892" s="48"/>
      <c r="M892" s="48"/>
      <c r="N892" s="48"/>
      <c r="O892" s="48"/>
      <c r="P892" s="48"/>
      <c r="Q892" s="48"/>
      <c r="R892" s="48"/>
      <c r="S892" s="48"/>
      <c r="T892" s="48"/>
      <c r="U892" s="48"/>
      <c r="V892" s="48"/>
      <c r="W892" s="48"/>
      <c r="X892" s="48"/>
      <c r="Y892" s="48"/>
    </row>
    <row r="893">
      <c r="A893" s="48"/>
      <c r="B893" s="48"/>
      <c r="C893" s="48"/>
      <c r="D893" s="48"/>
      <c r="E893" s="48"/>
      <c r="F893" s="48"/>
      <c r="G893" s="48"/>
      <c r="H893" s="48"/>
      <c r="I893" s="48"/>
      <c r="J893" s="48"/>
      <c r="K893" s="48"/>
      <c r="L893" s="48"/>
      <c r="M893" s="48"/>
      <c r="N893" s="48"/>
      <c r="O893" s="48"/>
      <c r="P893" s="48"/>
      <c r="Q893" s="48"/>
      <c r="R893" s="48"/>
      <c r="S893" s="48"/>
      <c r="T893" s="48"/>
      <c r="U893" s="48"/>
      <c r="V893" s="48"/>
      <c r="W893" s="48"/>
      <c r="X893" s="48"/>
      <c r="Y893" s="48"/>
    </row>
    <row r="894">
      <c r="A894" s="48"/>
      <c r="B894" s="48"/>
      <c r="C894" s="48"/>
      <c r="D894" s="48"/>
      <c r="E894" s="48"/>
      <c r="F894" s="48"/>
      <c r="G894" s="48"/>
      <c r="H894" s="48"/>
      <c r="I894" s="48"/>
      <c r="J894" s="48"/>
      <c r="K894" s="48"/>
      <c r="L894" s="48"/>
      <c r="M894" s="48"/>
      <c r="N894" s="48"/>
      <c r="O894" s="48"/>
      <c r="P894" s="48"/>
      <c r="Q894" s="48"/>
      <c r="R894" s="48"/>
      <c r="S894" s="48"/>
      <c r="T894" s="48"/>
      <c r="U894" s="48"/>
      <c r="V894" s="48"/>
      <c r="W894" s="48"/>
      <c r="X894" s="48"/>
      <c r="Y894" s="48"/>
    </row>
    <row r="895">
      <c r="A895" s="48"/>
      <c r="B895" s="48"/>
      <c r="C895" s="48"/>
      <c r="D895" s="48"/>
      <c r="E895" s="48"/>
      <c r="F895" s="48"/>
      <c r="G895" s="48"/>
      <c r="H895" s="48"/>
      <c r="I895" s="48"/>
      <c r="J895" s="48"/>
      <c r="K895" s="48"/>
      <c r="L895" s="48"/>
      <c r="M895" s="48"/>
      <c r="N895" s="48"/>
      <c r="O895" s="48"/>
      <c r="P895" s="48"/>
      <c r="Q895" s="48"/>
      <c r="R895" s="48"/>
      <c r="S895" s="48"/>
      <c r="T895" s="48"/>
      <c r="U895" s="48"/>
      <c r="V895" s="48"/>
      <c r="W895" s="48"/>
      <c r="X895" s="48"/>
      <c r="Y895" s="48"/>
    </row>
    <row r="896">
      <c r="A896" s="48"/>
      <c r="B896" s="48"/>
      <c r="C896" s="48"/>
      <c r="D896" s="48"/>
      <c r="E896" s="48"/>
      <c r="F896" s="48"/>
      <c r="G896" s="48"/>
      <c r="H896" s="48"/>
      <c r="I896" s="48"/>
      <c r="J896" s="48"/>
      <c r="K896" s="48"/>
      <c r="L896" s="48"/>
      <c r="M896" s="48"/>
      <c r="N896" s="48"/>
      <c r="O896" s="48"/>
      <c r="P896" s="48"/>
      <c r="Q896" s="48"/>
      <c r="R896" s="48"/>
      <c r="S896" s="48"/>
      <c r="T896" s="48"/>
      <c r="U896" s="48"/>
      <c r="V896" s="48"/>
      <c r="W896" s="48"/>
      <c r="X896" s="48"/>
      <c r="Y896" s="48"/>
    </row>
    <row r="897">
      <c r="A897" s="48"/>
      <c r="B897" s="48"/>
      <c r="C897" s="48"/>
      <c r="D897" s="48"/>
      <c r="E897" s="48"/>
      <c r="F897" s="48"/>
      <c r="G897" s="48"/>
      <c r="H897" s="48"/>
      <c r="I897" s="48"/>
      <c r="J897" s="48"/>
      <c r="K897" s="48"/>
      <c r="L897" s="48"/>
      <c r="M897" s="48"/>
      <c r="N897" s="48"/>
      <c r="O897" s="48"/>
      <c r="P897" s="48"/>
      <c r="Q897" s="48"/>
      <c r="R897" s="48"/>
      <c r="S897" s="48"/>
      <c r="T897" s="48"/>
      <c r="U897" s="48"/>
      <c r="V897" s="48"/>
      <c r="W897" s="48"/>
      <c r="X897" s="48"/>
      <c r="Y897" s="48"/>
    </row>
    <row r="898">
      <c r="A898" s="48"/>
      <c r="B898" s="48"/>
      <c r="C898" s="48"/>
      <c r="D898" s="48"/>
      <c r="E898" s="48"/>
      <c r="F898" s="48"/>
      <c r="G898" s="48"/>
      <c r="H898" s="48"/>
      <c r="I898" s="48"/>
      <c r="J898" s="48"/>
      <c r="K898" s="48"/>
      <c r="L898" s="48"/>
      <c r="M898" s="48"/>
      <c r="N898" s="48"/>
      <c r="O898" s="48"/>
      <c r="P898" s="48"/>
      <c r="Q898" s="48"/>
      <c r="R898" s="48"/>
      <c r="S898" s="48"/>
      <c r="T898" s="48"/>
      <c r="U898" s="48"/>
      <c r="V898" s="48"/>
      <c r="W898" s="48"/>
      <c r="X898" s="48"/>
      <c r="Y898" s="48"/>
    </row>
    <row r="899">
      <c r="A899" s="48"/>
      <c r="B899" s="48"/>
      <c r="C899" s="48"/>
      <c r="D899" s="48"/>
      <c r="E899" s="48"/>
      <c r="F899" s="48"/>
      <c r="G899" s="48"/>
      <c r="H899" s="48"/>
      <c r="I899" s="48"/>
      <c r="J899" s="48"/>
      <c r="K899" s="48"/>
      <c r="L899" s="48"/>
      <c r="M899" s="48"/>
      <c r="N899" s="48"/>
      <c r="O899" s="48"/>
      <c r="P899" s="48"/>
      <c r="Q899" s="48"/>
      <c r="R899" s="48"/>
      <c r="S899" s="48"/>
      <c r="T899" s="48"/>
      <c r="U899" s="48"/>
      <c r="V899" s="48"/>
      <c r="W899" s="48"/>
      <c r="X899" s="48"/>
      <c r="Y899" s="48"/>
    </row>
    <row r="900">
      <c r="A900" s="48"/>
      <c r="B900" s="48"/>
      <c r="C900" s="48"/>
      <c r="D900" s="48"/>
      <c r="E900" s="48"/>
      <c r="F900" s="48"/>
      <c r="G900" s="48"/>
      <c r="H900" s="48"/>
      <c r="I900" s="48"/>
      <c r="J900" s="48"/>
      <c r="K900" s="48"/>
      <c r="L900" s="48"/>
      <c r="M900" s="48"/>
      <c r="N900" s="48"/>
      <c r="O900" s="48"/>
      <c r="P900" s="48"/>
      <c r="Q900" s="48"/>
      <c r="R900" s="48"/>
      <c r="S900" s="48"/>
      <c r="T900" s="48"/>
      <c r="U900" s="48"/>
      <c r="V900" s="48"/>
      <c r="W900" s="48"/>
      <c r="X900" s="48"/>
      <c r="Y900" s="48"/>
    </row>
    <row r="901">
      <c r="A901" s="48"/>
      <c r="B901" s="48"/>
      <c r="C901" s="48"/>
      <c r="D901" s="48"/>
      <c r="E901" s="48"/>
      <c r="F901" s="48"/>
      <c r="G901" s="48"/>
      <c r="H901" s="48"/>
      <c r="I901" s="48"/>
      <c r="J901" s="48"/>
      <c r="K901" s="48"/>
      <c r="L901" s="48"/>
      <c r="M901" s="48"/>
      <c r="N901" s="48"/>
      <c r="O901" s="48"/>
      <c r="P901" s="48"/>
      <c r="Q901" s="48"/>
      <c r="R901" s="48"/>
      <c r="S901" s="48"/>
      <c r="T901" s="48"/>
      <c r="U901" s="48"/>
      <c r="V901" s="48"/>
      <c r="W901" s="48"/>
      <c r="X901" s="48"/>
      <c r="Y901" s="48"/>
    </row>
    <row r="902">
      <c r="A902" s="48"/>
      <c r="B902" s="48"/>
      <c r="C902" s="48"/>
      <c r="D902" s="48"/>
      <c r="E902" s="48"/>
      <c r="F902" s="48"/>
      <c r="G902" s="48"/>
      <c r="H902" s="48"/>
      <c r="I902" s="48"/>
      <c r="J902" s="48"/>
      <c r="K902" s="48"/>
      <c r="L902" s="48"/>
      <c r="M902" s="48"/>
      <c r="N902" s="48"/>
      <c r="O902" s="48"/>
      <c r="P902" s="48"/>
      <c r="Q902" s="48"/>
      <c r="R902" s="48"/>
      <c r="S902" s="48"/>
      <c r="T902" s="48"/>
      <c r="U902" s="48"/>
      <c r="V902" s="48"/>
      <c r="W902" s="48"/>
      <c r="X902" s="48"/>
      <c r="Y902" s="48"/>
    </row>
    <row r="903">
      <c r="A903" s="48"/>
      <c r="B903" s="48"/>
      <c r="C903" s="48"/>
      <c r="D903" s="48"/>
      <c r="E903" s="48"/>
      <c r="F903" s="48"/>
      <c r="G903" s="48"/>
      <c r="H903" s="48"/>
      <c r="I903" s="48"/>
      <c r="J903" s="48"/>
      <c r="K903" s="48"/>
      <c r="L903" s="48"/>
      <c r="M903" s="48"/>
      <c r="N903" s="48"/>
      <c r="O903" s="48"/>
      <c r="P903" s="48"/>
      <c r="Q903" s="48"/>
      <c r="R903" s="48"/>
      <c r="S903" s="48"/>
      <c r="T903" s="48"/>
      <c r="U903" s="48"/>
      <c r="V903" s="48"/>
      <c r="W903" s="48"/>
      <c r="X903" s="48"/>
      <c r="Y903" s="48"/>
    </row>
    <row r="904">
      <c r="A904" s="48"/>
      <c r="B904" s="48"/>
      <c r="C904" s="48"/>
      <c r="D904" s="48"/>
      <c r="E904" s="48"/>
      <c r="F904" s="48"/>
      <c r="G904" s="48"/>
      <c r="H904" s="48"/>
      <c r="I904" s="48"/>
      <c r="J904" s="48"/>
      <c r="K904" s="48"/>
      <c r="L904" s="48"/>
      <c r="M904" s="48"/>
      <c r="N904" s="48"/>
      <c r="O904" s="48"/>
      <c r="P904" s="48"/>
      <c r="Q904" s="48"/>
      <c r="R904" s="48"/>
      <c r="S904" s="48"/>
      <c r="T904" s="48"/>
      <c r="U904" s="48"/>
      <c r="V904" s="48"/>
      <c r="W904" s="48"/>
      <c r="X904" s="48"/>
      <c r="Y904" s="48"/>
    </row>
    <row r="905">
      <c r="A905" s="48"/>
      <c r="B905" s="48"/>
      <c r="C905" s="48"/>
      <c r="D905" s="48"/>
      <c r="E905" s="48"/>
      <c r="F905" s="48"/>
      <c r="G905" s="48"/>
      <c r="H905" s="48"/>
      <c r="I905" s="48"/>
      <c r="J905" s="48"/>
      <c r="K905" s="48"/>
      <c r="L905" s="48"/>
      <c r="M905" s="48"/>
      <c r="N905" s="48"/>
      <c r="O905" s="48"/>
      <c r="P905" s="48"/>
      <c r="Q905" s="48"/>
      <c r="R905" s="48"/>
      <c r="S905" s="48"/>
      <c r="T905" s="48"/>
      <c r="U905" s="48"/>
      <c r="V905" s="48"/>
      <c r="W905" s="48"/>
      <c r="X905" s="48"/>
      <c r="Y905" s="48"/>
    </row>
    <row r="906">
      <c r="A906" s="48"/>
      <c r="B906" s="48"/>
      <c r="C906" s="48"/>
      <c r="D906" s="48"/>
      <c r="E906" s="48"/>
      <c r="F906" s="48"/>
      <c r="G906" s="48"/>
      <c r="H906" s="48"/>
      <c r="I906" s="48"/>
      <c r="J906" s="48"/>
      <c r="K906" s="48"/>
      <c r="L906" s="48"/>
      <c r="M906" s="48"/>
      <c r="N906" s="48"/>
      <c r="O906" s="48"/>
      <c r="P906" s="48"/>
      <c r="Q906" s="48"/>
      <c r="R906" s="48"/>
      <c r="S906" s="48"/>
      <c r="T906" s="48"/>
      <c r="U906" s="48"/>
      <c r="V906" s="48"/>
      <c r="W906" s="48"/>
      <c r="X906" s="48"/>
      <c r="Y906" s="48"/>
    </row>
    <row r="907">
      <c r="A907" s="48"/>
      <c r="B907" s="48"/>
      <c r="C907" s="48"/>
      <c r="D907" s="48"/>
      <c r="E907" s="48"/>
      <c r="F907" s="48"/>
      <c r="G907" s="48"/>
      <c r="H907" s="48"/>
      <c r="I907" s="48"/>
      <c r="J907" s="48"/>
      <c r="K907" s="48"/>
      <c r="L907" s="48"/>
      <c r="M907" s="48"/>
      <c r="N907" s="48"/>
      <c r="O907" s="48"/>
      <c r="P907" s="48"/>
      <c r="Q907" s="48"/>
      <c r="R907" s="48"/>
      <c r="S907" s="48"/>
      <c r="T907" s="48"/>
      <c r="U907" s="48"/>
      <c r="V907" s="48"/>
      <c r="W907" s="48"/>
      <c r="X907" s="48"/>
      <c r="Y907" s="48"/>
    </row>
    <row r="908">
      <c r="A908" s="48"/>
      <c r="B908" s="48"/>
      <c r="C908" s="48"/>
      <c r="D908" s="48"/>
      <c r="E908" s="48"/>
      <c r="F908" s="48"/>
      <c r="G908" s="48"/>
      <c r="H908" s="48"/>
      <c r="I908" s="48"/>
      <c r="J908" s="48"/>
      <c r="K908" s="48"/>
      <c r="L908" s="48"/>
      <c r="M908" s="48"/>
      <c r="N908" s="48"/>
      <c r="O908" s="48"/>
      <c r="P908" s="48"/>
      <c r="Q908" s="48"/>
      <c r="R908" s="48"/>
      <c r="S908" s="48"/>
      <c r="T908" s="48"/>
      <c r="U908" s="48"/>
      <c r="V908" s="48"/>
      <c r="W908" s="48"/>
      <c r="X908" s="48"/>
      <c r="Y908" s="48"/>
    </row>
    <row r="909">
      <c r="A909" s="48"/>
      <c r="B909" s="48"/>
      <c r="C909" s="48"/>
      <c r="D909" s="48"/>
      <c r="E909" s="48"/>
      <c r="F909" s="48"/>
      <c r="G909" s="48"/>
      <c r="H909" s="48"/>
      <c r="I909" s="48"/>
      <c r="J909" s="48"/>
      <c r="K909" s="48"/>
      <c r="L909" s="48"/>
      <c r="M909" s="48"/>
      <c r="N909" s="48"/>
      <c r="O909" s="48"/>
      <c r="P909" s="48"/>
      <c r="Q909" s="48"/>
      <c r="R909" s="48"/>
      <c r="S909" s="48"/>
      <c r="T909" s="48"/>
      <c r="U909" s="48"/>
      <c r="V909" s="48"/>
      <c r="W909" s="48"/>
      <c r="X909" s="48"/>
      <c r="Y909" s="48"/>
    </row>
    <row r="910">
      <c r="A910" s="48"/>
      <c r="B910" s="48"/>
      <c r="C910" s="48"/>
      <c r="D910" s="48"/>
      <c r="E910" s="48"/>
      <c r="F910" s="48"/>
      <c r="G910" s="48"/>
      <c r="H910" s="48"/>
      <c r="I910" s="48"/>
      <c r="J910" s="48"/>
      <c r="K910" s="48"/>
      <c r="L910" s="48"/>
      <c r="M910" s="48"/>
      <c r="N910" s="48"/>
      <c r="O910" s="48"/>
      <c r="P910" s="48"/>
      <c r="Q910" s="48"/>
      <c r="R910" s="48"/>
      <c r="S910" s="48"/>
      <c r="T910" s="48"/>
      <c r="U910" s="48"/>
      <c r="V910" s="48"/>
      <c r="W910" s="48"/>
      <c r="X910" s="48"/>
      <c r="Y910" s="48"/>
    </row>
    <row r="911">
      <c r="A911" s="48"/>
      <c r="B911" s="48"/>
      <c r="C911" s="48"/>
      <c r="D911" s="48"/>
      <c r="E911" s="48"/>
      <c r="F911" s="48"/>
      <c r="G911" s="48"/>
      <c r="H911" s="48"/>
      <c r="I911" s="48"/>
      <c r="J911" s="48"/>
      <c r="K911" s="48"/>
      <c r="L911" s="48"/>
      <c r="M911" s="48"/>
      <c r="N911" s="48"/>
      <c r="O911" s="48"/>
      <c r="P911" s="48"/>
      <c r="Q911" s="48"/>
      <c r="R911" s="48"/>
      <c r="S911" s="48"/>
      <c r="T911" s="48"/>
      <c r="U911" s="48"/>
      <c r="V911" s="48"/>
      <c r="W911" s="48"/>
      <c r="X911" s="48"/>
      <c r="Y911" s="48"/>
    </row>
    <row r="912">
      <c r="A912" s="48"/>
      <c r="B912" s="48"/>
      <c r="C912" s="48"/>
      <c r="D912" s="48"/>
      <c r="E912" s="48"/>
      <c r="F912" s="48"/>
      <c r="G912" s="48"/>
      <c r="H912" s="48"/>
      <c r="I912" s="48"/>
      <c r="J912" s="48"/>
      <c r="K912" s="48"/>
      <c r="L912" s="48"/>
      <c r="M912" s="48"/>
      <c r="N912" s="48"/>
      <c r="O912" s="48"/>
      <c r="P912" s="48"/>
      <c r="Q912" s="48"/>
      <c r="R912" s="48"/>
      <c r="S912" s="48"/>
      <c r="T912" s="48"/>
      <c r="U912" s="48"/>
      <c r="V912" s="48"/>
      <c r="W912" s="48"/>
      <c r="X912" s="48"/>
      <c r="Y912" s="48"/>
    </row>
    <row r="913">
      <c r="A913" s="48"/>
      <c r="B913" s="48"/>
      <c r="C913" s="48"/>
      <c r="D913" s="48"/>
      <c r="E913" s="48"/>
      <c r="F913" s="48"/>
      <c r="G913" s="48"/>
      <c r="H913" s="48"/>
      <c r="I913" s="48"/>
      <c r="J913" s="48"/>
      <c r="K913" s="48"/>
      <c r="L913" s="48"/>
      <c r="M913" s="48"/>
      <c r="N913" s="48"/>
      <c r="O913" s="48"/>
      <c r="P913" s="48"/>
      <c r="Q913" s="48"/>
      <c r="R913" s="48"/>
      <c r="S913" s="48"/>
      <c r="T913" s="48"/>
      <c r="U913" s="48"/>
      <c r="V913" s="48"/>
      <c r="W913" s="48"/>
      <c r="X913" s="48"/>
      <c r="Y913" s="48"/>
    </row>
    <row r="914">
      <c r="A914" s="48"/>
      <c r="B914" s="48"/>
      <c r="C914" s="48"/>
      <c r="D914" s="48"/>
      <c r="E914" s="48"/>
      <c r="F914" s="48"/>
      <c r="G914" s="48"/>
      <c r="H914" s="48"/>
      <c r="I914" s="48"/>
      <c r="J914" s="48"/>
      <c r="K914" s="48"/>
      <c r="L914" s="48"/>
      <c r="M914" s="48"/>
      <c r="N914" s="48"/>
      <c r="O914" s="48"/>
      <c r="P914" s="48"/>
      <c r="Q914" s="48"/>
      <c r="R914" s="48"/>
      <c r="S914" s="48"/>
      <c r="T914" s="48"/>
      <c r="U914" s="48"/>
      <c r="V914" s="48"/>
      <c r="W914" s="48"/>
      <c r="X914" s="48"/>
      <c r="Y914" s="48"/>
    </row>
    <row r="915">
      <c r="A915" s="48"/>
      <c r="B915" s="48"/>
      <c r="C915" s="48"/>
      <c r="D915" s="48"/>
      <c r="E915" s="48"/>
      <c r="F915" s="48"/>
      <c r="G915" s="48"/>
      <c r="H915" s="48"/>
      <c r="I915" s="48"/>
      <c r="J915" s="48"/>
      <c r="K915" s="48"/>
      <c r="L915" s="48"/>
      <c r="M915" s="48"/>
      <c r="N915" s="48"/>
      <c r="O915" s="48"/>
      <c r="P915" s="48"/>
      <c r="Q915" s="48"/>
      <c r="R915" s="48"/>
      <c r="S915" s="48"/>
      <c r="T915" s="48"/>
      <c r="U915" s="48"/>
      <c r="V915" s="48"/>
      <c r="W915" s="48"/>
      <c r="X915" s="48"/>
      <c r="Y915" s="48"/>
    </row>
    <row r="916">
      <c r="A916" s="48"/>
      <c r="B916" s="48"/>
      <c r="C916" s="48"/>
      <c r="D916" s="48"/>
      <c r="E916" s="48"/>
      <c r="F916" s="48"/>
      <c r="G916" s="48"/>
      <c r="H916" s="48"/>
      <c r="I916" s="48"/>
      <c r="J916" s="48"/>
      <c r="K916" s="48"/>
      <c r="L916" s="48"/>
      <c r="M916" s="48"/>
      <c r="N916" s="48"/>
      <c r="O916" s="48"/>
      <c r="P916" s="48"/>
      <c r="Q916" s="48"/>
      <c r="R916" s="48"/>
      <c r="S916" s="48"/>
      <c r="T916" s="48"/>
      <c r="U916" s="48"/>
      <c r="V916" s="48"/>
      <c r="W916" s="48"/>
      <c r="X916" s="48"/>
      <c r="Y916" s="48"/>
    </row>
    <row r="917">
      <c r="A917" s="48"/>
      <c r="B917" s="48"/>
      <c r="C917" s="48"/>
      <c r="D917" s="48"/>
      <c r="E917" s="48"/>
      <c r="F917" s="48"/>
      <c r="G917" s="48"/>
      <c r="H917" s="48"/>
      <c r="I917" s="48"/>
      <c r="J917" s="48"/>
      <c r="K917" s="48"/>
      <c r="L917" s="48"/>
      <c r="M917" s="48"/>
      <c r="N917" s="48"/>
      <c r="O917" s="48"/>
      <c r="P917" s="48"/>
      <c r="Q917" s="48"/>
      <c r="R917" s="48"/>
      <c r="S917" s="48"/>
      <c r="T917" s="48"/>
      <c r="U917" s="48"/>
      <c r="V917" s="48"/>
      <c r="W917" s="48"/>
      <c r="X917" s="48"/>
      <c r="Y917" s="48"/>
    </row>
    <row r="918">
      <c r="A918" s="48"/>
      <c r="B918" s="48"/>
      <c r="C918" s="48"/>
      <c r="D918" s="48"/>
      <c r="E918" s="48"/>
      <c r="F918" s="48"/>
      <c r="G918" s="48"/>
      <c r="H918" s="48"/>
      <c r="I918" s="48"/>
      <c r="J918" s="48"/>
      <c r="K918" s="48"/>
      <c r="L918" s="48"/>
      <c r="M918" s="48"/>
      <c r="N918" s="48"/>
      <c r="O918" s="48"/>
      <c r="P918" s="48"/>
      <c r="Q918" s="48"/>
      <c r="R918" s="48"/>
      <c r="S918" s="48"/>
      <c r="T918" s="48"/>
      <c r="U918" s="48"/>
      <c r="V918" s="48"/>
      <c r="W918" s="48"/>
      <c r="X918" s="48"/>
      <c r="Y918" s="48"/>
    </row>
    <row r="919">
      <c r="A919" s="48"/>
      <c r="B919" s="48"/>
      <c r="C919" s="48"/>
      <c r="D919" s="48"/>
      <c r="E919" s="48"/>
      <c r="F919" s="48"/>
      <c r="G919" s="48"/>
      <c r="H919" s="48"/>
      <c r="I919" s="48"/>
      <c r="J919" s="48"/>
      <c r="K919" s="48"/>
      <c r="L919" s="48"/>
      <c r="M919" s="48"/>
      <c r="N919" s="48"/>
      <c r="O919" s="48"/>
      <c r="P919" s="48"/>
      <c r="Q919" s="48"/>
      <c r="R919" s="48"/>
      <c r="S919" s="48"/>
      <c r="T919" s="48"/>
      <c r="U919" s="48"/>
      <c r="V919" s="48"/>
      <c r="W919" s="48"/>
      <c r="X919" s="48"/>
      <c r="Y919" s="48"/>
    </row>
    <row r="920">
      <c r="A920" s="48"/>
      <c r="B920" s="48"/>
      <c r="C920" s="48"/>
      <c r="D920" s="48"/>
      <c r="E920" s="48"/>
      <c r="F920" s="48"/>
      <c r="G920" s="48"/>
      <c r="H920" s="48"/>
      <c r="I920" s="48"/>
      <c r="J920" s="48"/>
      <c r="K920" s="48"/>
      <c r="L920" s="48"/>
      <c r="M920" s="48"/>
      <c r="N920" s="48"/>
      <c r="O920" s="48"/>
      <c r="P920" s="48"/>
      <c r="Q920" s="48"/>
      <c r="R920" s="48"/>
      <c r="S920" s="48"/>
      <c r="T920" s="48"/>
      <c r="U920" s="48"/>
      <c r="V920" s="48"/>
      <c r="W920" s="48"/>
      <c r="X920" s="48"/>
      <c r="Y920" s="48"/>
    </row>
    <row r="921">
      <c r="A921" s="48"/>
      <c r="B921" s="48"/>
      <c r="C921" s="48"/>
      <c r="D921" s="48"/>
      <c r="E921" s="48"/>
      <c r="F921" s="48"/>
      <c r="G921" s="48"/>
      <c r="H921" s="48"/>
      <c r="I921" s="48"/>
      <c r="J921" s="48"/>
      <c r="K921" s="48"/>
      <c r="L921" s="48"/>
      <c r="M921" s="48"/>
      <c r="N921" s="48"/>
      <c r="O921" s="48"/>
      <c r="P921" s="48"/>
      <c r="Q921" s="48"/>
      <c r="R921" s="48"/>
      <c r="S921" s="48"/>
      <c r="T921" s="48"/>
      <c r="U921" s="48"/>
      <c r="V921" s="48"/>
      <c r="W921" s="48"/>
      <c r="X921" s="48"/>
      <c r="Y921" s="48"/>
    </row>
    <row r="922">
      <c r="A922" s="48"/>
      <c r="B922" s="48"/>
      <c r="C922" s="48"/>
      <c r="D922" s="48"/>
      <c r="E922" s="48"/>
      <c r="F922" s="48"/>
      <c r="G922" s="48"/>
      <c r="H922" s="48"/>
      <c r="I922" s="48"/>
      <c r="J922" s="48"/>
      <c r="K922" s="48"/>
      <c r="L922" s="48"/>
      <c r="M922" s="48"/>
      <c r="N922" s="48"/>
      <c r="O922" s="48"/>
      <c r="P922" s="48"/>
      <c r="Q922" s="48"/>
      <c r="R922" s="48"/>
      <c r="S922" s="48"/>
      <c r="T922" s="48"/>
      <c r="U922" s="48"/>
      <c r="V922" s="48"/>
      <c r="W922" s="48"/>
      <c r="X922" s="48"/>
      <c r="Y922" s="48"/>
    </row>
    <row r="923">
      <c r="A923" s="48"/>
      <c r="B923" s="48"/>
      <c r="C923" s="48"/>
      <c r="D923" s="48"/>
      <c r="E923" s="48"/>
      <c r="F923" s="48"/>
      <c r="G923" s="48"/>
      <c r="H923" s="48"/>
      <c r="I923" s="48"/>
      <c r="J923" s="48"/>
      <c r="K923" s="48"/>
      <c r="L923" s="48"/>
      <c r="M923" s="48"/>
      <c r="N923" s="48"/>
      <c r="O923" s="48"/>
      <c r="P923" s="48"/>
      <c r="Q923" s="48"/>
      <c r="R923" s="48"/>
      <c r="S923" s="48"/>
      <c r="T923" s="48"/>
      <c r="U923" s="48"/>
      <c r="V923" s="48"/>
      <c r="W923" s="48"/>
      <c r="X923" s="48"/>
      <c r="Y923" s="48"/>
    </row>
    <row r="924">
      <c r="A924" s="48"/>
      <c r="B924" s="48"/>
      <c r="C924" s="48"/>
      <c r="D924" s="48"/>
      <c r="E924" s="48"/>
      <c r="F924" s="48"/>
      <c r="G924" s="48"/>
      <c r="H924" s="48"/>
      <c r="I924" s="48"/>
      <c r="J924" s="48"/>
      <c r="K924" s="48"/>
      <c r="L924" s="48"/>
      <c r="M924" s="48"/>
      <c r="N924" s="48"/>
      <c r="O924" s="48"/>
      <c r="P924" s="48"/>
      <c r="Q924" s="48"/>
      <c r="R924" s="48"/>
      <c r="S924" s="48"/>
      <c r="T924" s="48"/>
      <c r="U924" s="48"/>
      <c r="V924" s="48"/>
      <c r="W924" s="48"/>
      <c r="X924" s="48"/>
      <c r="Y924" s="48"/>
    </row>
    <row r="925">
      <c r="A925" s="48"/>
      <c r="B925" s="48"/>
      <c r="C925" s="48"/>
      <c r="D925" s="48"/>
      <c r="E925" s="48"/>
      <c r="F925" s="48"/>
      <c r="G925" s="48"/>
      <c r="H925" s="48"/>
      <c r="I925" s="48"/>
      <c r="J925" s="48"/>
      <c r="K925" s="48"/>
      <c r="L925" s="48"/>
      <c r="M925" s="48"/>
      <c r="N925" s="48"/>
      <c r="O925" s="48"/>
      <c r="P925" s="48"/>
      <c r="Q925" s="48"/>
      <c r="R925" s="48"/>
      <c r="S925" s="48"/>
      <c r="T925" s="48"/>
      <c r="U925" s="48"/>
      <c r="V925" s="48"/>
      <c r="W925" s="48"/>
      <c r="X925" s="48"/>
      <c r="Y925" s="48"/>
    </row>
    <row r="926">
      <c r="A926" s="48"/>
      <c r="B926" s="48"/>
      <c r="C926" s="48"/>
      <c r="D926" s="48"/>
      <c r="E926" s="48"/>
      <c r="F926" s="48"/>
      <c r="G926" s="48"/>
      <c r="H926" s="48"/>
      <c r="I926" s="48"/>
      <c r="J926" s="48"/>
      <c r="K926" s="48"/>
      <c r="L926" s="48"/>
      <c r="M926" s="48"/>
      <c r="N926" s="48"/>
      <c r="O926" s="48"/>
      <c r="P926" s="48"/>
      <c r="Q926" s="48"/>
      <c r="R926" s="48"/>
      <c r="S926" s="48"/>
      <c r="T926" s="48"/>
      <c r="U926" s="48"/>
      <c r="V926" s="48"/>
      <c r="W926" s="48"/>
      <c r="X926" s="48"/>
      <c r="Y926" s="48"/>
    </row>
    <row r="927">
      <c r="A927" s="48"/>
      <c r="B927" s="48"/>
      <c r="C927" s="48"/>
      <c r="D927" s="48"/>
      <c r="E927" s="48"/>
      <c r="F927" s="48"/>
      <c r="G927" s="48"/>
      <c r="H927" s="48"/>
      <c r="I927" s="48"/>
      <c r="J927" s="48"/>
      <c r="K927" s="48"/>
      <c r="L927" s="48"/>
      <c r="M927" s="48"/>
      <c r="N927" s="48"/>
      <c r="O927" s="48"/>
      <c r="P927" s="48"/>
      <c r="Q927" s="48"/>
      <c r="R927" s="48"/>
      <c r="S927" s="48"/>
      <c r="T927" s="48"/>
      <c r="U927" s="48"/>
      <c r="V927" s="48"/>
      <c r="W927" s="48"/>
      <c r="X927" s="48"/>
      <c r="Y927" s="48"/>
    </row>
    <row r="928">
      <c r="A928" s="48"/>
      <c r="B928" s="48"/>
      <c r="C928" s="48"/>
      <c r="D928" s="48"/>
      <c r="E928" s="48"/>
      <c r="F928" s="48"/>
      <c r="G928" s="48"/>
      <c r="H928" s="48"/>
      <c r="I928" s="48"/>
      <c r="J928" s="48"/>
      <c r="K928" s="48"/>
      <c r="L928" s="48"/>
      <c r="M928" s="48"/>
      <c r="N928" s="48"/>
      <c r="O928" s="48"/>
      <c r="P928" s="48"/>
      <c r="Q928" s="48"/>
      <c r="R928" s="48"/>
      <c r="S928" s="48"/>
      <c r="T928" s="48"/>
      <c r="U928" s="48"/>
      <c r="V928" s="48"/>
      <c r="W928" s="48"/>
      <c r="X928" s="48"/>
      <c r="Y928" s="48"/>
    </row>
    <row r="929">
      <c r="A929" s="48"/>
      <c r="B929" s="48"/>
      <c r="C929" s="48"/>
      <c r="D929" s="48"/>
      <c r="E929" s="48"/>
      <c r="F929" s="48"/>
      <c r="G929" s="48"/>
      <c r="H929" s="48"/>
      <c r="I929" s="48"/>
      <c r="J929" s="48"/>
      <c r="K929" s="48"/>
      <c r="L929" s="48"/>
      <c r="M929" s="48"/>
      <c r="N929" s="48"/>
      <c r="O929" s="48"/>
      <c r="P929" s="48"/>
      <c r="Q929" s="48"/>
      <c r="R929" s="48"/>
      <c r="S929" s="48"/>
      <c r="T929" s="48"/>
      <c r="U929" s="48"/>
      <c r="V929" s="48"/>
      <c r="W929" s="48"/>
      <c r="X929" s="48"/>
      <c r="Y929" s="48"/>
    </row>
    <row r="930">
      <c r="A930" s="48"/>
      <c r="B930" s="48"/>
      <c r="C930" s="48"/>
      <c r="D930" s="48"/>
      <c r="E930" s="48"/>
      <c r="F930" s="48"/>
      <c r="G930" s="48"/>
      <c r="H930" s="48"/>
      <c r="I930" s="48"/>
      <c r="J930" s="48"/>
      <c r="K930" s="48"/>
      <c r="L930" s="48"/>
      <c r="M930" s="48"/>
      <c r="N930" s="48"/>
      <c r="O930" s="48"/>
      <c r="P930" s="48"/>
      <c r="Q930" s="48"/>
      <c r="R930" s="48"/>
      <c r="S930" s="48"/>
      <c r="T930" s="48"/>
      <c r="U930" s="48"/>
      <c r="V930" s="48"/>
      <c r="W930" s="48"/>
      <c r="X930" s="48"/>
      <c r="Y930" s="48"/>
    </row>
    <row r="931">
      <c r="A931" s="48"/>
      <c r="B931" s="48"/>
      <c r="C931" s="48"/>
      <c r="D931" s="48"/>
      <c r="E931" s="48"/>
      <c r="F931" s="48"/>
      <c r="G931" s="48"/>
      <c r="H931" s="48"/>
      <c r="I931" s="48"/>
      <c r="J931" s="48"/>
      <c r="K931" s="48"/>
      <c r="L931" s="48"/>
      <c r="M931" s="48"/>
      <c r="N931" s="48"/>
      <c r="O931" s="48"/>
      <c r="P931" s="48"/>
      <c r="Q931" s="48"/>
      <c r="R931" s="48"/>
      <c r="S931" s="48"/>
      <c r="T931" s="48"/>
      <c r="U931" s="48"/>
      <c r="V931" s="48"/>
      <c r="W931" s="48"/>
      <c r="X931" s="48"/>
      <c r="Y931" s="48"/>
    </row>
    <row r="932">
      <c r="A932" s="48"/>
      <c r="B932" s="48"/>
      <c r="C932" s="48"/>
      <c r="D932" s="48"/>
      <c r="E932" s="48"/>
      <c r="F932" s="48"/>
      <c r="G932" s="48"/>
      <c r="H932" s="48"/>
      <c r="I932" s="48"/>
      <c r="J932" s="48"/>
      <c r="K932" s="48"/>
      <c r="L932" s="48"/>
      <c r="M932" s="48"/>
      <c r="N932" s="48"/>
      <c r="O932" s="48"/>
      <c r="P932" s="48"/>
      <c r="Q932" s="48"/>
      <c r="R932" s="48"/>
      <c r="S932" s="48"/>
      <c r="T932" s="48"/>
      <c r="U932" s="48"/>
      <c r="V932" s="48"/>
      <c r="W932" s="48"/>
      <c r="X932" s="48"/>
      <c r="Y932" s="48"/>
    </row>
    <row r="933">
      <c r="A933" s="48"/>
      <c r="B933" s="48"/>
      <c r="C933" s="48"/>
      <c r="D933" s="48"/>
      <c r="E933" s="48"/>
      <c r="F933" s="48"/>
      <c r="G933" s="48"/>
      <c r="H933" s="48"/>
      <c r="I933" s="48"/>
      <c r="J933" s="48"/>
      <c r="K933" s="48"/>
      <c r="L933" s="48"/>
      <c r="M933" s="48"/>
      <c r="N933" s="48"/>
      <c r="O933" s="48"/>
      <c r="P933" s="48"/>
      <c r="Q933" s="48"/>
      <c r="R933" s="48"/>
      <c r="S933" s="48"/>
      <c r="T933" s="48"/>
      <c r="U933" s="48"/>
      <c r="V933" s="48"/>
      <c r="W933" s="48"/>
      <c r="X933" s="48"/>
      <c r="Y933" s="48"/>
    </row>
    <row r="934">
      <c r="A934" s="48"/>
      <c r="B934" s="48"/>
      <c r="C934" s="48"/>
      <c r="D934" s="48"/>
      <c r="E934" s="48"/>
      <c r="F934" s="48"/>
      <c r="G934" s="48"/>
      <c r="H934" s="48"/>
      <c r="I934" s="48"/>
      <c r="J934" s="48"/>
      <c r="K934" s="48"/>
      <c r="L934" s="48"/>
      <c r="M934" s="48"/>
      <c r="N934" s="48"/>
      <c r="O934" s="48"/>
      <c r="P934" s="48"/>
      <c r="Q934" s="48"/>
      <c r="R934" s="48"/>
      <c r="S934" s="48"/>
      <c r="T934" s="48"/>
      <c r="U934" s="48"/>
      <c r="V934" s="48"/>
      <c r="W934" s="48"/>
      <c r="X934" s="48"/>
      <c r="Y934" s="48"/>
    </row>
    <row r="935">
      <c r="A935" s="48"/>
      <c r="B935" s="48"/>
      <c r="C935" s="48"/>
      <c r="D935" s="48"/>
      <c r="E935" s="48"/>
      <c r="F935" s="48"/>
      <c r="G935" s="48"/>
      <c r="H935" s="48"/>
      <c r="I935" s="48"/>
      <c r="J935" s="48"/>
      <c r="K935" s="48"/>
      <c r="L935" s="48"/>
      <c r="M935" s="48"/>
      <c r="N935" s="48"/>
      <c r="O935" s="48"/>
      <c r="P935" s="48"/>
      <c r="Q935" s="48"/>
      <c r="R935" s="48"/>
      <c r="S935" s="48"/>
      <c r="T935" s="48"/>
      <c r="U935" s="48"/>
      <c r="V935" s="48"/>
      <c r="W935" s="48"/>
      <c r="X935" s="48"/>
      <c r="Y935" s="48"/>
    </row>
    <row r="936">
      <c r="A936" s="48"/>
      <c r="B936" s="48"/>
      <c r="C936" s="48"/>
      <c r="D936" s="48"/>
      <c r="E936" s="48"/>
      <c r="F936" s="48"/>
      <c r="G936" s="48"/>
      <c r="H936" s="48"/>
      <c r="I936" s="48"/>
      <c r="J936" s="48"/>
      <c r="K936" s="48"/>
      <c r="L936" s="48"/>
      <c r="M936" s="48"/>
      <c r="N936" s="48"/>
      <c r="O936" s="48"/>
      <c r="P936" s="48"/>
      <c r="Q936" s="48"/>
      <c r="R936" s="48"/>
      <c r="S936" s="48"/>
      <c r="T936" s="48"/>
      <c r="U936" s="48"/>
      <c r="V936" s="48"/>
      <c r="W936" s="48"/>
      <c r="X936" s="48"/>
      <c r="Y936" s="48"/>
    </row>
    <row r="937">
      <c r="A937" s="48"/>
      <c r="B937" s="48"/>
      <c r="C937" s="48"/>
      <c r="D937" s="48"/>
      <c r="E937" s="48"/>
      <c r="F937" s="48"/>
      <c r="G937" s="48"/>
      <c r="H937" s="48"/>
      <c r="I937" s="48"/>
      <c r="J937" s="48"/>
      <c r="K937" s="48"/>
      <c r="L937" s="48"/>
      <c r="M937" s="48"/>
      <c r="N937" s="48"/>
      <c r="O937" s="48"/>
      <c r="P937" s="48"/>
      <c r="Q937" s="48"/>
      <c r="R937" s="48"/>
      <c r="S937" s="48"/>
      <c r="T937" s="48"/>
      <c r="U937" s="48"/>
      <c r="V937" s="48"/>
      <c r="W937" s="48"/>
      <c r="X937" s="48"/>
      <c r="Y937" s="48"/>
    </row>
    <row r="938">
      <c r="A938" s="48"/>
      <c r="B938" s="48"/>
      <c r="C938" s="48"/>
      <c r="D938" s="48"/>
      <c r="E938" s="48"/>
      <c r="F938" s="48"/>
      <c r="G938" s="48"/>
      <c r="H938" s="48"/>
      <c r="I938" s="48"/>
      <c r="J938" s="48"/>
      <c r="K938" s="48"/>
      <c r="L938" s="48"/>
      <c r="M938" s="48"/>
      <c r="N938" s="48"/>
      <c r="O938" s="48"/>
      <c r="P938" s="48"/>
      <c r="Q938" s="48"/>
      <c r="R938" s="48"/>
      <c r="S938" s="48"/>
      <c r="T938" s="48"/>
      <c r="U938" s="48"/>
      <c r="V938" s="48"/>
      <c r="W938" s="48"/>
      <c r="X938" s="48"/>
      <c r="Y938" s="48"/>
    </row>
    <row r="939">
      <c r="A939" s="48"/>
      <c r="B939" s="48"/>
      <c r="C939" s="48"/>
      <c r="D939" s="48"/>
      <c r="E939" s="48"/>
      <c r="F939" s="48"/>
      <c r="G939" s="48"/>
      <c r="H939" s="48"/>
      <c r="I939" s="48"/>
      <c r="J939" s="48"/>
      <c r="K939" s="48"/>
      <c r="L939" s="48"/>
      <c r="M939" s="48"/>
      <c r="N939" s="48"/>
      <c r="O939" s="48"/>
      <c r="P939" s="48"/>
      <c r="Q939" s="48"/>
      <c r="R939" s="48"/>
      <c r="S939" s="48"/>
      <c r="T939" s="48"/>
      <c r="U939" s="48"/>
      <c r="V939" s="48"/>
      <c r="W939" s="48"/>
      <c r="X939" s="48"/>
      <c r="Y939" s="48"/>
    </row>
    <row r="940">
      <c r="A940" s="48"/>
      <c r="B940" s="48"/>
      <c r="C940" s="48"/>
      <c r="D940" s="48"/>
      <c r="E940" s="48"/>
      <c r="F940" s="48"/>
      <c r="G940" s="48"/>
      <c r="H940" s="48"/>
      <c r="I940" s="48"/>
      <c r="J940" s="48"/>
      <c r="K940" s="48"/>
      <c r="L940" s="48"/>
      <c r="M940" s="48"/>
      <c r="N940" s="48"/>
      <c r="O940" s="48"/>
      <c r="P940" s="48"/>
      <c r="Q940" s="48"/>
      <c r="R940" s="48"/>
      <c r="S940" s="48"/>
      <c r="T940" s="48"/>
      <c r="U940" s="48"/>
      <c r="V940" s="48"/>
      <c r="W940" s="48"/>
      <c r="X940" s="48"/>
      <c r="Y940" s="48"/>
    </row>
    <row r="941">
      <c r="A941" s="48"/>
      <c r="B941" s="48"/>
      <c r="C941" s="48"/>
      <c r="D941" s="48"/>
      <c r="E941" s="48"/>
      <c r="F941" s="48"/>
      <c r="G941" s="48"/>
      <c r="H941" s="48"/>
      <c r="I941" s="48"/>
      <c r="J941" s="48"/>
      <c r="K941" s="48"/>
      <c r="L941" s="48"/>
      <c r="M941" s="48"/>
      <c r="N941" s="48"/>
      <c r="O941" s="48"/>
      <c r="P941" s="48"/>
      <c r="Q941" s="48"/>
      <c r="R941" s="48"/>
      <c r="S941" s="48"/>
      <c r="T941" s="48"/>
      <c r="U941" s="48"/>
      <c r="V941" s="48"/>
      <c r="W941" s="48"/>
      <c r="X941" s="48"/>
      <c r="Y941" s="48"/>
    </row>
    <row r="942">
      <c r="A942" s="48"/>
      <c r="B942" s="48"/>
      <c r="C942" s="48"/>
      <c r="D942" s="48"/>
      <c r="E942" s="48"/>
      <c r="F942" s="48"/>
      <c r="G942" s="48"/>
      <c r="H942" s="48"/>
      <c r="I942" s="48"/>
      <c r="J942" s="48"/>
      <c r="K942" s="48"/>
      <c r="L942" s="48"/>
      <c r="M942" s="48"/>
      <c r="N942" s="48"/>
      <c r="O942" s="48"/>
      <c r="P942" s="48"/>
      <c r="Q942" s="48"/>
      <c r="R942" s="48"/>
      <c r="S942" s="48"/>
      <c r="T942" s="48"/>
      <c r="U942" s="48"/>
      <c r="V942" s="48"/>
      <c r="W942" s="48"/>
      <c r="X942" s="48"/>
      <c r="Y942" s="48"/>
    </row>
    <row r="943">
      <c r="A943" s="48"/>
      <c r="B943" s="48"/>
      <c r="C943" s="48"/>
      <c r="D943" s="48"/>
      <c r="E943" s="48"/>
      <c r="F943" s="48"/>
      <c r="G943" s="48"/>
      <c r="H943" s="48"/>
      <c r="I943" s="48"/>
      <c r="J943" s="48"/>
      <c r="K943" s="48"/>
      <c r="L943" s="48"/>
      <c r="M943" s="48"/>
      <c r="N943" s="48"/>
      <c r="O943" s="48"/>
      <c r="P943" s="48"/>
      <c r="Q943" s="48"/>
      <c r="R943" s="48"/>
      <c r="S943" s="48"/>
      <c r="T943" s="48"/>
      <c r="U943" s="48"/>
      <c r="V943" s="48"/>
      <c r="W943" s="48"/>
      <c r="X943" s="48"/>
      <c r="Y943" s="48"/>
    </row>
    <row r="944">
      <c r="A944" s="48"/>
      <c r="B944" s="48"/>
      <c r="C944" s="48"/>
      <c r="D944" s="48"/>
      <c r="E944" s="48"/>
      <c r="F944" s="48"/>
      <c r="G944" s="48"/>
      <c r="H944" s="48"/>
      <c r="I944" s="48"/>
      <c r="J944" s="48"/>
      <c r="K944" s="48"/>
      <c r="L944" s="48"/>
      <c r="M944" s="48"/>
      <c r="N944" s="48"/>
      <c r="O944" s="48"/>
      <c r="P944" s="48"/>
      <c r="Q944" s="48"/>
      <c r="R944" s="48"/>
      <c r="S944" s="48"/>
      <c r="T944" s="48"/>
      <c r="U944" s="48"/>
      <c r="V944" s="48"/>
      <c r="W944" s="48"/>
      <c r="X944" s="48"/>
      <c r="Y944" s="48"/>
    </row>
    <row r="945">
      <c r="A945" s="48"/>
      <c r="B945" s="48"/>
      <c r="C945" s="48"/>
      <c r="D945" s="48"/>
      <c r="E945" s="48"/>
      <c r="F945" s="48"/>
      <c r="G945" s="48"/>
      <c r="H945" s="48"/>
      <c r="I945" s="48"/>
      <c r="J945" s="48"/>
      <c r="K945" s="48"/>
      <c r="L945" s="48"/>
      <c r="M945" s="48"/>
      <c r="N945" s="48"/>
      <c r="O945" s="48"/>
      <c r="P945" s="48"/>
      <c r="Q945" s="48"/>
      <c r="R945" s="48"/>
      <c r="S945" s="48"/>
      <c r="T945" s="48"/>
      <c r="U945" s="48"/>
      <c r="V945" s="48"/>
      <c r="W945" s="48"/>
      <c r="X945" s="48"/>
      <c r="Y945" s="48"/>
    </row>
    <row r="946">
      <c r="A946" s="48"/>
      <c r="B946" s="48"/>
      <c r="C946" s="48"/>
      <c r="D946" s="48"/>
      <c r="E946" s="48"/>
      <c r="F946" s="48"/>
      <c r="G946" s="48"/>
      <c r="H946" s="48"/>
      <c r="I946" s="48"/>
      <c r="J946" s="48"/>
      <c r="K946" s="48"/>
      <c r="L946" s="48"/>
      <c r="M946" s="48"/>
      <c r="N946" s="48"/>
      <c r="O946" s="48"/>
      <c r="P946" s="48"/>
      <c r="Q946" s="48"/>
      <c r="R946" s="48"/>
      <c r="S946" s="48"/>
      <c r="T946" s="48"/>
      <c r="U946" s="48"/>
      <c r="V946" s="48"/>
      <c r="W946" s="48"/>
      <c r="X946" s="48"/>
      <c r="Y946" s="48"/>
    </row>
    <row r="947">
      <c r="A947" s="48"/>
      <c r="B947" s="48"/>
      <c r="C947" s="48"/>
      <c r="D947" s="48"/>
      <c r="E947" s="48"/>
      <c r="F947" s="48"/>
      <c r="G947" s="48"/>
      <c r="H947" s="48"/>
      <c r="I947" s="48"/>
      <c r="J947" s="48"/>
      <c r="K947" s="48"/>
      <c r="L947" s="48"/>
      <c r="M947" s="48"/>
      <c r="N947" s="48"/>
      <c r="O947" s="48"/>
      <c r="P947" s="48"/>
      <c r="Q947" s="48"/>
      <c r="R947" s="48"/>
      <c r="S947" s="48"/>
      <c r="T947" s="48"/>
      <c r="U947" s="48"/>
      <c r="V947" s="48"/>
      <c r="W947" s="48"/>
      <c r="X947" s="48"/>
      <c r="Y947" s="48"/>
    </row>
    <row r="948">
      <c r="A948" s="48"/>
      <c r="B948" s="48"/>
      <c r="C948" s="48"/>
      <c r="D948" s="48"/>
      <c r="E948" s="48"/>
      <c r="F948" s="48"/>
      <c r="G948" s="48"/>
      <c r="H948" s="48"/>
      <c r="I948" s="48"/>
      <c r="J948" s="48"/>
      <c r="K948" s="48"/>
      <c r="L948" s="48"/>
      <c r="M948" s="48"/>
      <c r="N948" s="48"/>
      <c r="O948" s="48"/>
      <c r="P948" s="48"/>
      <c r="Q948" s="48"/>
      <c r="R948" s="48"/>
      <c r="S948" s="48"/>
      <c r="T948" s="48"/>
      <c r="U948" s="48"/>
      <c r="V948" s="48"/>
      <c r="W948" s="48"/>
      <c r="X948" s="48"/>
      <c r="Y948" s="48"/>
    </row>
    <row r="949">
      <c r="A949" s="48"/>
      <c r="B949" s="48"/>
      <c r="C949" s="48"/>
      <c r="D949" s="48"/>
      <c r="E949" s="48"/>
      <c r="F949" s="48"/>
      <c r="G949" s="48"/>
      <c r="H949" s="48"/>
      <c r="I949" s="48"/>
      <c r="J949" s="48"/>
      <c r="K949" s="48"/>
      <c r="L949" s="48"/>
      <c r="M949" s="48"/>
      <c r="N949" s="48"/>
      <c r="O949" s="48"/>
      <c r="P949" s="48"/>
      <c r="Q949" s="48"/>
      <c r="R949" s="48"/>
      <c r="S949" s="48"/>
      <c r="T949" s="48"/>
      <c r="U949" s="48"/>
      <c r="V949" s="48"/>
      <c r="W949" s="48"/>
      <c r="X949" s="48"/>
      <c r="Y949" s="48"/>
    </row>
    <row r="950">
      <c r="A950" s="48"/>
      <c r="B950" s="48"/>
      <c r="C950" s="48"/>
      <c r="D950" s="48"/>
      <c r="E950" s="48"/>
      <c r="F950" s="48"/>
      <c r="G950" s="48"/>
      <c r="H950" s="48"/>
      <c r="I950" s="48"/>
      <c r="J950" s="48"/>
      <c r="K950" s="48"/>
      <c r="L950" s="48"/>
      <c r="M950" s="48"/>
      <c r="N950" s="48"/>
      <c r="O950" s="48"/>
      <c r="P950" s="48"/>
      <c r="Q950" s="48"/>
      <c r="R950" s="48"/>
      <c r="S950" s="48"/>
      <c r="T950" s="48"/>
      <c r="U950" s="48"/>
      <c r="V950" s="48"/>
      <c r="W950" s="48"/>
      <c r="X950" s="48"/>
      <c r="Y950" s="48"/>
    </row>
    <row r="951">
      <c r="A951" s="48"/>
      <c r="B951" s="48"/>
      <c r="C951" s="48"/>
      <c r="D951" s="48"/>
      <c r="E951" s="48"/>
      <c r="F951" s="48"/>
      <c r="G951" s="48"/>
      <c r="H951" s="48"/>
      <c r="I951" s="48"/>
      <c r="J951" s="48"/>
      <c r="K951" s="48"/>
      <c r="L951" s="48"/>
      <c r="M951" s="48"/>
      <c r="N951" s="48"/>
      <c r="O951" s="48"/>
      <c r="P951" s="48"/>
      <c r="Q951" s="48"/>
      <c r="R951" s="48"/>
      <c r="S951" s="48"/>
      <c r="T951" s="48"/>
      <c r="U951" s="48"/>
      <c r="V951" s="48"/>
      <c r="W951" s="48"/>
      <c r="X951" s="48"/>
      <c r="Y951" s="48"/>
    </row>
    <row r="952">
      <c r="A952" s="48"/>
      <c r="B952" s="48"/>
      <c r="C952" s="48"/>
      <c r="D952" s="48"/>
      <c r="E952" s="48"/>
      <c r="F952" s="48"/>
      <c r="G952" s="48"/>
      <c r="H952" s="48"/>
      <c r="I952" s="48"/>
      <c r="J952" s="48"/>
      <c r="K952" s="48"/>
      <c r="L952" s="48"/>
      <c r="M952" s="48"/>
      <c r="N952" s="48"/>
      <c r="O952" s="48"/>
      <c r="P952" s="48"/>
      <c r="Q952" s="48"/>
      <c r="R952" s="48"/>
      <c r="S952" s="48"/>
      <c r="T952" s="48"/>
      <c r="U952" s="48"/>
      <c r="V952" s="48"/>
      <c r="W952" s="48"/>
      <c r="X952" s="48"/>
      <c r="Y952" s="48"/>
    </row>
    <row r="953">
      <c r="A953" s="48"/>
      <c r="B953" s="48"/>
      <c r="C953" s="48"/>
      <c r="D953" s="48"/>
      <c r="E953" s="48"/>
      <c r="F953" s="48"/>
      <c r="G953" s="48"/>
      <c r="H953" s="48"/>
      <c r="I953" s="48"/>
      <c r="J953" s="48"/>
      <c r="K953" s="48"/>
      <c r="L953" s="48"/>
      <c r="M953" s="48"/>
      <c r="N953" s="48"/>
      <c r="O953" s="48"/>
      <c r="P953" s="48"/>
      <c r="Q953" s="48"/>
      <c r="R953" s="48"/>
      <c r="S953" s="48"/>
      <c r="T953" s="48"/>
      <c r="U953" s="48"/>
      <c r="V953" s="48"/>
      <c r="W953" s="48"/>
      <c r="X953" s="48"/>
      <c r="Y953" s="48"/>
    </row>
    <row r="954">
      <c r="A954" s="48"/>
      <c r="B954" s="48"/>
      <c r="C954" s="48"/>
      <c r="D954" s="48"/>
      <c r="E954" s="48"/>
      <c r="F954" s="48"/>
      <c r="G954" s="48"/>
      <c r="H954" s="48"/>
      <c r="I954" s="48"/>
      <c r="J954" s="48"/>
      <c r="K954" s="48"/>
      <c r="L954" s="48"/>
      <c r="M954" s="48"/>
      <c r="N954" s="48"/>
      <c r="O954" s="48"/>
      <c r="P954" s="48"/>
      <c r="Q954" s="48"/>
      <c r="R954" s="48"/>
      <c r="S954" s="48"/>
      <c r="T954" s="48"/>
      <c r="U954" s="48"/>
      <c r="V954" s="48"/>
      <c r="W954" s="48"/>
      <c r="X954" s="48"/>
      <c r="Y954" s="48"/>
    </row>
    <row r="955">
      <c r="A955" s="48"/>
      <c r="B955" s="48"/>
      <c r="C955" s="48"/>
      <c r="D955" s="48"/>
      <c r="E955" s="48"/>
      <c r="F955" s="48"/>
      <c r="G955" s="48"/>
      <c r="H955" s="48"/>
      <c r="I955" s="48"/>
      <c r="J955" s="48"/>
      <c r="K955" s="48"/>
      <c r="L955" s="48"/>
      <c r="M955" s="48"/>
      <c r="N955" s="48"/>
      <c r="O955" s="48"/>
      <c r="P955" s="48"/>
      <c r="Q955" s="48"/>
      <c r="R955" s="48"/>
      <c r="S955" s="48"/>
      <c r="T955" s="48"/>
      <c r="U955" s="48"/>
      <c r="V955" s="48"/>
      <c r="W955" s="48"/>
      <c r="X955" s="48"/>
      <c r="Y955" s="48"/>
    </row>
    <row r="956">
      <c r="A956" s="48"/>
      <c r="B956" s="48"/>
      <c r="C956" s="48"/>
      <c r="D956" s="48"/>
      <c r="E956" s="48"/>
      <c r="F956" s="48"/>
      <c r="G956" s="48"/>
      <c r="H956" s="48"/>
      <c r="I956" s="48"/>
      <c r="J956" s="48"/>
      <c r="K956" s="48"/>
      <c r="L956" s="48"/>
      <c r="M956" s="48"/>
      <c r="N956" s="48"/>
      <c r="O956" s="48"/>
      <c r="P956" s="48"/>
      <c r="Q956" s="48"/>
      <c r="R956" s="48"/>
      <c r="S956" s="48"/>
      <c r="T956" s="48"/>
      <c r="U956" s="48"/>
      <c r="V956" s="48"/>
      <c r="W956" s="48"/>
      <c r="X956" s="48"/>
      <c r="Y956" s="48"/>
    </row>
    <row r="957">
      <c r="A957" s="48"/>
      <c r="B957" s="48"/>
      <c r="C957" s="48"/>
      <c r="D957" s="48"/>
      <c r="E957" s="48"/>
      <c r="F957" s="48"/>
      <c r="G957" s="48"/>
      <c r="H957" s="48"/>
      <c r="I957" s="48"/>
      <c r="J957" s="48"/>
      <c r="K957" s="48"/>
      <c r="L957" s="48"/>
      <c r="M957" s="48"/>
      <c r="N957" s="48"/>
      <c r="O957" s="48"/>
      <c r="P957" s="48"/>
      <c r="Q957" s="48"/>
      <c r="R957" s="48"/>
      <c r="S957" s="48"/>
      <c r="T957" s="48"/>
      <c r="U957" s="48"/>
      <c r="V957" s="48"/>
      <c r="W957" s="48"/>
      <c r="X957" s="48"/>
      <c r="Y957" s="48"/>
    </row>
    <row r="958">
      <c r="A958" s="48"/>
      <c r="B958" s="48"/>
      <c r="C958" s="48"/>
      <c r="D958" s="48"/>
      <c r="E958" s="48"/>
      <c r="F958" s="48"/>
      <c r="G958" s="48"/>
      <c r="H958" s="48"/>
      <c r="I958" s="48"/>
      <c r="J958" s="48"/>
      <c r="K958" s="48"/>
      <c r="L958" s="48"/>
      <c r="M958" s="48"/>
      <c r="N958" s="48"/>
      <c r="O958" s="48"/>
      <c r="P958" s="48"/>
      <c r="Q958" s="48"/>
      <c r="R958" s="48"/>
      <c r="S958" s="48"/>
      <c r="T958" s="48"/>
      <c r="U958" s="48"/>
      <c r="V958" s="48"/>
      <c r="W958" s="48"/>
      <c r="X958" s="48"/>
      <c r="Y958" s="48"/>
    </row>
    <row r="959">
      <c r="A959" s="48"/>
      <c r="B959" s="48"/>
      <c r="C959" s="48"/>
      <c r="D959" s="48"/>
      <c r="E959" s="48"/>
      <c r="F959" s="48"/>
      <c r="G959" s="48"/>
      <c r="H959" s="48"/>
      <c r="I959" s="48"/>
      <c r="J959" s="48"/>
      <c r="K959" s="48"/>
      <c r="L959" s="48"/>
      <c r="M959" s="48"/>
      <c r="N959" s="48"/>
      <c r="O959" s="48"/>
      <c r="P959" s="48"/>
      <c r="Q959" s="48"/>
      <c r="R959" s="48"/>
      <c r="S959" s="48"/>
      <c r="T959" s="48"/>
      <c r="U959" s="48"/>
      <c r="V959" s="48"/>
      <c r="W959" s="48"/>
      <c r="X959" s="48"/>
      <c r="Y959" s="48"/>
    </row>
    <row r="960">
      <c r="A960" s="48"/>
      <c r="B960" s="48"/>
      <c r="C960" s="48"/>
      <c r="D960" s="48"/>
      <c r="E960" s="48"/>
      <c r="F960" s="48"/>
      <c r="G960" s="48"/>
      <c r="H960" s="48"/>
      <c r="I960" s="48"/>
      <c r="J960" s="48"/>
      <c r="K960" s="48"/>
      <c r="L960" s="48"/>
      <c r="M960" s="48"/>
      <c r="N960" s="48"/>
      <c r="O960" s="48"/>
      <c r="P960" s="48"/>
      <c r="Q960" s="48"/>
      <c r="R960" s="48"/>
      <c r="S960" s="48"/>
      <c r="T960" s="48"/>
      <c r="U960" s="48"/>
      <c r="V960" s="48"/>
      <c r="W960" s="48"/>
      <c r="X960" s="48"/>
      <c r="Y960" s="48"/>
    </row>
    <row r="961">
      <c r="A961" s="48"/>
      <c r="B961" s="48"/>
      <c r="C961" s="48"/>
      <c r="D961" s="48"/>
      <c r="E961" s="48"/>
      <c r="F961" s="48"/>
      <c r="G961" s="48"/>
      <c r="H961" s="48"/>
      <c r="I961" s="48"/>
      <c r="J961" s="48"/>
      <c r="K961" s="48"/>
      <c r="L961" s="48"/>
      <c r="M961" s="48"/>
      <c r="N961" s="48"/>
      <c r="O961" s="48"/>
      <c r="P961" s="48"/>
      <c r="Q961" s="48"/>
      <c r="R961" s="48"/>
      <c r="S961" s="48"/>
      <c r="T961" s="48"/>
      <c r="U961" s="48"/>
      <c r="V961" s="48"/>
      <c r="W961" s="48"/>
      <c r="X961" s="48"/>
      <c r="Y961" s="48"/>
    </row>
    <row r="962">
      <c r="A962" s="48"/>
      <c r="B962" s="48"/>
      <c r="C962" s="48"/>
      <c r="D962" s="48"/>
      <c r="E962" s="48"/>
      <c r="F962" s="48"/>
      <c r="G962" s="48"/>
      <c r="H962" s="48"/>
      <c r="I962" s="48"/>
      <c r="J962" s="48"/>
      <c r="K962" s="48"/>
      <c r="L962" s="48"/>
      <c r="M962" s="48"/>
      <c r="N962" s="48"/>
      <c r="O962" s="48"/>
      <c r="P962" s="48"/>
      <c r="Q962" s="48"/>
      <c r="R962" s="48"/>
      <c r="S962" s="48"/>
      <c r="T962" s="48"/>
      <c r="U962" s="48"/>
      <c r="V962" s="48"/>
      <c r="W962" s="48"/>
      <c r="X962" s="48"/>
      <c r="Y962" s="48"/>
    </row>
    <row r="963">
      <c r="A963" s="48"/>
      <c r="B963" s="48"/>
      <c r="C963" s="48"/>
      <c r="D963" s="48"/>
      <c r="E963" s="48"/>
      <c r="F963" s="48"/>
      <c r="G963" s="48"/>
      <c r="H963" s="48"/>
      <c r="I963" s="48"/>
      <c r="J963" s="48"/>
      <c r="K963" s="48"/>
      <c r="L963" s="48"/>
      <c r="M963" s="48"/>
      <c r="N963" s="48"/>
      <c r="O963" s="48"/>
      <c r="P963" s="48"/>
      <c r="Q963" s="48"/>
      <c r="R963" s="48"/>
      <c r="S963" s="48"/>
      <c r="T963" s="48"/>
      <c r="U963" s="48"/>
      <c r="V963" s="48"/>
      <c r="W963" s="48"/>
      <c r="X963" s="48"/>
      <c r="Y963" s="48"/>
    </row>
    <row r="964">
      <c r="A964" s="48"/>
      <c r="B964" s="48"/>
      <c r="C964" s="48"/>
      <c r="D964" s="48"/>
      <c r="E964" s="48"/>
      <c r="F964" s="48"/>
      <c r="G964" s="48"/>
      <c r="H964" s="48"/>
      <c r="I964" s="48"/>
      <c r="J964" s="48"/>
      <c r="K964" s="48"/>
      <c r="L964" s="48"/>
      <c r="M964" s="48"/>
      <c r="N964" s="48"/>
      <c r="O964" s="48"/>
      <c r="P964" s="48"/>
      <c r="Q964" s="48"/>
      <c r="R964" s="48"/>
      <c r="S964" s="48"/>
      <c r="T964" s="48"/>
      <c r="U964" s="48"/>
      <c r="V964" s="48"/>
      <c r="W964" s="48"/>
      <c r="X964" s="48"/>
      <c r="Y964" s="48"/>
    </row>
    <row r="965">
      <c r="A965" s="48"/>
      <c r="B965" s="48"/>
      <c r="C965" s="48"/>
      <c r="D965" s="48"/>
      <c r="E965" s="48"/>
      <c r="F965" s="48"/>
      <c r="G965" s="48"/>
      <c r="H965" s="48"/>
      <c r="I965" s="48"/>
      <c r="J965" s="48"/>
      <c r="K965" s="48"/>
      <c r="L965" s="48"/>
      <c r="M965" s="48"/>
      <c r="N965" s="48"/>
      <c r="O965" s="48"/>
      <c r="P965" s="48"/>
      <c r="Q965" s="48"/>
      <c r="R965" s="48"/>
      <c r="S965" s="48"/>
      <c r="T965" s="48"/>
      <c r="U965" s="48"/>
      <c r="V965" s="48"/>
      <c r="W965" s="48"/>
      <c r="X965" s="48"/>
      <c r="Y965" s="48"/>
    </row>
    <row r="966">
      <c r="A966" s="48"/>
      <c r="B966" s="48"/>
      <c r="C966" s="48"/>
      <c r="D966" s="48"/>
      <c r="E966" s="48"/>
      <c r="F966" s="48"/>
      <c r="G966" s="48"/>
      <c r="H966" s="48"/>
      <c r="I966" s="48"/>
      <c r="J966" s="48"/>
      <c r="K966" s="48"/>
      <c r="L966" s="48"/>
      <c r="M966" s="48"/>
      <c r="N966" s="48"/>
      <c r="O966" s="48"/>
      <c r="P966" s="48"/>
      <c r="Q966" s="48"/>
      <c r="R966" s="48"/>
      <c r="S966" s="48"/>
      <c r="T966" s="48"/>
      <c r="U966" s="48"/>
      <c r="V966" s="48"/>
      <c r="W966" s="48"/>
      <c r="X966" s="48"/>
      <c r="Y966" s="48"/>
    </row>
    <row r="967">
      <c r="A967" s="48"/>
      <c r="B967" s="48"/>
      <c r="C967" s="48"/>
      <c r="D967" s="48"/>
      <c r="E967" s="48"/>
      <c r="F967" s="48"/>
      <c r="G967" s="48"/>
      <c r="H967" s="48"/>
      <c r="I967" s="48"/>
      <c r="J967" s="48"/>
      <c r="K967" s="48"/>
      <c r="L967" s="48"/>
      <c r="M967" s="48"/>
      <c r="N967" s="48"/>
      <c r="O967" s="48"/>
      <c r="P967" s="48"/>
      <c r="Q967" s="48"/>
      <c r="R967" s="48"/>
      <c r="S967" s="48"/>
      <c r="T967" s="48"/>
      <c r="U967" s="48"/>
      <c r="V967" s="48"/>
      <c r="W967" s="48"/>
      <c r="X967" s="48"/>
      <c r="Y967" s="48"/>
    </row>
    <row r="968">
      <c r="A968" s="48"/>
      <c r="B968" s="48"/>
      <c r="C968" s="48"/>
      <c r="D968" s="48"/>
      <c r="E968" s="48"/>
      <c r="F968" s="48"/>
      <c r="G968" s="48"/>
      <c r="H968" s="48"/>
      <c r="I968" s="48"/>
      <c r="J968" s="48"/>
      <c r="K968" s="48"/>
      <c r="L968" s="48"/>
      <c r="M968" s="48"/>
      <c r="N968" s="48"/>
      <c r="O968" s="48"/>
      <c r="P968" s="48"/>
      <c r="Q968" s="48"/>
      <c r="R968" s="48"/>
      <c r="S968" s="48"/>
      <c r="T968" s="48"/>
      <c r="U968" s="48"/>
      <c r="V968" s="48"/>
      <c r="W968" s="48"/>
      <c r="X968" s="48"/>
      <c r="Y968" s="48"/>
    </row>
    <row r="969">
      <c r="A969" s="48"/>
      <c r="B969" s="48"/>
      <c r="C969" s="48"/>
      <c r="D969" s="48"/>
      <c r="E969" s="48"/>
      <c r="F969" s="48"/>
      <c r="G969" s="48"/>
      <c r="H969" s="48"/>
      <c r="I969" s="48"/>
      <c r="J969" s="48"/>
      <c r="K969" s="48"/>
      <c r="L969" s="48"/>
      <c r="M969" s="48"/>
      <c r="N969" s="48"/>
      <c r="O969" s="48"/>
      <c r="P969" s="48"/>
      <c r="Q969" s="48"/>
      <c r="R969" s="48"/>
      <c r="S969" s="48"/>
      <c r="T969" s="48"/>
      <c r="U969" s="48"/>
      <c r="V969" s="48"/>
      <c r="W969" s="48"/>
      <c r="X969" s="48"/>
      <c r="Y969" s="48"/>
    </row>
    <row r="970">
      <c r="A970" s="48"/>
      <c r="B970" s="48"/>
      <c r="C970" s="48"/>
      <c r="D970" s="48"/>
      <c r="E970" s="48"/>
      <c r="F970" s="48"/>
      <c r="G970" s="48"/>
      <c r="H970" s="48"/>
      <c r="I970" s="48"/>
      <c r="J970" s="48"/>
      <c r="K970" s="48"/>
      <c r="L970" s="48"/>
      <c r="M970" s="48"/>
      <c r="N970" s="48"/>
      <c r="O970" s="48"/>
      <c r="P970" s="48"/>
      <c r="Q970" s="48"/>
      <c r="R970" s="48"/>
      <c r="S970" s="48"/>
      <c r="T970" s="48"/>
      <c r="U970" s="48"/>
      <c r="V970" s="48"/>
      <c r="W970" s="48"/>
      <c r="X970" s="48"/>
      <c r="Y970" s="48"/>
    </row>
    <row r="971">
      <c r="A971" s="48"/>
      <c r="B971" s="48"/>
      <c r="C971" s="48"/>
      <c r="D971" s="48"/>
      <c r="E971" s="48"/>
      <c r="F971" s="48"/>
      <c r="G971" s="48"/>
      <c r="H971" s="48"/>
      <c r="I971" s="48"/>
      <c r="J971" s="48"/>
      <c r="K971" s="48"/>
      <c r="L971" s="48"/>
      <c r="M971" s="48"/>
      <c r="N971" s="48"/>
      <c r="O971" s="48"/>
      <c r="P971" s="48"/>
      <c r="Q971" s="48"/>
      <c r="R971" s="48"/>
      <c r="S971" s="48"/>
      <c r="T971" s="48"/>
      <c r="U971" s="48"/>
      <c r="V971" s="48"/>
      <c r="W971" s="48"/>
      <c r="X971" s="48"/>
      <c r="Y971" s="48"/>
    </row>
    <row r="972">
      <c r="A972" s="48"/>
      <c r="B972" s="48"/>
      <c r="C972" s="48"/>
      <c r="D972" s="48"/>
      <c r="E972" s="48"/>
      <c r="F972" s="48"/>
      <c r="G972" s="48"/>
      <c r="H972" s="48"/>
      <c r="I972" s="48"/>
      <c r="J972" s="48"/>
      <c r="K972" s="48"/>
      <c r="L972" s="48"/>
      <c r="M972" s="48"/>
      <c r="N972" s="48"/>
      <c r="O972" s="48"/>
      <c r="P972" s="48"/>
      <c r="Q972" s="48"/>
      <c r="R972" s="48"/>
      <c r="S972" s="48"/>
      <c r="T972" s="48"/>
      <c r="U972" s="48"/>
      <c r="V972" s="48"/>
      <c r="W972" s="48"/>
      <c r="X972" s="48"/>
      <c r="Y972" s="48"/>
    </row>
    <row r="973">
      <c r="A973" s="48"/>
      <c r="B973" s="48"/>
      <c r="C973" s="48"/>
      <c r="D973" s="48"/>
      <c r="E973" s="48"/>
      <c r="F973" s="48"/>
      <c r="G973" s="48"/>
      <c r="H973" s="48"/>
      <c r="I973" s="48"/>
      <c r="J973" s="48"/>
      <c r="K973" s="48"/>
      <c r="L973" s="48"/>
      <c r="M973" s="48"/>
      <c r="N973" s="48"/>
      <c r="O973" s="48"/>
      <c r="P973" s="48"/>
      <c r="Q973" s="48"/>
      <c r="R973" s="48"/>
      <c r="S973" s="48"/>
      <c r="T973" s="48"/>
      <c r="U973" s="48"/>
      <c r="V973" s="48"/>
      <c r="W973" s="48"/>
      <c r="X973" s="48"/>
      <c r="Y973" s="48"/>
    </row>
    <row r="974">
      <c r="A974" s="48"/>
      <c r="B974" s="48"/>
      <c r="C974" s="48"/>
      <c r="D974" s="48"/>
      <c r="E974" s="48"/>
      <c r="F974" s="48"/>
      <c r="G974" s="48"/>
      <c r="H974" s="48"/>
      <c r="I974" s="48"/>
      <c r="J974" s="48"/>
      <c r="K974" s="48"/>
      <c r="L974" s="48"/>
      <c r="M974" s="48"/>
      <c r="N974" s="48"/>
      <c r="O974" s="48"/>
      <c r="P974" s="48"/>
      <c r="Q974" s="48"/>
      <c r="R974" s="48"/>
      <c r="S974" s="48"/>
      <c r="T974" s="48"/>
      <c r="U974" s="48"/>
      <c r="V974" s="48"/>
      <c r="W974" s="48"/>
      <c r="X974" s="48"/>
      <c r="Y974" s="48"/>
    </row>
    <row r="975">
      <c r="A975" s="48"/>
      <c r="B975" s="48"/>
      <c r="C975" s="48"/>
      <c r="D975" s="48"/>
      <c r="E975" s="48"/>
      <c r="F975" s="48"/>
      <c r="G975" s="48"/>
      <c r="H975" s="48"/>
      <c r="I975" s="48"/>
      <c r="J975" s="48"/>
      <c r="K975" s="48"/>
      <c r="L975" s="48"/>
      <c r="M975" s="48"/>
      <c r="N975" s="48"/>
      <c r="O975" s="48"/>
      <c r="P975" s="48"/>
      <c r="Q975" s="48"/>
      <c r="R975" s="48"/>
      <c r="S975" s="48"/>
      <c r="T975" s="48"/>
      <c r="U975" s="48"/>
      <c r="V975" s="48"/>
      <c r="W975" s="48"/>
      <c r="X975" s="48"/>
      <c r="Y975" s="48"/>
    </row>
    <row r="976">
      <c r="A976" s="48"/>
      <c r="B976" s="48"/>
      <c r="C976" s="48"/>
      <c r="D976" s="48"/>
      <c r="E976" s="48"/>
      <c r="F976" s="48"/>
      <c r="G976" s="48"/>
      <c r="H976" s="48"/>
      <c r="I976" s="48"/>
      <c r="J976" s="48"/>
      <c r="K976" s="48"/>
      <c r="L976" s="48"/>
      <c r="M976" s="48"/>
      <c r="N976" s="48"/>
      <c r="O976" s="48"/>
      <c r="P976" s="48"/>
      <c r="Q976" s="48"/>
      <c r="R976" s="48"/>
      <c r="S976" s="48"/>
      <c r="T976" s="48"/>
      <c r="U976" s="48"/>
      <c r="V976" s="48"/>
      <c r="W976" s="48"/>
      <c r="X976" s="48"/>
      <c r="Y976" s="48"/>
    </row>
    <row r="977">
      <c r="A977" s="48"/>
      <c r="B977" s="48"/>
      <c r="C977" s="48"/>
      <c r="D977" s="48"/>
      <c r="E977" s="48"/>
      <c r="F977" s="48"/>
      <c r="G977" s="48"/>
      <c r="H977" s="48"/>
      <c r="I977" s="48"/>
      <c r="J977" s="48"/>
      <c r="K977" s="48"/>
      <c r="L977" s="48"/>
      <c r="M977" s="48"/>
      <c r="N977" s="48"/>
      <c r="O977" s="48"/>
      <c r="P977" s="48"/>
      <c r="Q977" s="48"/>
      <c r="R977" s="48"/>
      <c r="S977" s="48"/>
      <c r="T977" s="48"/>
      <c r="U977" s="48"/>
      <c r="V977" s="48"/>
      <c r="W977" s="48"/>
      <c r="X977" s="48"/>
      <c r="Y977" s="48"/>
    </row>
    <row r="978">
      <c r="A978" s="48"/>
      <c r="B978" s="48"/>
      <c r="C978" s="48"/>
      <c r="D978" s="48"/>
      <c r="E978" s="48"/>
      <c r="F978" s="48"/>
      <c r="G978" s="48"/>
      <c r="H978" s="48"/>
      <c r="I978" s="48"/>
      <c r="J978" s="48"/>
      <c r="K978" s="48"/>
      <c r="L978" s="48"/>
      <c r="M978" s="48"/>
      <c r="N978" s="48"/>
      <c r="O978" s="48"/>
      <c r="P978" s="48"/>
      <c r="Q978" s="48"/>
      <c r="R978" s="48"/>
      <c r="S978" s="48"/>
      <c r="T978" s="48"/>
      <c r="U978" s="48"/>
      <c r="V978" s="48"/>
      <c r="W978" s="48"/>
      <c r="X978" s="48"/>
      <c r="Y978" s="48"/>
    </row>
    <row r="979">
      <c r="A979" s="48"/>
      <c r="B979" s="48"/>
      <c r="C979" s="48"/>
      <c r="D979" s="48"/>
      <c r="E979" s="48"/>
      <c r="F979" s="48"/>
      <c r="G979" s="48"/>
      <c r="H979" s="48"/>
      <c r="I979" s="48"/>
      <c r="J979" s="48"/>
      <c r="K979" s="48"/>
      <c r="L979" s="48"/>
      <c r="M979" s="48"/>
      <c r="N979" s="48"/>
      <c r="O979" s="48"/>
      <c r="P979" s="48"/>
      <c r="Q979" s="48"/>
      <c r="R979" s="48"/>
      <c r="S979" s="48"/>
      <c r="T979" s="48"/>
      <c r="U979" s="48"/>
      <c r="V979" s="48"/>
      <c r="W979" s="48"/>
      <c r="X979" s="48"/>
      <c r="Y979" s="48"/>
    </row>
    <row r="980">
      <c r="A980" s="48"/>
      <c r="B980" s="48"/>
      <c r="C980" s="48"/>
      <c r="D980" s="48"/>
      <c r="E980" s="48"/>
      <c r="F980" s="48"/>
      <c r="G980" s="48"/>
      <c r="H980" s="48"/>
      <c r="I980" s="48"/>
      <c r="J980" s="48"/>
      <c r="K980" s="48"/>
      <c r="L980" s="48"/>
      <c r="M980" s="48"/>
      <c r="N980" s="48"/>
      <c r="O980" s="48"/>
      <c r="P980" s="48"/>
      <c r="Q980" s="48"/>
      <c r="R980" s="48"/>
      <c r="S980" s="48"/>
      <c r="T980" s="48"/>
      <c r="U980" s="48"/>
      <c r="V980" s="48"/>
      <c r="W980" s="48"/>
      <c r="X980" s="48"/>
      <c r="Y980" s="48"/>
    </row>
    <row r="981">
      <c r="A981" s="48"/>
      <c r="B981" s="48"/>
      <c r="C981" s="48"/>
      <c r="D981" s="48"/>
      <c r="E981" s="48"/>
      <c r="F981" s="48"/>
      <c r="G981" s="48"/>
      <c r="H981" s="48"/>
      <c r="I981" s="48"/>
      <c r="J981" s="48"/>
      <c r="K981" s="48"/>
      <c r="L981" s="48"/>
      <c r="M981" s="48"/>
      <c r="N981" s="48"/>
      <c r="O981" s="48"/>
      <c r="P981" s="48"/>
      <c r="Q981" s="48"/>
      <c r="R981" s="48"/>
      <c r="S981" s="48"/>
      <c r="T981" s="48"/>
      <c r="U981" s="48"/>
      <c r="V981" s="48"/>
      <c r="W981" s="48"/>
      <c r="X981" s="48"/>
      <c r="Y981" s="48"/>
    </row>
    <row r="982">
      <c r="A982" s="48"/>
      <c r="B982" s="48"/>
      <c r="C982" s="48"/>
      <c r="D982" s="48"/>
      <c r="E982" s="48"/>
      <c r="F982" s="48"/>
      <c r="G982" s="48"/>
      <c r="H982" s="48"/>
      <c r="I982" s="48"/>
      <c r="J982" s="48"/>
      <c r="K982" s="48"/>
      <c r="L982" s="48"/>
      <c r="M982" s="48"/>
      <c r="N982" s="48"/>
      <c r="O982" s="48"/>
      <c r="P982" s="48"/>
      <c r="Q982" s="48"/>
      <c r="R982" s="48"/>
      <c r="S982" s="48"/>
      <c r="T982" s="48"/>
      <c r="U982" s="48"/>
      <c r="V982" s="48"/>
      <c r="W982" s="48"/>
      <c r="X982" s="48"/>
      <c r="Y982" s="48"/>
    </row>
    <row r="983">
      <c r="A983" s="48"/>
      <c r="B983" s="48"/>
      <c r="C983" s="48"/>
      <c r="D983" s="48"/>
      <c r="E983" s="48"/>
      <c r="F983" s="48"/>
      <c r="G983" s="48"/>
      <c r="H983" s="48"/>
      <c r="I983" s="48"/>
      <c r="J983" s="48"/>
      <c r="K983" s="48"/>
      <c r="L983" s="48"/>
      <c r="M983" s="48"/>
      <c r="N983" s="48"/>
      <c r="O983" s="48"/>
      <c r="P983" s="48"/>
      <c r="Q983" s="48"/>
      <c r="R983" s="48"/>
      <c r="S983" s="48"/>
      <c r="T983" s="48"/>
      <c r="U983" s="48"/>
      <c r="V983" s="48"/>
      <c r="W983" s="48"/>
      <c r="X983" s="48"/>
      <c r="Y983" s="48"/>
    </row>
    <row r="984">
      <c r="A984" s="48"/>
      <c r="B984" s="48"/>
      <c r="C984" s="48"/>
      <c r="D984" s="48"/>
      <c r="E984" s="48"/>
      <c r="F984" s="48"/>
      <c r="G984" s="48"/>
      <c r="H984" s="48"/>
      <c r="I984" s="48"/>
      <c r="J984" s="48"/>
      <c r="K984" s="48"/>
      <c r="L984" s="48"/>
      <c r="M984" s="48"/>
      <c r="N984" s="48"/>
      <c r="O984" s="48"/>
      <c r="P984" s="48"/>
      <c r="Q984" s="48"/>
      <c r="R984" s="48"/>
      <c r="S984" s="48"/>
      <c r="T984" s="48"/>
      <c r="U984" s="48"/>
      <c r="V984" s="48"/>
      <c r="W984" s="48"/>
      <c r="X984" s="48"/>
      <c r="Y984" s="48"/>
    </row>
    <row r="985">
      <c r="A985" s="48"/>
      <c r="B985" s="48"/>
      <c r="C985" s="48"/>
      <c r="D985" s="48"/>
      <c r="E985" s="48"/>
      <c r="F985" s="48"/>
      <c r="G985" s="48"/>
      <c r="H985" s="48"/>
      <c r="I985" s="48"/>
      <c r="J985" s="48"/>
      <c r="K985" s="48"/>
      <c r="L985" s="48"/>
      <c r="M985" s="48"/>
      <c r="N985" s="48"/>
      <c r="O985" s="48"/>
      <c r="P985" s="48"/>
      <c r="Q985" s="48"/>
      <c r="R985" s="48"/>
      <c r="S985" s="48"/>
      <c r="T985" s="48"/>
      <c r="U985" s="48"/>
      <c r="V985" s="48"/>
      <c r="W985" s="48"/>
      <c r="X985" s="48"/>
      <c r="Y985" s="48"/>
    </row>
    <row r="986">
      <c r="A986" s="48"/>
      <c r="B986" s="48"/>
      <c r="C986" s="48"/>
      <c r="D986" s="48"/>
      <c r="E986" s="48"/>
      <c r="F986" s="48"/>
      <c r="G986" s="48"/>
      <c r="H986" s="48"/>
      <c r="I986" s="48"/>
      <c r="J986" s="48"/>
      <c r="K986" s="48"/>
      <c r="L986" s="48"/>
      <c r="M986" s="48"/>
      <c r="N986" s="48"/>
      <c r="O986" s="48"/>
      <c r="P986" s="48"/>
      <c r="Q986" s="48"/>
      <c r="R986" s="48"/>
      <c r="S986" s="48"/>
      <c r="T986" s="48"/>
      <c r="U986" s="48"/>
      <c r="V986" s="48"/>
      <c r="W986" s="48"/>
      <c r="X986" s="48"/>
      <c r="Y986" s="48"/>
    </row>
    <row r="987">
      <c r="A987" s="48"/>
      <c r="B987" s="48"/>
      <c r="C987" s="48"/>
      <c r="D987" s="48"/>
      <c r="E987" s="48"/>
      <c r="F987" s="48"/>
      <c r="G987" s="48"/>
      <c r="H987" s="48"/>
      <c r="I987" s="48"/>
      <c r="J987" s="48"/>
      <c r="K987" s="48"/>
      <c r="L987" s="48"/>
      <c r="M987" s="48"/>
      <c r="N987" s="48"/>
      <c r="O987" s="48"/>
      <c r="P987" s="48"/>
      <c r="Q987" s="48"/>
      <c r="R987" s="48"/>
      <c r="S987" s="48"/>
      <c r="T987" s="48"/>
      <c r="U987" s="48"/>
      <c r="V987" s="48"/>
      <c r="W987" s="48"/>
      <c r="X987" s="48"/>
      <c r="Y987" s="48"/>
    </row>
    <row r="988">
      <c r="A988" s="48"/>
      <c r="B988" s="48"/>
      <c r="C988" s="48"/>
      <c r="D988" s="48"/>
      <c r="E988" s="48"/>
      <c r="F988" s="48"/>
      <c r="G988" s="48"/>
      <c r="H988" s="48"/>
      <c r="I988" s="48"/>
      <c r="J988" s="48"/>
      <c r="K988" s="48"/>
      <c r="L988" s="48"/>
      <c r="M988" s="48"/>
      <c r="N988" s="48"/>
      <c r="O988" s="48"/>
      <c r="P988" s="48"/>
      <c r="Q988" s="48"/>
      <c r="R988" s="48"/>
      <c r="S988" s="48"/>
      <c r="T988" s="48"/>
      <c r="U988" s="48"/>
      <c r="V988" s="48"/>
      <c r="W988" s="48"/>
      <c r="X988" s="48"/>
      <c r="Y988" s="48"/>
    </row>
    <row r="989">
      <c r="A989" s="48"/>
      <c r="B989" s="48"/>
      <c r="C989" s="48"/>
      <c r="D989" s="48"/>
      <c r="E989" s="48"/>
      <c r="F989" s="48"/>
      <c r="G989" s="48"/>
      <c r="H989" s="48"/>
      <c r="I989" s="48"/>
      <c r="J989" s="48"/>
      <c r="K989" s="48"/>
      <c r="L989" s="48"/>
      <c r="M989" s="48"/>
      <c r="N989" s="48"/>
      <c r="O989" s="48"/>
      <c r="P989" s="48"/>
      <c r="Q989" s="48"/>
      <c r="R989" s="48"/>
      <c r="S989" s="48"/>
      <c r="T989" s="48"/>
      <c r="U989" s="48"/>
      <c r="V989" s="48"/>
      <c r="W989" s="48"/>
      <c r="X989" s="48"/>
      <c r="Y989" s="48"/>
    </row>
    <row r="990">
      <c r="A990" s="48"/>
      <c r="B990" s="48"/>
      <c r="C990" s="48"/>
      <c r="D990" s="48"/>
      <c r="E990" s="48"/>
      <c r="F990" s="48"/>
      <c r="G990" s="48"/>
      <c r="H990" s="48"/>
      <c r="I990" s="48"/>
      <c r="J990" s="48"/>
      <c r="K990" s="48"/>
      <c r="L990" s="48"/>
      <c r="M990" s="48"/>
      <c r="N990" s="48"/>
      <c r="O990" s="48"/>
      <c r="P990" s="48"/>
      <c r="Q990" s="48"/>
      <c r="R990" s="48"/>
      <c r="S990" s="48"/>
      <c r="T990" s="48"/>
      <c r="U990" s="48"/>
      <c r="V990" s="48"/>
      <c r="W990" s="48"/>
      <c r="X990" s="48"/>
      <c r="Y990" s="48"/>
    </row>
    <row r="991">
      <c r="A991" s="48"/>
      <c r="B991" s="48"/>
      <c r="C991" s="48"/>
      <c r="D991" s="48"/>
      <c r="E991" s="48"/>
      <c r="F991" s="48"/>
      <c r="G991" s="48"/>
      <c r="H991" s="48"/>
      <c r="I991" s="48"/>
      <c r="J991" s="48"/>
      <c r="K991" s="48"/>
      <c r="L991" s="48"/>
      <c r="M991" s="48"/>
      <c r="N991" s="48"/>
      <c r="O991" s="48"/>
      <c r="P991" s="48"/>
      <c r="Q991" s="48"/>
      <c r="R991" s="48"/>
      <c r="S991" s="48"/>
      <c r="T991" s="48"/>
      <c r="U991" s="48"/>
      <c r="V991" s="48"/>
      <c r="W991" s="48"/>
      <c r="X991" s="48"/>
      <c r="Y991" s="48"/>
    </row>
    <row r="992">
      <c r="A992" s="48"/>
      <c r="B992" s="48"/>
      <c r="C992" s="48"/>
      <c r="D992" s="48"/>
      <c r="E992" s="48"/>
      <c r="F992" s="48"/>
      <c r="G992" s="48"/>
      <c r="H992" s="48"/>
      <c r="I992" s="48"/>
      <c r="J992" s="48"/>
      <c r="K992" s="48"/>
      <c r="L992" s="48"/>
      <c r="M992" s="48"/>
      <c r="N992" s="48"/>
      <c r="O992" s="48"/>
      <c r="P992" s="48"/>
      <c r="Q992" s="48"/>
      <c r="R992" s="48"/>
      <c r="S992" s="48"/>
      <c r="T992" s="48"/>
      <c r="U992" s="48"/>
      <c r="V992" s="48"/>
      <c r="W992" s="48"/>
      <c r="X992" s="48"/>
      <c r="Y992" s="48"/>
    </row>
    <row r="993">
      <c r="A993" s="48"/>
      <c r="B993" s="48"/>
      <c r="C993" s="48"/>
      <c r="D993" s="48"/>
      <c r="E993" s="48"/>
      <c r="F993" s="48"/>
      <c r="G993" s="48"/>
      <c r="H993" s="48"/>
      <c r="I993" s="48"/>
      <c r="J993" s="48"/>
      <c r="K993" s="48"/>
      <c r="L993" s="48"/>
      <c r="M993" s="48"/>
      <c r="N993" s="48"/>
      <c r="O993" s="48"/>
      <c r="P993" s="48"/>
      <c r="Q993" s="48"/>
      <c r="R993" s="48"/>
      <c r="S993" s="48"/>
      <c r="T993" s="48"/>
      <c r="U993" s="48"/>
      <c r="V993" s="48"/>
      <c r="W993" s="48"/>
      <c r="X993" s="48"/>
      <c r="Y993" s="48"/>
    </row>
    <row r="994">
      <c r="A994" s="48"/>
      <c r="B994" s="48"/>
      <c r="C994" s="48"/>
      <c r="D994" s="48"/>
      <c r="E994" s="48"/>
      <c r="F994" s="48"/>
      <c r="G994" s="48"/>
      <c r="H994" s="48"/>
      <c r="I994" s="48"/>
      <c r="J994" s="48"/>
      <c r="K994" s="48"/>
      <c r="L994" s="48"/>
      <c r="M994" s="48"/>
      <c r="N994" s="48"/>
      <c r="O994" s="48"/>
      <c r="P994" s="48"/>
      <c r="Q994" s="48"/>
      <c r="R994" s="48"/>
      <c r="S994" s="48"/>
      <c r="T994" s="48"/>
      <c r="U994" s="48"/>
      <c r="V994" s="48"/>
      <c r="W994" s="48"/>
      <c r="X994" s="48"/>
      <c r="Y994" s="48"/>
    </row>
    <row r="995">
      <c r="A995" s="48"/>
      <c r="B995" s="48"/>
      <c r="C995" s="48"/>
      <c r="D995" s="48"/>
      <c r="E995" s="48"/>
      <c r="F995" s="48"/>
      <c r="G995" s="48"/>
      <c r="H995" s="48"/>
      <c r="I995" s="48"/>
      <c r="J995" s="48"/>
      <c r="K995" s="48"/>
      <c r="L995" s="48"/>
      <c r="M995" s="48"/>
      <c r="N995" s="48"/>
      <c r="O995" s="48"/>
      <c r="P995" s="48"/>
      <c r="Q995" s="48"/>
      <c r="R995" s="48"/>
      <c r="S995" s="48"/>
      <c r="T995" s="48"/>
      <c r="U995" s="48"/>
      <c r="V995" s="48"/>
      <c r="W995" s="48"/>
      <c r="X995" s="48"/>
      <c r="Y995" s="48"/>
    </row>
    <row r="996">
      <c r="A996" s="48"/>
      <c r="B996" s="48"/>
      <c r="C996" s="48"/>
      <c r="D996" s="48"/>
      <c r="E996" s="48"/>
      <c r="F996" s="48"/>
      <c r="G996" s="48"/>
      <c r="H996" s="48"/>
      <c r="I996" s="48"/>
      <c r="J996" s="48"/>
      <c r="K996" s="48"/>
      <c r="L996" s="48"/>
      <c r="M996" s="48"/>
      <c r="N996" s="48"/>
      <c r="O996" s="48"/>
      <c r="P996" s="48"/>
      <c r="Q996" s="48"/>
      <c r="R996" s="48"/>
      <c r="S996" s="48"/>
      <c r="T996" s="48"/>
      <c r="U996" s="48"/>
      <c r="V996" s="48"/>
      <c r="W996" s="48"/>
      <c r="X996" s="48"/>
      <c r="Y996" s="48"/>
    </row>
    <row r="997">
      <c r="A997" s="48"/>
      <c r="B997" s="48"/>
      <c r="C997" s="48"/>
      <c r="D997" s="48"/>
      <c r="E997" s="48"/>
      <c r="F997" s="48"/>
      <c r="G997" s="48"/>
      <c r="H997" s="48"/>
      <c r="I997" s="48"/>
      <c r="J997" s="48"/>
      <c r="K997" s="48"/>
      <c r="L997" s="48"/>
      <c r="M997" s="48"/>
      <c r="N997" s="48"/>
      <c r="O997" s="48"/>
      <c r="P997" s="48"/>
      <c r="Q997" s="48"/>
      <c r="R997" s="48"/>
      <c r="S997" s="48"/>
      <c r="T997" s="48"/>
      <c r="U997" s="48"/>
      <c r="V997" s="48"/>
      <c r="W997" s="48"/>
      <c r="X997" s="48"/>
      <c r="Y997" s="48"/>
    </row>
    <row r="998">
      <c r="A998" s="48"/>
      <c r="B998" s="48"/>
      <c r="C998" s="48"/>
      <c r="D998" s="48"/>
      <c r="E998" s="48"/>
      <c r="F998" s="48"/>
      <c r="G998" s="48"/>
      <c r="H998" s="48"/>
      <c r="I998" s="48"/>
      <c r="J998" s="48"/>
      <c r="K998" s="48"/>
      <c r="L998" s="48"/>
      <c r="M998" s="48"/>
      <c r="N998" s="48"/>
      <c r="O998" s="48"/>
      <c r="P998" s="48"/>
      <c r="Q998" s="48"/>
      <c r="R998" s="48"/>
      <c r="S998" s="48"/>
      <c r="T998" s="48"/>
      <c r="U998" s="48"/>
      <c r="V998" s="48"/>
      <c r="W998" s="48"/>
      <c r="X998" s="48"/>
      <c r="Y998" s="48"/>
    </row>
    <row r="999">
      <c r="A999" s="48"/>
      <c r="B999" s="48"/>
      <c r="C999" s="48"/>
      <c r="D999" s="48"/>
      <c r="E999" s="48"/>
      <c r="F999" s="48"/>
      <c r="G999" s="48"/>
      <c r="H999" s="48"/>
      <c r="I999" s="48"/>
      <c r="J999" s="48"/>
      <c r="K999" s="48"/>
      <c r="L999" s="48"/>
      <c r="M999" s="48"/>
      <c r="N999" s="48"/>
      <c r="O999" s="48"/>
      <c r="P999" s="48"/>
      <c r="Q999" s="48"/>
      <c r="R999" s="48"/>
      <c r="S999" s="48"/>
      <c r="T999" s="48"/>
      <c r="U999" s="48"/>
      <c r="V999" s="48"/>
      <c r="W999" s="48"/>
      <c r="X999" s="48"/>
      <c r="Y999" s="48"/>
    </row>
  </sheetData>
  <hyperlinks>
    <hyperlink r:id="rId1" ref="B2"/>
    <hyperlink r:id="rId2" ref="B3"/>
    <hyperlink r:id="rId3" ref="B4"/>
    <hyperlink r:id="rId4" ref="B5"/>
    <hyperlink r:id="rId5" ref="B6"/>
  </hyperlinks>
  <drawing r:id="rId6"/>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3.63"/>
  </cols>
  <sheetData>
    <row r="1">
      <c r="A1" s="70" t="s">
        <v>271</v>
      </c>
      <c r="B1" s="71">
        <f t="array" ref="B1">index('Flight Log Input'!E:E, MATCH(99999,'Flight Log Input'!E:E),1)</f>
        <v>1631.8</v>
      </c>
      <c r="C1" s="72">
        <f>today()</f>
        <v>46073</v>
      </c>
      <c r="D1" s="20"/>
      <c r="E1" s="52"/>
      <c r="F1" s="52"/>
      <c r="G1" s="52"/>
      <c r="H1" s="52"/>
      <c r="I1" s="52"/>
      <c r="J1" s="52"/>
      <c r="K1" s="52"/>
      <c r="L1" s="52"/>
      <c r="M1" s="52"/>
      <c r="N1" s="52"/>
      <c r="O1" s="52"/>
      <c r="P1" s="52"/>
      <c r="Q1" s="52"/>
      <c r="R1" s="52"/>
      <c r="S1" s="52"/>
      <c r="T1" s="52"/>
      <c r="U1" s="52"/>
      <c r="V1" s="52"/>
      <c r="W1" s="52"/>
      <c r="X1" s="52"/>
      <c r="Y1" s="52"/>
      <c r="Z1" s="52"/>
    </row>
    <row r="2">
      <c r="A2" s="73" t="s">
        <v>189</v>
      </c>
      <c r="B2" s="73" t="s">
        <v>190</v>
      </c>
      <c r="C2" s="73" t="s">
        <v>191</v>
      </c>
      <c r="D2" s="73" t="s">
        <v>192</v>
      </c>
      <c r="E2" s="73"/>
      <c r="F2" s="74"/>
      <c r="G2" s="74"/>
      <c r="H2" s="74"/>
      <c r="I2" s="74"/>
      <c r="J2" s="74"/>
      <c r="K2" s="74"/>
      <c r="L2" s="74"/>
      <c r="M2" s="74"/>
      <c r="N2" s="74"/>
      <c r="O2" s="74"/>
      <c r="P2" s="74"/>
      <c r="Q2" s="74"/>
      <c r="R2" s="74"/>
      <c r="S2" s="74"/>
      <c r="T2" s="74"/>
      <c r="U2" s="74"/>
      <c r="V2" s="74"/>
      <c r="W2" s="74"/>
      <c r="X2" s="74"/>
      <c r="Y2" s="74"/>
      <c r="Z2" s="74"/>
    </row>
    <row r="3">
      <c r="A3" s="63" t="s">
        <v>272</v>
      </c>
      <c r="B3" s="56">
        <f>D3+50</f>
        <v>1655.8</v>
      </c>
      <c r="C3" s="56">
        <f t="shared" ref="C3:C4" si="1">B3-$B$1</f>
        <v>24</v>
      </c>
      <c r="D3" s="75">
        <v>1605.8</v>
      </c>
      <c r="E3" s="52"/>
      <c r="F3" s="52"/>
      <c r="G3" s="52"/>
      <c r="H3" s="52"/>
      <c r="I3" s="52"/>
      <c r="J3" s="52"/>
      <c r="K3" s="52"/>
      <c r="L3" s="52"/>
      <c r="M3" s="52"/>
      <c r="N3" s="52"/>
      <c r="O3" s="52"/>
      <c r="P3" s="52"/>
      <c r="Q3" s="52"/>
      <c r="R3" s="52"/>
      <c r="S3" s="52"/>
      <c r="T3" s="52"/>
      <c r="U3" s="52"/>
      <c r="V3" s="52"/>
      <c r="W3" s="52"/>
      <c r="X3" s="52"/>
      <c r="Y3" s="52"/>
      <c r="Z3" s="52"/>
    </row>
    <row r="4">
      <c r="A4" s="63" t="s">
        <v>273</v>
      </c>
      <c r="B4" s="56">
        <f>D4+100</f>
        <v>1705.8</v>
      </c>
      <c r="C4" s="56">
        <f t="shared" si="1"/>
        <v>74</v>
      </c>
      <c r="D4" s="75">
        <v>1605.8</v>
      </c>
      <c r="E4" s="52"/>
      <c r="F4" s="52"/>
      <c r="G4" s="52"/>
      <c r="H4" s="52"/>
      <c r="I4" s="52"/>
      <c r="J4" s="52"/>
      <c r="K4" s="52"/>
      <c r="L4" s="52"/>
      <c r="M4" s="52"/>
      <c r="N4" s="52"/>
      <c r="O4" s="52"/>
      <c r="P4" s="52"/>
      <c r="Q4" s="52"/>
      <c r="R4" s="52"/>
      <c r="S4" s="52"/>
      <c r="T4" s="52"/>
      <c r="U4" s="52"/>
      <c r="V4" s="52"/>
      <c r="W4" s="52"/>
      <c r="X4" s="52"/>
      <c r="Y4" s="52"/>
      <c r="Z4" s="52"/>
    </row>
    <row r="5">
      <c r="A5" s="63" t="s">
        <v>274</v>
      </c>
      <c r="B5" s="55">
        <f>EOMONTH(D5,12)</f>
        <v>46173</v>
      </c>
      <c r="C5" s="50">
        <f t="shared" ref="C5:C7" si="2">B5-$C$1</f>
        <v>100</v>
      </c>
      <c r="D5" s="76">
        <v>45790.0</v>
      </c>
      <c r="E5" s="52"/>
      <c r="F5" s="40"/>
      <c r="G5" s="45"/>
      <c r="H5" s="44"/>
      <c r="I5" s="77"/>
      <c r="J5" s="52"/>
      <c r="K5" s="52"/>
      <c r="L5" s="52"/>
      <c r="M5" s="52"/>
      <c r="N5" s="52"/>
      <c r="O5" s="52"/>
      <c r="P5" s="52"/>
      <c r="Q5" s="52"/>
      <c r="R5" s="52"/>
      <c r="S5" s="52"/>
      <c r="T5" s="52"/>
      <c r="U5" s="52"/>
      <c r="V5" s="52"/>
      <c r="W5" s="52"/>
      <c r="X5" s="52"/>
      <c r="Y5" s="52"/>
      <c r="Z5" s="52"/>
    </row>
    <row r="6">
      <c r="A6" s="50" t="s">
        <v>275</v>
      </c>
      <c r="B6" s="55">
        <f>EOMONTH(D6,24)</f>
        <v>46538</v>
      </c>
      <c r="C6" s="50">
        <f t="shared" si="2"/>
        <v>465</v>
      </c>
      <c r="D6" s="76">
        <v>45786.0</v>
      </c>
      <c r="E6" s="52"/>
      <c r="F6" s="40"/>
      <c r="G6" s="45"/>
      <c r="H6" s="44"/>
      <c r="I6" s="45"/>
      <c r="J6" s="52"/>
      <c r="K6" s="52"/>
      <c r="L6" s="52"/>
      <c r="M6" s="52"/>
      <c r="N6" s="52"/>
      <c r="O6" s="52"/>
      <c r="P6" s="52"/>
      <c r="Q6" s="52"/>
      <c r="R6" s="52"/>
      <c r="S6" s="52"/>
      <c r="T6" s="52"/>
      <c r="U6" s="52"/>
      <c r="V6" s="52"/>
      <c r="W6" s="52"/>
      <c r="X6" s="52"/>
      <c r="Y6" s="52"/>
      <c r="Z6" s="52"/>
    </row>
    <row r="7">
      <c r="A7" s="63" t="s">
        <v>276</v>
      </c>
      <c r="B7" s="55">
        <f>D7+30</f>
        <v>45271</v>
      </c>
      <c r="C7" s="50">
        <f t="shared" si="2"/>
        <v>-802</v>
      </c>
      <c r="D7" s="78">
        <f t="array" ref="D7">ROUND(index('VOR Check'!A:A, MATCH(99999,'VOR Check'!A:A),1),0)</f>
        <v>45241</v>
      </c>
      <c r="E7" s="52"/>
      <c r="F7" s="79"/>
      <c r="G7" s="45"/>
      <c r="H7" s="46"/>
      <c r="I7" s="45"/>
      <c r="J7" s="52"/>
      <c r="K7" s="52"/>
      <c r="L7" s="52"/>
      <c r="M7" s="52"/>
      <c r="N7" s="52"/>
      <c r="O7" s="52"/>
      <c r="P7" s="52"/>
      <c r="Q7" s="52"/>
      <c r="R7" s="52"/>
      <c r="S7" s="52"/>
      <c r="T7" s="52"/>
      <c r="U7" s="52"/>
      <c r="V7" s="52"/>
      <c r="W7" s="52"/>
      <c r="X7" s="52"/>
      <c r="Y7" s="52"/>
      <c r="Z7" s="52"/>
    </row>
    <row r="8">
      <c r="A8" s="63" t="s">
        <v>277</v>
      </c>
      <c r="B8" s="20">
        <v>2000.0</v>
      </c>
      <c r="C8" s="56">
        <f>B8-$B$1</f>
        <v>368.2</v>
      </c>
      <c r="D8" s="76">
        <v>39484.0</v>
      </c>
      <c r="E8" s="52"/>
      <c r="F8" s="79"/>
      <c r="G8" s="47"/>
      <c r="H8" s="46"/>
      <c r="I8" s="80"/>
      <c r="J8" s="52"/>
      <c r="K8" s="52"/>
      <c r="L8" s="52"/>
      <c r="M8" s="52"/>
      <c r="N8" s="52"/>
      <c r="O8" s="52"/>
      <c r="P8" s="52"/>
      <c r="Q8" s="52"/>
      <c r="R8" s="52"/>
      <c r="S8" s="52"/>
      <c r="T8" s="52"/>
      <c r="U8" s="52"/>
      <c r="V8" s="52"/>
      <c r="W8" s="52"/>
      <c r="X8" s="52"/>
      <c r="Y8" s="52"/>
      <c r="Z8" s="52"/>
    </row>
    <row r="9">
      <c r="A9" s="50" t="s">
        <v>278</v>
      </c>
      <c r="B9" s="55">
        <f>EOMONTH(D9,72)</f>
        <v>47573</v>
      </c>
      <c r="C9" s="50">
        <f t="shared" ref="C9:C12" si="3">B9-$C$1</f>
        <v>1500</v>
      </c>
      <c r="D9" s="76">
        <v>45372.0</v>
      </c>
      <c r="E9" s="52"/>
      <c r="F9" s="79"/>
      <c r="G9" s="45"/>
      <c r="H9" s="81"/>
      <c r="I9" s="45"/>
      <c r="J9" s="52"/>
      <c r="K9" s="52"/>
      <c r="L9" s="52"/>
      <c r="M9" s="52"/>
      <c r="N9" s="52"/>
      <c r="O9" s="52"/>
      <c r="P9" s="52"/>
      <c r="Q9" s="52"/>
      <c r="R9" s="52"/>
      <c r="S9" s="52"/>
      <c r="T9" s="52"/>
      <c r="U9" s="52"/>
      <c r="V9" s="52"/>
      <c r="W9" s="52"/>
      <c r="X9" s="52"/>
      <c r="Y9" s="52"/>
      <c r="Z9" s="52"/>
    </row>
    <row r="10">
      <c r="A10" s="63" t="s">
        <v>279</v>
      </c>
      <c r="B10" s="55">
        <v>47269.0</v>
      </c>
      <c r="C10" s="50">
        <f t="shared" si="3"/>
        <v>1196</v>
      </c>
      <c r="D10" s="76">
        <v>44706.0</v>
      </c>
      <c r="E10" s="52"/>
      <c r="F10" s="79"/>
      <c r="G10" s="45"/>
      <c r="H10" s="81"/>
      <c r="I10" s="45"/>
      <c r="J10" s="52"/>
      <c r="K10" s="52"/>
      <c r="L10" s="52"/>
      <c r="M10" s="52"/>
      <c r="N10" s="52"/>
      <c r="O10" s="52"/>
      <c r="P10" s="52"/>
      <c r="Q10" s="52"/>
      <c r="R10" s="52"/>
      <c r="S10" s="52"/>
      <c r="T10" s="52"/>
      <c r="U10" s="52"/>
      <c r="V10" s="52"/>
      <c r="W10" s="52"/>
      <c r="X10" s="52"/>
      <c r="Y10" s="52"/>
      <c r="Z10" s="52"/>
    </row>
    <row r="11">
      <c r="A11" s="63" t="s">
        <v>254</v>
      </c>
      <c r="B11" s="55">
        <f>EOMONTH(D11,11)</f>
        <v>46022</v>
      </c>
      <c r="C11" s="50">
        <f t="shared" si="3"/>
        <v>-51</v>
      </c>
      <c r="D11" s="76">
        <v>45658.0</v>
      </c>
      <c r="E11" s="52"/>
      <c r="F11" s="47"/>
      <c r="G11" s="45"/>
      <c r="H11" s="81"/>
      <c r="I11" s="46"/>
      <c r="J11" s="52"/>
      <c r="K11" s="52"/>
      <c r="L11" s="52"/>
      <c r="M11" s="52"/>
      <c r="N11" s="52"/>
      <c r="O11" s="52"/>
      <c r="P11" s="52"/>
      <c r="Q11" s="52"/>
      <c r="R11" s="52"/>
      <c r="S11" s="52"/>
      <c r="T11" s="52"/>
      <c r="U11" s="52"/>
      <c r="V11" s="52"/>
      <c r="W11" s="52"/>
      <c r="X11" s="52"/>
      <c r="Y11" s="52"/>
      <c r="Z11" s="52"/>
    </row>
    <row r="12">
      <c r="A12" s="50" t="s">
        <v>256</v>
      </c>
      <c r="B12" s="82">
        <v>46110.0</v>
      </c>
      <c r="C12" s="50">
        <f t="shared" si="3"/>
        <v>37</v>
      </c>
      <c r="D12" s="82">
        <v>45746.0</v>
      </c>
      <c r="E12" s="52"/>
      <c r="F12" s="52"/>
      <c r="G12" s="52"/>
      <c r="H12" s="52"/>
      <c r="I12" s="52"/>
      <c r="J12" s="52"/>
      <c r="K12" s="52"/>
      <c r="L12" s="52"/>
      <c r="M12" s="52"/>
      <c r="N12" s="52"/>
      <c r="O12" s="52"/>
      <c r="P12" s="52"/>
      <c r="Q12" s="52"/>
      <c r="R12" s="52"/>
      <c r="S12" s="52"/>
      <c r="T12" s="52"/>
      <c r="U12" s="52"/>
      <c r="V12" s="52"/>
      <c r="W12" s="52"/>
      <c r="X12" s="52"/>
      <c r="Y12" s="52"/>
      <c r="Z12" s="52"/>
    </row>
    <row r="13">
      <c r="A13" s="52"/>
      <c r="B13" s="52"/>
      <c r="C13" s="52"/>
      <c r="D13" s="52"/>
      <c r="E13" s="52"/>
      <c r="F13" s="52"/>
      <c r="G13" s="52"/>
      <c r="H13" s="52"/>
      <c r="I13" s="52"/>
      <c r="J13" s="52"/>
      <c r="K13" s="52"/>
      <c r="L13" s="52"/>
      <c r="M13" s="52"/>
      <c r="N13" s="52"/>
      <c r="O13" s="52"/>
      <c r="P13" s="52"/>
      <c r="Q13" s="52"/>
      <c r="R13" s="52"/>
      <c r="S13" s="52"/>
      <c r="T13" s="52"/>
      <c r="U13" s="52"/>
      <c r="V13" s="52"/>
      <c r="W13" s="52"/>
      <c r="X13" s="52"/>
      <c r="Y13" s="52"/>
      <c r="Z13" s="52"/>
    </row>
    <row r="14">
      <c r="A14" s="52"/>
      <c r="B14" s="52"/>
      <c r="C14" s="52"/>
      <c r="D14" s="52"/>
      <c r="E14" s="52"/>
      <c r="F14" s="52"/>
      <c r="G14" s="52"/>
      <c r="H14" s="52"/>
      <c r="I14" s="52"/>
      <c r="J14" s="52"/>
      <c r="K14" s="52"/>
      <c r="L14" s="52"/>
      <c r="M14" s="52"/>
      <c r="N14" s="52"/>
      <c r="O14" s="52"/>
      <c r="P14" s="52"/>
      <c r="Q14" s="52"/>
      <c r="R14" s="52"/>
      <c r="S14" s="52"/>
      <c r="T14" s="52"/>
      <c r="U14" s="52"/>
      <c r="V14" s="52"/>
      <c r="W14" s="52"/>
      <c r="X14" s="52"/>
      <c r="Y14" s="52"/>
      <c r="Z14" s="52"/>
    </row>
    <row r="15">
      <c r="A15" s="52"/>
      <c r="B15" s="52"/>
      <c r="C15" s="52"/>
      <c r="D15" s="52"/>
      <c r="E15" s="52"/>
      <c r="F15" s="52"/>
      <c r="G15" s="52"/>
      <c r="H15" s="52"/>
      <c r="I15" s="52"/>
      <c r="J15" s="52"/>
      <c r="K15" s="52"/>
      <c r="L15" s="52"/>
      <c r="M15" s="52"/>
      <c r="N15" s="52"/>
      <c r="O15" s="52"/>
      <c r="P15" s="52"/>
      <c r="Q15" s="52"/>
      <c r="R15" s="52"/>
      <c r="S15" s="52"/>
      <c r="T15" s="52"/>
      <c r="U15" s="52"/>
      <c r="V15" s="52"/>
      <c r="W15" s="52"/>
      <c r="X15" s="52"/>
      <c r="Y15" s="52"/>
      <c r="Z15" s="52"/>
    </row>
    <row r="16">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row>
    <row r="17">
      <c r="A17" s="52"/>
      <c r="B17" s="52"/>
      <c r="C17" s="52"/>
      <c r="D17" s="52"/>
      <c r="E17" s="52"/>
      <c r="F17" s="52"/>
      <c r="G17" s="52"/>
      <c r="H17" s="52"/>
      <c r="I17" s="52"/>
      <c r="J17" s="52"/>
      <c r="K17" s="52"/>
      <c r="L17" s="52"/>
      <c r="M17" s="52"/>
      <c r="N17" s="52"/>
      <c r="O17" s="52"/>
      <c r="P17" s="52"/>
      <c r="Q17" s="52"/>
      <c r="R17" s="52"/>
      <c r="S17" s="52"/>
      <c r="T17" s="52"/>
      <c r="U17" s="52"/>
      <c r="V17" s="52"/>
      <c r="W17" s="52"/>
      <c r="X17" s="52"/>
      <c r="Y17" s="52"/>
      <c r="Z17" s="52"/>
    </row>
    <row r="18">
      <c r="A18" s="52"/>
      <c r="B18" s="52"/>
      <c r="C18" s="52"/>
      <c r="D18" s="52"/>
      <c r="E18" s="52"/>
      <c r="F18" s="52"/>
      <c r="G18" s="52"/>
      <c r="H18" s="52"/>
      <c r="I18" s="52"/>
      <c r="J18" s="52"/>
      <c r="K18" s="52"/>
      <c r="L18" s="52"/>
      <c r="M18" s="52"/>
      <c r="N18" s="52"/>
      <c r="O18" s="52"/>
      <c r="P18" s="52"/>
      <c r="Q18" s="52"/>
      <c r="R18" s="52"/>
      <c r="S18" s="52"/>
      <c r="T18" s="52"/>
      <c r="U18" s="52"/>
      <c r="V18" s="52"/>
      <c r="W18" s="52"/>
      <c r="X18" s="52"/>
      <c r="Y18" s="52"/>
      <c r="Z18" s="52"/>
    </row>
    <row r="19">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row>
    <row r="20">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row>
    <row r="21">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row>
    <row r="22">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row>
    <row r="23">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row>
    <row r="24">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row>
    <row r="25">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row>
    <row r="26">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row>
    <row r="27">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row>
    <row r="28">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row>
    <row r="29">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row>
    <row r="30">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row>
    <row r="31">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row>
    <row r="32">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row>
    <row r="33">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row>
    <row r="34">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row>
    <row r="35">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row>
    <row r="36">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row>
    <row r="37">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row>
    <row r="38">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row>
    <row r="39">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row>
    <row r="40">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row>
    <row r="41">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row>
    <row r="42">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row>
    <row r="43">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row>
    <row r="44">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row>
    <row r="45">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row>
    <row r="46">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row>
    <row r="47">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row>
    <row r="48">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row>
    <row r="49">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row>
    <row r="50">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row>
    <row r="51">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row>
    <row r="52">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row>
    <row r="53">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row>
    <row r="54">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row>
    <row r="55">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row>
    <row r="56">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row>
    <row r="57">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row>
    <row r="58">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row>
    <row r="59">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row>
    <row r="60">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row>
    <row r="61">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row>
    <row r="62">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row>
    <row r="63">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row>
    <row r="64">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row>
    <row r="65">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row>
    <row r="66">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row>
    <row r="67">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row>
    <row r="68">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row>
    <row r="69">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row>
    <row r="70">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row>
    <row r="71">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row>
    <row r="72">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row>
    <row r="73">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row>
    <row r="74">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row>
    <row r="75">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row>
    <row r="76">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row>
    <row r="77">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row>
    <row r="78">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row>
    <row r="79">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row>
    <row r="80">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row>
    <row r="81">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row>
    <row r="82">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row>
    <row r="83">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row>
    <row r="84">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row>
    <row r="85">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row>
    <row r="86">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row>
    <row r="87">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row>
    <row r="88">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row>
    <row r="89">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row>
    <row r="90">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row>
    <row r="91">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row>
    <row r="92">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row>
    <row r="93">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row>
    <row r="94">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row>
    <row r="95">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row>
    <row r="96">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row>
    <row r="97">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row>
    <row r="98">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row>
    <row r="99">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row>
    <row r="100">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row>
    <row r="101">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row>
    <row r="102">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row>
    <row r="103">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row>
    <row r="104">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row>
    <row r="105">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row>
    <row r="106">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row>
    <row r="107">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row>
    <row r="108">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row>
    <row r="109">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row>
    <row r="110">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row>
    <row r="111">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row>
    <row r="112">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row>
    <row r="113">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row>
    <row r="114">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row>
    <row r="115">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row>
    <row r="116">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row>
    <row r="117">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row>
    <row r="118">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row>
    <row r="119">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row>
    <row r="120">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row>
    <row r="121">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row>
    <row r="122">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row>
    <row r="123">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row>
    <row r="124">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row>
    <row r="125">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row>
    <row r="126">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row>
    <row r="127">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c r="Z127" s="52"/>
    </row>
    <row r="128">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row>
    <row r="129">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row>
    <row r="130">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row>
    <row r="131">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row>
    <row r="132">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row>
    <row r="133">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row>
    <row r="134">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row>
    <row r="135">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row>
    <row r="136">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c r="Z136" s="52"/>
    </row>
    <row r="137">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row>
    <row r="138">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row>
    <row r="139">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row>
    <row r="140">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row>
    <row r="141">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row>
    <row r="142">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row>
    <row r="143">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row>
    <row r="144">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row>
    <row r="145">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row>
    <row r="146">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row>
    <row r="147">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row>
    <row r="148">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row>
    <row r="149">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row>
    <row r="150">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row>
    <row r="151">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row>
    <row r="152">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row>
    <row r="153">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row>
    <row r="154">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row>
    <row r="155">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row>
    <row r="156">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row>
    <row r="157">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row>
    <row r="158">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row>
    <row r="159">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row>
    <row r="160">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row>
    <row r="161">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row>
    <row r="162">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row>
    <row r="163">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row>
    <row r="164">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row>
    <row r="165">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row>
    <row r="166">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row>
    <row r="167">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row>
    <row r="168">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row>
    <row r="169">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row>
    <row r="170">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row>
    <row r="171">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row>
    <row r="172">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row>
    <row r="173">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row>
    <row r="174">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row>
    <row r="175">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row>
    <row r="176">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row>
    <row r="177">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row>
    <row r="178">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row>
    <row r="179">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row>
    <row r="180">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row>
    <row r="181">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row>
    <row r="182">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row>
    <row r="183">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row>
    <row r="184">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row>
    <row r="185">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row>
    <row r="186">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row>
    <row r="187">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row>
    <row r="188">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row>
    <row r="189">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row>
    <row r="190">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row>
    <row r="191">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row>
    <row r="192">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row>
    <row r="193">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row>
    <row r="194">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row>
    <row r="195">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row>
    <row r="196">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row>
    <row r="197">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row>
    <row r="198">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row>
    <row r="199">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row>
    <row r="200">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row>
    <row r="201">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row>
    <row r="202">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row>
    <row r="203">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row>
    <row r="204">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row>
    <row r="205">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row>
    <row r="206">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row>
    <row r="207">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row>
    <row r="208">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row>
    <row r="209">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row>
    <row r="210">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row>
    <row r="211">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row>
    <row r="212">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row>
    <row r="213">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row>
    <row r="214">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row>
    <row r="215">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row>
    <row r="216">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row>
    <row r="217">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row>
    <row r="218">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row>
    <row r="219">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row>
    <row r="220">
      <c r="A220" s="52"/>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row>
    <row r="221">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row>
    <row r="222">
      <c r="A222" s="52"/>
      <c r="B222" s="52"/>
      <c r="C222" s="52"/>
      <c r="D222" s="52"/>
      <c r="E222" s="52"/>
      <c r="F222" s="52"/>
      <c r="G222" s="52"/>
      <c r="H222" s="52"/>
      <c r="I222" s="52"/>
      <c r="J222" s="52"/>
      <c r="K222" s="52"/>
      <c r="L222" s="52"/>
      <c r="M222" s="52"/>
      <c r="N222" s="52"/>
      <c r="O222" s="52"/>
      <c r="P222" s="52"/>
      <c r="Q222" s="52"/>
      <c r="R222" s="52"/>
      <c r="S222" s="52"/>
      <c r="T222" s="52"/>
      <c r="U222" s="52"/>
      <c r="V222" s="52"/>
      <c r="W222" s="52"/>
      <c r="X222" s="52"/>
      <c r="Y222" s="52"/>
      <c r="Z222" s="52"/>
    </row>
    <row r="223">
      <c r="A223" s="52"/>
      <c r="B223" s="52"/>
      <c r="C223" s="52"/>
      <c r="D223" s="52"/>
      <c r="E223" s="52"/>
      <c r="F223" s="52"/>
      <c r="G223" s="52"/>
      <c r="H223" s="52"/>
      <c r="I223" s="52"/>
      <c r="J223" s="52"/>
      <c r="K223" s="52"/>
      <c r="L223" s="52"/>
      <c r="M223" s="52"/>
      <c r="N223" s="52"/>
      <c r="O223" s="52"/>
      <c r="P223" s="52"/>
      <c r="Q223" s="52"/>
      <c r="R223" s="52"/>
      <c r="S223" s="52"/>
      <c r="T223" s="52"/>
      <c r="U223" s="52"/>
      <c r="V223" s="52"/>
      <c r="W223" s="52"/>
      <c r="X223" s="52"/>
      <c r="Y223" s="52"/>
      <c r="Z223" s="52"/>
    </row>
    <row r="224">
      <c r="A224" s="52"/>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row>
    <row r="225">
      <c r="A225" s="52"/>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row>
    <row r="226">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row>
    <row r="227">
      <c r="A227" s="52"/>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row>
    <row r="228">
      <c r="A228" s="52"/>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row>
    <row r="229">
      <c r="A229" s="52"/>
      <c r="B229" s="52"/>
      <c r="C229" s="52"/>
      <c r="D229" s="52"/>
      <c r="E229" s="52"/>
      <c r="F229" s="52"/>
      <c r="G229" s="52"/>
      <c r="H229" s="52"/>
      <c r="I229" s="52"/>
      <c r="J229" s="52"/>
      <c r="K229" s="52"/>
      <c r="L229" s="52"/>
      <c r="M229" s="52"/>
      <c r="N229" s="52"/>
      <c r="O229" s="52"/>
      <c r="P229" s="52"/>
      <c r="Q229" s="52"/>
      <c r="R229" s="52"/>
      <c r="S229" s="52"/>
      <c r="T229" s="52"/>
      <c r="U229" s="52"/>
      <c r="V229" s="52"/>
      <c r="W229" s="52"/>
      <c r="X229" s="52"/>
      <c r="Y229" s="52"/>
      <c r="Z229" s="52"/>
    </row>
    <row r="230">
      <c r="A230" s="52"/>
      <c r="B230" s="52"/>
      <c r="C230" s="52"/>
      <c r="D230" s="52"/>
      <c r="E230" s="52"/>
      <c r="F230" s="52"/>
      <c r="G230" s="52"/>
      <c r="H230" s="52"/>
      <c r="I230" s="52"/>
      <c r="J230" s="52"/>
      <c r="K230" s="52"/>
      <c r="L230" s="52"/>
      <c r="M230" s="52"/>
      <c r="N230" s="52"/>
      <c r="O230" s="52"/>
      <c r="P230" s="52"/>
      <c r="Q230" s="52"/>
      <c r="R230" s="52"/>
      <c r="S230" s="52"/>
      <c r="T230" s="52"/>
      <c r="U230" s="52"/>
      <c r="V230" s="52"/>
      <c r="W230" s="52"/>
      <c r="X230" s="52"/>
      <c r="Y230" s="52"/>
      <c r="Z230" s="52"/>
    </row>
    <row r="231">
      <c r="A231" s="52"/>
      <c r="B231" s="52"/>
      <c r="C231" s="52"/>
      <c r="D231" s="52"/>
      <c r="E231" s="52"/>
      <c r="F231" s="52"/>
      <c r="G231" s="52"/>
      <c r="H231" s="52"/>
      <c r="I231" s="52"/>
      <c r="J231" s="52"/>
      <c r="K231" s="52"/>
      <c r="L231" s="52"/>
      <c r="M231" s="52"/>
      <c r="N231" s="52"/>
      <c r="O231" s="52"/>
      <c r="P231" s="52"/>
      <c r="Q231" s="52"/>
      <c r="R231" s="52"/>
      <c r="S231" s="52"/>
      <c r="T231" s="52"/>
      <c r="U231" s="52"/>
      <c r="V231" s="52"/>
      <c r="W231" s="52"/>
      <c r="X231" s="52"/>
      <c r="Y231" s="52"/>
      <c r="Z231" s="52"/>
    </row>
    <row r="232">
      <c r="A232" s="52"/>
      <c r="B232" s="52"/>
      <c r="C232" s="52"/>
      <c r="D232" s="52"/>
      <c r="E232" s="52"/>
      <c r="F232" s="52"/>
      <c r="G232" s="52"/>
      <c r="H232" s="52"/>
      <c r="I232" s="52"/>
      <c r="J232" s="52"/>
      <c r="K232" s="52"/>
      <c r="L232" s="52"/>
      <c r="M232" s="52"/>
      <c r="N232" s="52"/>
      <c r="O232" s="52"/>
      <c r="P232" s="52"/>
      <c r="Q232" s="52"/>
      <c r="R232" s="52"/>
      <c r="S232" s="52"/>
      <c r="T232" s="52"/>
      <c r="U232" s="52"/>
      <c r="V232" s="52"/>
      <c r="W232" s="52"/>
      <c r="X232" s="52"/>
      <c r="Y232" s="52"/>
      <c r="Z232" s="52"/>
    </row>
    <row r="233">
      <c r="A233" s="52"/>
      <c r="B233" s="52"/>
      <c r="C233" s="52"/>
      <c r="D233" s="52"/>
      <c r="E233" s="52"/>
      <c r="F233" s="52"/>
      <c r="G233" s="52"/>
      <c r="H233" s="52"/>
      <c r="I233" s="52"/>
      <c r="J233" s="52"/>
      <c r="K233" s="52"/>
      <c r="L233" s="52"/>
      <c r="M233" s="52"/>
      <c r="N233" s="52"/>
      <c r="O233" s="52"/>
      <c r="P233" s="52"/>
      <c r="Q233" s="52"/>
      <c r="R233" s="52"/>
      <c r="S233" s="52"/>
      <c r="T233" s="52"/>
      <c r="U233" s="52"/>
      <c r="V233" s="52"/>
      <c r="W233" s="52"/>
      <c r="X233" s="52"/>
      <c r="Y233" s="52"/>
      <c r="Z233" s="52"/>
    </row>
    <row r="234">
      <c r="A234" s="52"/>
      <c r="B234" s="52"/>
      <c r="C234" s="52"/>
      <c r="D234" s="52"/>
      <c r="E234" s="52"/>
      <c r="F234" s="52"/>
      <c r="G234" s="52"/>
      <c r="H234" s="52"/>
      <c r="I234" s="52"/>
      <c r="J234" s="52"/>
      <c r="K234" s="52"/>
      <c r="L234" s="52"/>
      <c r="M234" s="52"/>
      <c r="N234" s="52"/>
      <c r="O234" s="52"/>
      <c r="P234" s="52"/>
      <c r="Q234" s="52"/>
      <c r="R234" s="52"/>
      <c r="S234" s="52"/>
      <c r="T234" s="52"/>
      <c r="U234" s="52"/>
      <c r="V234" s="52"/>
      <c r="W234" s="52"/>
      <c r="X234" s="52"/>
      <c r="Y234" s="52"/>
      <c r="Z234" s="52"/>
    </row>
    <row r="235">
      <c r="A235" s="52"/>
      <c r="B235" s="52"/>
      <c r="C235" s="52"/>
      <c r="D235" s="52"/>
      <c r="E235" s="52"/>
      <c r="F235" s="52"/>
      <c r="G235" s="52"/>
      <c r="H235" s="52"/>
      <c r="I235" s="52"/>
      <c r="J235" s="52"/>
      <c r="K235" s="52"/>
      <c r="L235" s="52"/>
      <c r="M235" s="52"/>
      <c r="N235" s="52"/>
      <c r="O235" s="52"/>
      <c r="P235" s="52"/>
      <c r="Q235" s="52"/>
      <c r="R235" s="52"/>
      <c r="S235" s="52"/>
      <c r="T235" s="52"/>
      <c r="U235" s="52"/>
      <c r="V235" s="52"/>
      <c r="W235" s="52"/>
      <c r="X235" s="52"/>
      <c r="Y235" s="52"/>
      <c r="Z235" s="52"/>
    </row>
    <row r="236">
      <c r="A236" s="52"/>
      <c r="B236" s="52"/>
      <c r="C236" s="52"/>
      <c r="D236" s="52"/>
      <c r="E236" s="52"/>
      <c r="F236" s="52"/>
      <c r="G236" s="52"/>
      <c r="H236" s="52"/>
      <c r="I236" s="52"/>
      <c r="J236" s="52"/>
      <c r="K236" s="52"/>
      <c r="L236" s="52"/>
      <c r="M236" s="52"/>
      <c r="N236" s="52"/>
      <c r="O236" s="52"/>
      <c r="P236" s="52"/>
      <c r="Q236" s="52"/>
      <c r="R236" s="52"/>
      <c r="S236" s="52"/>
      <c r="T236" s="52"/>
      <c r="U236" s="52"/>
      <c r="V236" s="52"/>
      <c r="W236" s="52"/>
      <c r="X236" s="52"/>
      <c r="Y236" s="52"/>
      <c r="Z236" s="52"/>
    </row>
    <row r="237">
      <c r="A237" s="52"/>
      <c r="B237" s="52"/>
      <c r="C237" s="52"/>
      <c r="D237" s="52"/>
      <c r="E237" s="52"/>
      <c r="F237" s="52"/>
      <c r="G237" s="52"/>
      <c r="H237" s="52"/>
      <c r="I237" s="52"/>
      <c r="J237" s="52"/>
      <c r="K237" s="52"/>
      <c r="L237" s="52"/>
      <c r="M237" s="52"/>
      <c r="N237" s="52"/>
      <c r="O237" s="52"/>
      <c r="P237" s="52"/>
      <c r="Q237" s="52"/>
      <c r="R237" s="52"/>
      <c r="S237" s="52"/>
      <c r="T237" s="52"/>
      <c r="U237" s="52"/>
      <c r="V237" s="52"/>
      <c r="W237" s="52"/>
      <c r="X237" s="52"/>
      <c r="Y237" s="52"/>
      <c r="Z237" s="52"/>
    </row>
    <row r="238">
      <c r="A238" s="52"/>
      <c r="B238" s="52"/>
      <c r="C238" s="52"/>
      <c r="D238" s="52"/>
      <c r="E238" s="52"/>
      <c r="F238" s="52"/>
      <c r="G238" s="52"/>
      <c r="H238" s="52"/>
      <c r="I238" s="52"/>
      <c r="J238" s="52"/>
      <c r="K238" s="52"/>
      <c r="L238" s="52"/>
      <c r="M238" s="52"/>
      <c r="N238" s="52"/>
      <c r="O238" s="52"/>
      <c r="P238" s="52"/>
      <c r="Q238" s="52"/>
      <c r="R238" s="52"/>
      <c r="S238" s="52"/>
      <c r="T238" s="52"/>
      <c r="U238" s="52"/>
      <c r="V238" s="52"/>
      <c r="W238" s="52"/>
      <c r="X238" s="52"/>
      <c r="Y238" s="52"/>
      <c r="Z238" s="52"/>
    </row>
    <row r="239">
      <c r="A239" s="52"/>
      <c r="B239" s="52"/>
      <c r="C239" s="52"/>
      <c r="D239" s="52"/>
      <c r="E239" s="52"/>
      <c r="F239" s="52"/>
      <c r="G239" s="52"/>
      <c r="H239" s="52"/>
      <c r="I239" s="52"/>
      <c r="J239" s="52"/>
      <c r="K239" s="52"/>
      <c r="L239" s="52"/>
      <c r="M239" s="52"/>
      <c r="N239" s="52"/>
      <c r="O239" s="52"/>
      <c r="P239" s="52"/>
      <c r="Q239" s="52"/>
      <c r="R239" s="52"/>
      <c r="S239" s="52"/>
      <c r="T239" s="52"/>
      <c r="U239" s="52"/>
      <c r="V239" s="52"/>
      <c r="W239" s="52"/>
      <c r="X239" s="52"/>
      <c r="Y239" s="52"/>
      <c r="Z239" s="52"/>
    </row>
    <row r="240">
      <c r="A240" s="52"/>
      <c r="B240" s="52"/>
      <c r="C240" s="52"/>
      <c r="D240" s="52"/>
      <c r="E240" s="52"/>
      <c r="F240" s="52"/>
      <c r="G240" s="52"/>
      <c r="H240" s="52"/>
      <c r="I240" s="52"/>
      <c r="J240" s="52"/>
      <c r="K240" s="52"/>
      <c r="L240" s="52"/>
      <c r="M240" s="52"/>
      <c r="N240" s="52"/>
      <c r="O240" s="52"/>
      <c r="P240" s="52"/>
      <c r="Q240" s="52"/>
      <c r="R240" s="52"/>
      <c r="S240" s="52"/>
      <c r="T240" s="52"/>
      <c r="U240" s="52"/>
      <c r="V240" s="52"/>
      <c r="W240" s="52"/>
      <c r="X240" s="52"/>
      <c r="Y240" s="52"/>
      <c r="Z240" s="52"/>
    </row>
    <row r="241">
      <c r="A241" s="52"/>
      <c r="B241" s="52"/>
      <c r="C241" s="52"/>
      <c r="D241" s="52"/>
      <c r="E241" s="52"/>
      <c r="F241" s="52"/>
      <c r="G241" s="52"/>
      <c r="H241" s="52"/>
      <c r="I241" s="52"/>
      <c r="J241" s="52"/>
      <c r="K241" s="52"/>
      <c r="L241" s="52"/>
      <c r="M241" s="52"/>
      <c r="N241" s="52"/>
      <c r="O241" s="52"/>
      <c r="P241" s="52"/>
      <c r="Q241" s="52"/>
      <c r="R241" s="52"/>
      <c r="S241" s="52"/>
      <c r="T241" s="52"/>
      <c r="U241" s="52"/>
      <c r="V241" s="52"/>
      <c r="W241" s="52"/>
      <c r="X241" s="52"/>
      <c r="Y241" s="52"/>
      <c r="Z241" s="52"/>
    </row>
    <row r="242">
      <c r="A242" s="52"/>
      <c r="B242" s="52"/>
      <c r="C242" s="52"/>
      <c r="D242" s="52"/>
      <c r="E242" s="52"/>
      <c r="F242" s="52"/>
      <c r="G242" s="52"/>
      <c r="H242" s="52"/>
      <c r="I242" s="52"/>
      <c r="J242" s="52"/>
      <c r="K242" s="52"/>
      <c r="L242" s="52"/>
      <c r="M242" s="52"/>
      <c r="N242" s="52"/>
      <c r="O242" s="52"/>
      <c r="P242" s="52"/>
      <c r="Q242" s="52"/>
      <c r="R242" s="52"/>
      <c r="S242" s="52"/>
      <c r="T242" s="52"/>
      <c r="U242" s="52"/>
      <c r="V242" s="52"/>
      <c r="W242" s="52"/>
      <c r="X242" s="52"/>
      <c r="Y242" s="52"/>
      <c r="Z242" s="52"/>
    </row>
    <row r="243">
      <c r="A243" s="52"/>
      <c r="B243" s="52"/>
      <c r="C243" s="52"/>
      <c r="D243" s="52"/>
      <c r="E243" s="52"/>
      <c r="F243" s="52"/>
      <c r="G243" s="52"/>
      <c r="H243" s="52"/>
      <c r="I243" s="52"/>
      <c r="J243" s="52"/>
      <c r="K243" s="52"/>
      <c r="L243" s="52"/>
      <c r="M243" s="52"/>
      <c r="N243" s="52"/>
      <c r="O243" s="52"/>
      <c r="P243" s="52"/>
      <c r="Q243" s="52"/>
      <c r="R243" s="52"/>
      <c r="S243" s="52"/>
      <c r="T243" s="52"/>
      <c r="U243" s="52"/>
      <c r="V243" s="52"/>
      <c r="W243" s="52"/>
      <c r="X243" s="52"/>
      <c r="Y243" s="52"/>
      <c r="Z243" s="52"/>
    </row>
    <row r="244">
      <c r="A244" s="52"/>
      <c r="B244" s="52"/>
      <c r="C244" s="52"/>
      <c r="D244" s="52"/>
      <c r="E244" s="52"/>
      <c r="F244" s="52"/>
      <c r="G244" s="52"/>
      <c r="H244" s="52"/>
      <c r="I244" s="52"/>
      <c r="J244" s="52"/>
      <c r="K244" s="52"/>
      <c r="L244" s="52"/>
      <c r="M244" s="52"/>
      <c r="N244" s="52"/>
      <c r="O244" s="52"/>
      <c r="P244" s="52"/>
      <c r="Q244" s="52"/>
      <c r="R244" s="52"/>
      <c r="S244" s="52"/>
      <c r="T244" s="52"/>
      <c r="U244" s="52"/>
      <c r="V244" s="52"/>
      <c r="W244" s="52"/>
      <c r="X244" s="52"/>
      <c r="Y244" s="52"/>
      <c r="Z244" s="52"/>
    </row>
    <row r="245">
      <c r="A245" s="52"/>
      <c r="B245" s="52"/>
      <c r="C245" s="52"/>
      <c r="D245" s="52"/>
      <c r="E245" s="52"/>
      <c r="F245" s="52"/>
      <c r="G245" s="52"/>
      <c r="H245" s="52"/>
      <c r="I245" s="52"/>
      <c r="J245" s="52"/>
      <c r="K245" s="52"/>
      <c r="L245" s="52"/>
      <c r="M245" s="52"/>
      <c r="N245" s="52"/>
      <c r="O245" s="52"/>
      <c r="P245" s="52"/>
      <c r="Q245" s="52"/>
      <c r="R245" s="52"/>
      <c r="S245" s="52"/>
      <c r="T245" s="52"/>
      <c r="U245" s="52"/>
      <c r="V245" s="52"/>
      <c r="W245" s="52"/>
      <c r="X245" s="52"/>
      <c r="Y245" s="52"/>
      <c r="Z245" s="52"/>
    </row>
    <row r="246">
      <c r="A246" s="52"/>
      <c r="B246" s="52"/>
      <c r="C246" s="52"/>
      <c r="D246" s="52"/>
      <c r="E246" s="52"/>
      <c r="F246" s="52"/>
      <c r="G246" s="52"/>
      <c r="H246" s="52"/>
      <c r="I246" s="52"/>
      <c r="J246" s="52"/>
      <c r="K246" s="52"/>
      <c r="L246" s="52"/>
      <c r="M246" s="52"/>
      <c r="N246" s="52"/>
      <c r="O246" s="52"/>
      <c r="P246" s="52"/>
      <c r="Q246" s="52"/>
      <c r="R246" s="52"/>
      <c r="S246" s="52"/>
      <c r="T246" s="52"/>
      <c r="U246" s="52"/>
      <c r="V246" s="52"/>
      <c r="W246" s="52"/>
      <c r="X246" s="52"/>
      <c r="Y246" s="52"/>
      <c r="Z246" s="52"/>
    </row>
    <row r="247">
      <c r="A247" s="52"/>
      <c r="B247" s="52"/>
      <c r="C247" s="52"/>
      <c r="D247" s="52"/>
      <c r="E247" s="52"/>
      <c r="F247" s="52"/>
      <c r="G247" s="52"/>
      <c r="H247" s="52"/>
      <c r="I247" s="52"/>
      <c r="J247" s="52"/>
      <c r="K247" s="52"/>
      <c r="L247" s="52"/>
      <c r="M247" s="52"/>
      <c r="N247" s="52"/>
      <c r="O247" s="52"/>
      <c r="P247" s="52"/>
      <c r="Q247" s="52"/>
      <c r="R247" s="52"/>
      <c r="S247" s="52"/>
      <c r="T247" s="52"/>
      <c r="U247" s="52"/>
      <c r="V247" s="52"/>
      <c r="W247" s="52"/>
      <c r="X247" s="52"/>
      <c r="Y247" s="52"/>
      <c r="Z247" s="52"/>
    </row>
    <row r="248">
      <c r="A248" s="52"/>
      <c r="B248" s="52"/>
      <c r="C248" s="52"/>
      <c r="D248" s="52"/>
      <c r="E248" s="52"/>
      <c r="F248" s="52"/>
      <c r="G248" s="52"/>
      <c r="H248" s="52"/>
      <c r="I248" s="52"/>
      <c r="J248" s="52"/>
      <c r="K248" s="52"/>
      <c r="L248" s="52"/>
      <c r="M248" s="52"/>
      <c r="N248" s="52"/>
      <c r="O248" s="52"/>
      <c r="P248" s="52"/>
      <c r="Q248" s="52"/>
      <c r="R248" s="52"/>
      <c r="S248" s="52"/>
      <c r="T248" s="52"/>
      <c r="U248" s="52"/>
      <c r="V248" s="52"/>
      <c r="W248" s="52"/>
      <c r="X248" s="52"/>
      <c r="Y248" s="52"/>
      <c r="Z248" s="52"/>
    </row>
    <row r="249">
      <c r="A249" s="52"/>
      <c r="B249" s="52"/>
      <c r="C249" s="52"/>
      <c r="D249" s="52"/>
      <c r="E249" s="52"/>
      <c r="F249" s="52"/>
      <c r="G249" s="52"/>
      <c r="H249" s="52"/>
      <c r="I249" s="52"/>
      <c r="J249" s="52"/>
      <c r="K249" s="52"/>
      <c r="L249" s="52"/>
      <c r="M249" s="52"/>
      <c r="N249" s="52"/>
      <c r="O249" s="52"/>
      <c r="P249" s="52"/>
      <c r="Q249" s="52"/>
      <c r="R249" s="52"/>
      <c r="S249" s="52"/>
      <c r="T249" s="52"/>
      <c r="U249" s="52"/>
      <c r="V249" s="52"/>
      <c r="W249" s="52"/>
      <c r="X249" s="52"/>
      <c r="Y249" s="52"/>
      <c r="Z249" s="52"/>
    </row>
    <row r="250">
      <c r="A250" s="52"/>
      <c r="B250" s="52"/>
      <c r="C250" s="52"/>
      <c r="D250" s="52"/>
      <c r="E250" s="52"/>
      <c r="F250" s="52"/>
      <c r="G250" s="52"/>
      <c r="H250" s="52"/>
      <c r="I250" s="52"/>
      <c r="J250" s="52"/>
      <c r="K250" s="52"/>
      <c r="L250" s="52"/>
      <c r="M250" s="52"/>
      <c r="N250" s="52"/>
      <c r="O250" s="52"/>
      <c r="P250" s="52"/>
      <c r="Q250" s="52"/>
      <c r="R250" s="52"/>
      <c r="S250" s="52"/>
      <c r="T250" s="52"/>
      <c r="U250" s="52"/>
      <c r="V250" s="52"/>
      <c r="W250" s="52"/>
      <c r="X250" s="52"/>
      <c r="Y250" s="52"/>
      <c r="Z250" s="52"/>
    </row>
    <row r="251">
      <c r="A251" s="52"/>
      <c r="B251" s="52"/>
      <c r="C251" s="52"/>
      <c r="D251" s="52"/>
      <c r="E251" s="52"/>
      <c r="F251" s="52"/>
      <c r="G251" s="52"/>
      <c r="H251" s="52"/>
      <c r="I251" s="52"/>
      <c r="J251" s="52"/>
      <c r="K251" s="52"/>
      <c r="L251" s="52"/>
      <c r="M251" s="52"/>
      <c r="N251" s="52"/>
      <c r="O251" s="52"/>
      <c r="P251" s="52"/>
      <c r="Q251" s="52"/>
      <c r="R251" s="52"/>
      <c r="S251" s="52"/>
      <c r="T251" s="52"/>
      <c r="U251" s="52"/>
      <c r="V251" s="52"/>
      <c r="W251" s="52"/>
      <c r="X251" s="52"/>
      <c r="Y251" s="52"/>
      <c r="Z251" s="52"/>
    </row>
    <row r="252">
      <c r="A252" s="52"/>
      <c r="B252" s="52"/>
      <c r="C252" s="52"/>
      <c r="D252" s="52"/>
      <c r="E252" s="52"/>
      <c r="F252" s="52"/>
      <c r="G252" s="52"/>
      <c r="H252" s="52"/>
      <c r="I252" s="52"/>
      <c r="J252" s="52"/>
      <c r="K252" s="52"/>
      <c r="L252" s="52"/>
      <c r="M252" s="52"/>
      <c r="N252" s="52"/>
      <c r="O252" s="52"/>
      <c r="P252" s="52"/>
      <c r="Q252" s="52"/>
      <c r="R252" s="52"/>
      <c r="S252" s="52"/>
      <c r="T252" s="52"/>
      <c r="U252" s="52"/>
      <c r="V252" s="52"/>
      <c r="W252" s="52"/>
      <c r="X252" s="52"/>
      <c r="Y252" s="52"/>
      <c r="Z252" s="52"/>
    </row>
    <row r="253">
      <c r="A253" s="52"/>
      <c r="B253" s="52"/>
      <c r="C253" s="52"/>
      <c r="D253" s="52"/>
      <c r="E253" s="52"/>
      <c r="F253" s="52"/>
      <c r="G253" s="52"/>
      <c r="H253" s="52"/>
      <c r="I253" s="52"/>
      <c r="J253" s="52"/>
      <c r="K253" s="52"/>
      <c r="L253" s="52"/>
      <c r="M253" s="52"/>
      <c r="N253" s="52"/>
      <c r="O253" s="52"/>
      <c r="P253" s="52"/>
      <c r="Q253" s="52"/>
      <c r="R253" s="52"/>
      <c r="S253" s="52"/>
      <c r="T253" s="52"/>
      <c r="U253" s="52"/>
      <c r="V253" s="52"/>
      <c r="W253" s="52"/>
      <c r="X253" s="52"/>
      <c r="Y253" s="52"/>
      <c r="Z253" s="52"/>
    </row>
    <row r="254">
      <c r="A254" s="52"/>
      <c r="B254" s="52"/>
      <c r="C254" s="52"/>
      <c r="D254" s="52"/>
      <c r="E254" s="52"/>
      <c r="F254" s="52"/>
      <c r="G254" s="52"/>
      <c r="H254" s="52"/>
      <c r="I254" s="52"/>
      <c r="J254" s="52"/>
      <c r="K254" s="52"/>
      <c r="L254" s="52"/>
      <c r="M254" s="52"/>
      <c r="N254" s="52"/>
      <c r="O254" s="52"/>
      <c r="P254" s="52"/>
      <c r="Q254" s="52"/>
      <c r="R254" s="52"/>
      <c r="S254" s="52"/>
      <c r="T254" s="52"/>
      <c r="U254" s="52"/>
      <c r="V254" s="52"/>
      <c r="W254" s="52"/>
      <c r="X254" s="52"/>
      <c r="Y254" s="52"/>
      <c r="Z254" s="52"/>
    </row>
    <row r="255">
      <c r="A255" s="52"/>
      <c r="B255" s="52"/>
      <c r="C255" s="52"/>
      <c r="D255" s="52"/>
      <c r="E255" s="52"/>
      <c r="F255" s="52"/>
      <c r="G255" s="52"/>
      <c r="H255" s="52"/>
      <c r="I255" s="52"/>
      <c r="J255" s="52"/>
      <c r="K255" s="52"/>
      <c r="L255" s="52"/>
      <c r="M255" s="52"/>
      <c r="N255" s="52"/>
      <c r="O255" s="52"/>
      <c r="P255" s="52"/>
      <c r="Q255" s="52"/>
      <c r="R255" s="52"/>
      <c r="S255" s="52"/>
      <c r="T255" s="52"/>
      <c r="U255" s="52"/>
      <c r="V255" s="52"/>
      <c r="W255" s="52"/>
      <c r="X255" s="52"/>
      <c r="Y255" s="52"/>
      <c r="Z255" s="52"/>
    </row>
    <row r="256">
      <c r="A256" s="52"/>
      <c r="B256" s="52"/>
      <c r="C256" s="52"/>
      <c r="D256" s="52"/>
      <c r="E256" s="52"/>
      <c r="F256" s="52"/>
      <c r="G256" s="52"/>
      <c r="H256" s="52"/>
      <c r="I256" s="52"/>
      <c r="J256" s="52"/>
      <c r="K256" s="52"/>
      <c r="L256" s="52"/>
      <c r="M256" s="52"/>
      <c r="N256" s="52"/>
      <c r="O256" s="52"/>
      <c r="P256" s="52"/>
      <c r="Q256" s="52"/>
      <c r="R256" s="52"/>
      <c r="S256" s="52"/>
      <c r="T256" s="52"/>
      <c r="U256" s="52"/>
      <c r="V256" s="52"/>
      <c r="W256" s="52"/>
      <c r="X256" s="52"/>
      <c r="Y256" s="52"/>
      <c r="Z256" s="52"/>
    </row>
    <row r="257">
      <c r="A257" s="52"/>
      <c r="B257" s="52"/>
      <c r="C257" s="52"/>
      <c r="D257" s="52"/>
      <c r="E257" s="52"/>
      <c r="F257" s="52"/>
      <c r="G257" s="52"/>
      <c r="H257" s="52"/>
      <c r="I257" s="52"/>
      <c r="J257" s="52"/>
      <c r="K257" s="52"/>
      <c r="L257" s="52"/>
      <c r="M257" s="52"/>
      <c r="N257" s="52"/>
      <c r="O257" s="52"/>
      <c r="P257" s="52"/>
      <c r="Q257" s="52"/>
      <c r="R257" s="52"/>
      <c r="S257" s="52"/>
      <c r="T257" s="52"/>
      <c r="U257" s="52"/>
      <c r="V257" s="52"/>
      <c r="W257" s="52"/>
      <c r="X257" s="52"/>
      <c r="Y257" s="52"/>
      <c r="Z257" s="52"/>
    </row>
    <row r="258">
      <c r="A258" s="52"/>
      <c r="B258" s="52"/>
      <c r="C258" s="52"/>
      <c r="D258" s="52"/>
      <c r="E258" s="52"/>
      <c r="F258" s="52"/>
      <c r="G258" s="52"/>
      <c r="H258" s="52"/>
      <c r="I258" s="52"/>
      <c r="J258" s="52"/>
      <c r="K258" s="52"/>
      <c r="L258" s="52"/>
      <c r="M258" s="52"/>
      <c r="N258" s="52"/>
      <c r="O258" s="52"/>
      <c r="P258" s="52"/>
      <c r="Q258" s="52"/>
      <c r="R258" s="52"/>
      <c r="S258" s="52"/>
      <c r="T258" s="52"/>
      <c r="U258" s="52"/>
      <c r="V258" s="52"/>
      <c r="W258" s="52"/>
      <c r="X258" s="52"/>
      <c r="Y258" s="52"/>
      <c r="Z258" s="52"/>
    </row>
    <row r="259">
      <c r="A259" s="52"/>
      <c r="B259" s="52"/>
      <c r="C259" s="52"/>
      <c r="D259" s="52"/>
      <c r="E259" s="52"/>
      <c r="F259" s="52"/>
      <c r="G259" s="52"/>
      <c r="H259" s="52"/>
      <c r="I259" s="52"/>
      <c r="J259" s="52"/>
      <c r="K259" s="52"/>
      <c r="L259" s="52"/>
      <c r="M259" s="52"/>
      <c r="N259" s="52"/>
      <c r="O259" s="52"/>
      <c r="P259" s="52"/>
      <c r="Q259" s="52"/>
      <c r="R259" s="52"/>
      <c r="S259" s="52"/>
      <c r="T259" s="52"/>
      <c r="U259" s="52"/>
      <c r="V259" s="52"/>
      <c r="W259" s="52"/>
      <c r="X259" s="52"/>
      <c r="Y259" s="52"/>
      <c r="Z259" s="52"/>
    </row>
    <row r="260">
      <c r="A260" s="52"/>
      <c r="B260" s="52"/>
      <c r="C260" s="52"/>
      <c r="D260" s="52"/>
      <c r="E260" s="52"/>
      <c r="F260" s="52"/>
      <c r="G260" s="52"/>
      <c r="H260" s="52"/>
      <c r="I260" s="52"/>
      <c r="J260" s="52"/>
      <c r="K260" s="52"/>
      <c r="L260" s="52"/>
      <c r="M260" s="52"/>
      <c r="N260" s="52"/>
      <c r="O260" s="52"/>
      <c r="P260" s="52"/>
      <c r="Q260" s="52"/>
      <c r="R260" s="52"/>
      <c r="S260" s="52"/>
      <c r="T260" s="52"/>
      <c r="U260" s="52"/>
      <c r="V260" s="52"/>
      <c r="W260" s="52"/>
      <c r="X260" s="52"/>
      <c r="Y260" s="52"/>
      <c r="Z260" s="52"/>
    </row>
    <row r="261">
      <c r="A261" s="52"/>
      <c r="B261" s="52"/>
      <c r="C261" s="52"/>
      <c r="D261" s="52"/>
      <c r="E261" s="52"/>
      <c r="F261" s="52"/>
      <c r="G261" s="52"/>
      <c r="H261" s="52"/>
      <c r="I261" s="52"/>
      <c r="J261" s="52"/>
      <c r="K261" s="52"/>
      <c r="L261" s="52"/>
      <c r="M261" s="52"/>
      <c r="N261" s="52"/>
      <c r="O261" s="52"/>
      <c r="P261" s="52"/>
      <c r="Q261" s="52"/>
      <c r="R261" s="52"/>
      <c r="S261" s="52"/>
      <c r="T261" s="52"/>
      <c r="U261" s="52"/>
      <c r="V261" s="52"/>
      <c r="W261" s="52"/>
      <c r="X261" s="52"/>
      <c r="Y261" s="52"/>
      <c r="Z261" s="52"/>
    </row>
    <row r="262">
      <c r="A262" s="52"/>
      <c r="B262" s="52"/>
      <c r="C262" s="52"/>
      <c r="D262" s="52"/>
      <c r="E262" s="52"/>
      <c r="F262" s="52"/>
      <c r="G262" s="52"/>
      <c r="H262" s="52"/>
      <c r="I262" s="52"/>
      <c r="J262" s="52"/>
      <c r="K262" s="52"/>
      <c r="L262" s="52"/>
      <c r="M262" s="52"/>
      <c r="N262" s="52"/>
      <c r="O262" s="52"/>
      <c r="P262" s="52"/>
      <c r="Q262" s="52"/>
      <c r="R262" s="52"/>
      <c r="S262" s="52"/>
      <c r="T262" s="52"/>
      <c r="U262" s="52"/>
      <c r="V262" s="52"/>
      <c r="W262" s="52"/>
      <c r="X262" s="52"/>
      <c r="Y262" s="52"/>
      <c r="Z262" s="52"/>
    </row>
    <row r="263">
      <c r="A263" s="52"/>
      <c r="B263" s="52"/>
      <c r="C263" s="52"/>
      <c r="D263" s="52"/>
      <c r="E263" s="52"/>
      <c r="F263" s="52"/>
      <c r="G263" s="52"/>
      <c r="H263" s="52"/>
      <c r="I263" s="52"/>
      <c r="J263" s="52"/>
      <c r="K263" s="52"/>
      <c r="L263" s="52"/>
      <c r="M263" s="52"/>
      <c r="N263" s="52"/>
      <c r="O263" s="52"/>
      <c r="P263" s="52"/>
      <c r="Q263" s="52"/>
      <c r="R263" s="52"/>
      <c r="S263" s="52"/>
      <c r="T263" s="52"/>
      <c r="U263" s="52"/>
      <c r="V263" s="52"/>
      <c r="W263" s="52"/>
      <c r="X263" s="52"/>
      <c r="Y263" s="52"/>
      <c r="Z263" s="52"/>
    </row>
    <row r="264">
      <c r="A264" s="52"/>
      <c r="B264" s="52"/>
      <c r="C264" s="52"/>
      <c r="D264" s="52"/>
      <c r="E264" s="52"/>
      <c r="F264" s="52"/>
      <c r="G264" s="52"/>
      <c r="H264" s="52"/>
      <c r="I264" s="52"/>
      <c r="J264" s="52"/>
      <c r="K264" s="52"/>
      <c r="L264" s="52"/>
      <c r="M264" s="52"/>
      <c r="N264" s="52"/>
      <c r="O264" s="52"/>
      <c r="P264" s="52"/>
      <c r="Q264" s="52"/>
      <c r="R264" s="52"/>
      <c r="S264" s="52"/>
      <c r="T264" s="52"/>
      <c r="U264" s="52"/>
      <c r="V264" s="52"/>
      <c r="W264" s="52"/>
      <c r="X264" s="52"/>
      <c r="Y264" s="52"/>
      <c r="Z264" s="52"/>
    </row>
    <row r="265">
      <c r="A265" s="52"/>
      <c r="B265" s="52"/>
      <c r="C265" s="52"/>
      <c r="D265" s="52"/>
      <c r="E265" s="52"/>
      <c r="F265" s="52"/>
      <c r="G265" s="52"/>
      <c r="H265" s="52"/>
      <c r="I265" s="52"/>
      <c r="J265" s="52"/>
      <c r="K265" s="52"/>
      <c r="L265" s="52"/>
      <c r="M265" s="52"/>
      <c r="N265" s="52"/>
      <c r="O265" s="52"/>
      <c r="P265" s="52"/>
      <c r="Q265" s="52"/>
      <c r="R265" s="52"/>
      <c r="S265" s="52"/>
      <c r="T265" s="52"/>
      <c r="U265" s="52"/>
      <c r="V265" s="52"/>
      <c r="W265" s="52"/>
      <c r="X265" s="52"/>
      <c r="Y265" s="52"/>
      <c r="Z265" s="52"/>
    </row>
    <row r="266">
      <c r="A266" s="52"/>
      <c r="B266" s="52"/>
      <c r="C266" s="52"/>
      <c r="D266" s="52"/>
      <c r="E266" s="52"/>
      <c r="F266" s="52"/>
      <c r="G266" s="52"/>
      <c r="H266" s="52"/>
      <c r="I266" s="52"/>
      <c r="J266" s="52"/>
      <c r="K266" s="52"/>
      <c r="L266" s="52"/>
      <c r="M266" s="52"/>
      <c r="N266" s="52"/>
      <c r="O266" s="52"/>
      <c r="P266" s="52"/>
      <c r="Q266" s="52"/>
      <c r="R266" s="52"/>
      <c r="S266" s="52"/>
      <c r="T266" s="52"/>
      <c r="U266" s="52"/>
      <c r="V266" s="52"/>
      <c r="W266" s="52"/>
      <c r="X266" s="52"/>
      <c r="Y266" s="52"/>
      <c r="Z266" s="52"/>
    </row>
    <row r="267">
      <c r="A267" s="52"/>
      <c r="B267" s="52"/>
      <c r="C267" s="52"/>
      <c r="D267" s="52"/>
      <c r="E267" s="52"/>
      <c r="F267" s="52"/>
      <c r="G267" s="52"/>
      <c r="H267" s="52"/>
      <c r="I267" s="52"/>
      <c r="J267" s="52"/>
      <c r="K267" s="52"/>
      <c r="L267" s="52"/>
      <c r="M267" s="52"/>
      <c r="N267" s="52"/>
      <c r="O267" s="52"/>
      <c r="P267" s="52"/>
      <c r="Q267" s="52"/>
      <c r="R267" s="52"/>
      <c r="S267" s="52"/>
      <c r="T267" s="52"/>
      <c r="U267" s="52"/>
      <c r="V267" s="52"/>
      <c r="W267" s="52"/>
      <c r="X267" s="52"/>
      <c r="Y267" s="52"/>
      <c r="Z267" s="52"/>
    </row>
    <row r="268">
      <c r="A268" s="52"/>
      <c r="B268" s="52"/>
      <c r="C268" s="52"/>
      <c r="D268" s="52"/>
      <c r="E268" s="52"/>
      <c r="F268" s="52"/>
      <c r="G268" s="52"/>
      <c r="H268" s="52"/>
      <c r="I268" s="52"/>
      <c r="J268" s="52"/>
      <c r="K268" s="52"/>
      <c r="L268" s="52"/>
      <c r="M268" s="52"/>
      <c r="N268" s="52"/>
      <c r="O268" s="52"/>
      <c r="P268" s="52"/>
      <c r="Q268" s="52"/>
      <c r="R268" s="52"/>
      <c r="S268" s="52"/>
      <c r="T268" s="52"/>
      <c r="U268" s="52"/>
      <c r="V268" s="52"/>
      <c r="W268" s="52"/>
      <c r="X268" s="52"/>
      <c r="Y268" s="52"/>
      <c r="Z268" s="52"/>
    </row>
    <row r="269">
      <c r="A269" s="52"/>
      <c r="B269" s="52"/>
      <c r="C269" s="52"/>
      <c r="D269" s="52"/>
      <c r="E269" s="52"/>
      <c r="F269" s="52"/>
      <c r="G269" s="52"/>
      <c r="H269" s="52"/>
      <c r="I269" s="52"/>
      <c r="J269" s="52"/>
      <c r="K269" s="52"/>
      <c r="L269" s="52"/>
      <c r="M269" s="52"/>
      <c r="N269" s="52"/>
      <c r="O269" s="52"/>
      <c r="P269" s="52"/>
      <c r="Q269" s="52"/>
      <c r="R269" s="52"/>
      <c r="S269" s="52"/>
      <c r="T269" s="52"/>
      <c r="U269" s="52"/>
      <c r="V269" s="52"/>
      <c r="W269" s="52"/>
      <c r="X269" s="52"/>
      <c r="Y269" s="52"/>
      <c r="Z269" s="52"/>
    </row>
    <row r="270">
      <c r="A270" s="52"/>
      <c r="B270" s="52"/>
      <c r="C270" s="52"/>
      <c r="D270" s="52"/>
      <c r="E270" s="52"/>
      <c r="F270" s="52"/>
      <c r="G270" s="52"/>
      <c r="H270" s="52"/>
      <c r="I270" s="52"/>
      <c r="J270" s="52"/>
      <c r="K270" s="52"/>
      <c r="L270" s="52"/>
      <c r="M270" s="52"/>
      <c r="N270" s="52"/>
      <c r="O270" s="52"/>
      <c r="P270" s="52"/>
      <c r="Q270" s="52"/>
      <c r="R270" s="52"/>
      <c r="S270" s="52"/>
      <c r="T270" s="52"/>
      <c r="U270" s="52"/>
      <c r="V270" s="52"/>
      <c r="W270" s="52"/>
      <c r="X270" s="52"/>
      <c r="Y270" s="52"/>
      <c r="Z270" s="52"/>
    </row>
    <row r="271">
      <c r="A271" s="52"/>
      <c r="B271" s="52"/>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row>
    <row r="272">
      <c r="A272" s="52"/>
      <c r="B272" s="52"/>
      <c r="C272" s="52"/>
      <c r="D272" s="52"/>
      <c r="E272" s="52"/>
      <c r="F272" s="52"/>
      <c r="G272" s="52"/>
      <c r="H272" s="52"/>
      <c r="I272" s="52"/>
      <c r="J272" s="52"/>
      <c r="K272" s="52"/>
      <c r="L272" s="52"/>
      <c r="M272" s="52"/>
      <c r="N272" s="52"/>
      <c r="O272" s="52"/>
      <c r="P272" s="52"/>
      <c r="Q272" s="52"/>
      <c r="R272" s="52"/>
      <c r="S272" s="52"/>
      <c r="T272" s="52"/>
      <c r="U272" s="52"/>
      <c r="V272" s="52"/>
      <c r="W272" s="52"/>
      <c r="X272" s="52"/>
      <c r="Y272" s="52"/>
      <c r="Z272" s="52"/>
    </row>
    <row r="273">
      <c r="A273" s="52"/>
      <c r="B273" s="52"/>
      <c r="C273" s="52"/>
      <c r="D273" s="52"/>
      <c r="E273" s="52"/>
      <c r="F273" s="52"/>
      <c r="G273" s="52"/>
      <c r="H273" s="52"/>
      <c r="I273" s="52"/>
      <c r="J273" s="52"/>
      <c r="K273" s="52"/>
      <c r="L273" s="52"/>
      <c r="M273" s="52"/>
      <c r="N273" s="52"/>
      <c r="O273" s="52"/>
      <c r="P273" s="52"/>
      <c r="Q273" s="52"/>
      <c r="R273" s="52"/>
      <c r="S273" s="52"/>
      <c r="T273" s="52"/>
      <c r="U273" s="52"/>
      <c r="V273" s="52"/>
      <c r="W273" s="52"/>
      <c r="X273" s="52"/>
      <c r="Y273" s="52"/>
      <c r="Z273" s="52"/>
    </row>
    <row r="274">
      <c r="A274" s="52"/>
      <c r="B274" s="52"/>
      <c r="C274" s="52"/>
      <c r="D274" s="52"/>
      <c r="E274" s="52"/>
      <c r="F274" s="52"/>
      <c r="G274" s="52"/>
      <c r="H274" s="52"/>
      <c r="I274" s="52"/>
      <c r="J274" s="52"/>
      <c r="K274" s="52"/>
      <c r="L274" s="52"/>
      <c r="M274" s="52"/>
      <c r="N274" s="52"/>
      <c r="O274" s="52"/>
      <c r="P274" s="52"/>
      <c r="Q274" s="52"/>
      <c r="R274" s="52"/>
      <c r="S274" s="52"/>
      <c r="T274" s="52"/>
      <c r="U274" s="52"/>
      <c r="V274" s="52"/>
      <c r="W274" s="52"/>
      <c r="X274" s="52"/>
      <c r="Y274" s="52"/>
      <c r="Z274" s="52"/>
    </row>
    <row r="275">
      <c r="A275" s="52"/>
      <c r="B275" s="52"/>
      <c r="C275" s="52"/>
      <c r="D275" s="52"/>
      <c r="E275" s="52"/>
      <c r="F275" s="52"/>
      <c r="G275" s="52"/>
      <c r="H275" s="52"/>
      <c r="I275" s="52"/>
      <c r="J275" s="52"/>
      <c r="K275" s="52"/>
      <c r="L275" s="52"/>
      <c r="M275" s="52"/>
      <c r="N275" s="52"/>
      <c r="O275" s="52"/>
      <c r="P275" s="52"/>
      <c r="Q275" s="52"/>
      <c r="R275" s="52"/>
      <c r="S275" s="52"/>
      <c r="T275" s="52"/>
      <c r="U275" s="52"/>
      <c r="V275" s="52"/>
      <c r="W275" s="52"/>
      <c r="X275" s="52"/>
      <c r="Y275" s="52"/>
      <c r="Z275" s="52"/>
    </row>
    <row r="276">
      <c r="A276" s="52"/>
      <c r="B276" s="52"/>
      <c r="C276" s="52"/>
      <c r="D276" s="52"/>
      <c r="E276" s="52"/>
      <c r="F276" s="52"/>
      <c r="G276" s="52"/>
      <c r="H276" s="52"/>
      <c r="I276" s="52"/>
      <c r="J276" s="52"/>
      <c r="K276" s="52"/>
      <c r="L276" s="52"/>
      <c r="M276" s="52"/>
      <c r="N276" s="52"/>
      <c r="O276" s="52"/>
      <c r="P276" s="52"/>
      <c r="Q276" s="52"/>
      <c r="R276" s="52"/>
      <c r="S276" s="52"/>
      <c r="T276" s="52"/>
      <c r="U276" s="52"/>
      <c r="V276" s="52"/>
      <c r="W276" s="52"/>
      <c r="X276" s="52"/>
      <c r="Y276" s="52"/>
      <c r="Z276" s="52"/>
    </row>
    <row r="277">
      <c r="A277" s="52"/>
      <c r="B277" s="52"/>
      <c r="C277" s="52"/>
      <c r="D277" s="52"/>
      <c r="E277" s="52"/>
      <c r="F277" s="52"/>
      <c r="G277" s="52"/>
      <c r="H277" s="52"/>
      <c r="I277" s="52"/>
      <c r="J277" s="52"/>
      <c r="K277" s="52"/>
      <c r="L277" s="52"/>
      <c r="M277" s="52"/>
      <c r="N277" s="52"/>
      <c r="O277" s="52"/>
      <c r="P277" s="52"/>
      <c r="Q277" s="52"/>
      <c r="R277" s="52"/>
      <c r="S277" s="52"/>
      <c r="T277" s="52"/>
      <c r="U277" s="52"/>
      <c r="V277" s="52"/>
      <c r="W277" s="52"/>
      <c r="X277" s="52"/>
      <c r="Y277" s="52"/>
      <c r="Z277" s="52"/>
    </row>
    <row r="278">
      <c r="A278" s="52"/>
      <c r="B278" s="52"/>
      <c r="C278" s="52"/>
      <c r="D278" s="52"/>
      <c r="E278" s="52"/>
      <c r="F278" s="52"/>
      <c r="G278" s="52"/>
      <c r="H278" s="52"/>
      <c r="I278" s="52"/>
      <c r="J278" s="52"/>
      <c r="K278" s="52"/>
      <c r="L278" s="52"/>
      <c r="M278" s="52"/>
      <c r="N278" s="52"/>
      <c r="O278" s="52"/>
      <c r="P278" s="52"/>
      <c r="Q278" s="52"/>
      <c r="R278" s="52"/>
      <c r="S278" s="52"/>
      <c r="T278" s="52"/>
      <c r="U278" s="52"/>
      <c r="V278" s="52"/>
      <c r="W278" s="52"/>
      <c r="X278" s="52"/>
      <c r="Y278" s="52"/>
      <c r="Z278" s="52"/>
    </row>
    <row r="279">
      <c r="A279" s="52"/>
      <c r="B279" s="52"/>
      <c r="C279" s="52"/>
      <c r="D279" s="52"/>
      <c r="E279" s="52"/>
      <c r="F279" s="52"/>
      <c r="G279" s="52"/>
      <c r="H279" s="52"/>
      <c r="I279" s="52"/>
      <c r="J279" s="52"/>
      <c r="K279" s="52"/>
      <c r="L279" s="52"/>
      <c r="M279" s="52"/>
      <c r="N279" s="52"/>
      <c r="O279" s="52"/>
      <c r="P279" s="52"/>
      <c r="Q279" s="52"/>
      <c r="R279" s="52"/>
      <c r="S279" s="52"/>
      <c r="T279" s="52"/>
      <c r="U279" s="52"/>
      <c r="V279" s="52"/>
      <c r="W279" s="52"/>
      <c r="X279" s="52"/>
      <c r="Y279" s="52"/>
      <c r="Z279" s="52"/>
    </row>
    <row r="280">
      <c r="A280" s="52"/>
      <c r="B280" s="52"/>
      <c r="C280" s="52"/>
      <c r="D280" s="52"/>
      <c r="E280" s="52"/>
      <c r="F280" s="52"/>
      <c r="G280" s="52"/>
      <c r="H280" s="52"/>
      <c r="I280" s="52"/>
      <c r="J280" s="52"/>
      <c r="K280" s="52"/>
      <c r="L280" s="52"/>
      <c r="M280" s="52"/>
      <c r="N280" s="52"/>
      <c r="O280" s="52"/>
      <c r="P280" s="52"/>
      <c r="Q280" s="52"/>
      <c r="R280" s="52"/>
      <c r="S280" s="52"/>
      <c r="T280" s="52"/>
      <c r="U280" s="52"/>
      <c r="V280" s="52"/>
      <c r="W280" s="52"/>
      <c r="X280" s="52"/>
      <c r="Y280" s="52"/>
      <c r="Z280" s="52"/>
    </row>
    <row r="281">
      <c r="A281" s="52"/>
      <c r="B281" s="52"/>
      <c r="C281" s="52"/>
      <c r="D281" s="52"/>
      <c r="E281" s="52"/>
      <c r="F281" s="52"/>
      <c r="G281" s="52"/>
      <c r="H281" s="52"/>
      <c r="I281" s="52"/>
      <c r="J281" s="52"/>
      <c r="K281" s="52"/>
      <c r="L281" s="52"/>
      <c r="M281" s="52"/>
      <c r="N281" s="52"/>
      <c r="O281" s="52"/>
      <c r="P281" s="52"/>
      <c r="Q281" s="52"/>
      <c r="R281" s="52"/>
      <c r="S281" s="52"/>
      <c r="T281" s="52"/>
      <c r="U281" s="52"/>
      <c r="V281" s="52"/>
      <c r="W281" s="52"/>
      <c r="X281" s="52"/>
      <c r="Y281" s="52"/>
      <c r="Z281" s="52"/>
    </row>
    <row r="282">
      <c r="A282" s="52"/>
      <c r="B282" s="52"/>
      <c r="C282" s="52"/>
      <c r="D282" s="52"/>
      <c r="E282" s="52"/>
      <c r="F282" s="52"/>
      <c r="G282" s="52"/>
      <c r="H282" s="52"/>
      <c r="I282" s="52"/>
      <c r="J282" s="52"/>
      <c r="K282" s="52"/>
      <c r="L282" s="52"/>
      <c r="M282" s="52"/>
      <c r="N282" s="52"/>
      <c r="O282" s="52"/>
      <c r="P282" s="52"/>
      <c r="Q282" s="52"/>
      <c r="R282" s="52"/>
      <c r="S282" s="52"/>
      <c r="T282" s="52"/>
      <c r="U282" s="52"/>
      <c r="V282" s="52"/>
      <c r="W282" s="52"/>
      <c r="X282" s="52"/>
      <c r="Y282" s="52"/>
      <c r="Z282" s="52"/>
    </row>
    <row r="283">
      <c r="A283" s="52"/>
      <c r="B283" s="52"/>
      <c r="C283" s="52"/>
      <c r="D283" s="52"/>
      <c r="E283" s="52"/>
      <c r="F283" s="52"/>
      <c r="G283" s="52"/>
      <c r="H283" s="52"/>
      <c r="I283" s="52"/>
      <c r="J283" s="52"/>
      <c r="K283" s="52"/>
      <c r="L283" s="52"/>
      <c r="M283" s="52"/>
      <c r="N283" s="52"/>
      <c r="O283" s="52"/>
      <c r="P283" s="52"/>
      <c r="Q283" s="52"/>
      <c r="R283" s="52"/>
      <c r="S283" s="52"/>
      <c r="T283" s="52"/>
      <c r="U283" s="52"/>
      <c r="V283" s="52"/>
      <c r="W283" s="52"/>
      <c r="X283" s="52"/>
      <c r="Y283" s="52"/>
      <c r="Z283" s="52"/>
    </row>
    <row r="284">
      <c r="A284" s="52"/>
      <c r="B284" s="52"/>
      <c r="C284" s="52"/>
      <c r="D284" s="52"/>
      <c r="E284" s="52"/>
      <c r="F284" s="52"/>
      <c r="G284" s="52"/>
      <c r="H284" s="52"/>
      <c r="I284" s="52"/>
      <c r="J284" s="52"/>
      <c r="K284" s="52"/>
      <c r="L284" s="52"/>
      <c r="M284" s="52"/>
      <c r="N284" s="52"/>
      <c r="O284" s="52"/>
      <c r="P284" s="52"/>
      <c r="Q284" s="52"/>
      <c r="R284" s="52"/>
      <c r="S284" s="52"/>
      <c r="T284" s="52"/>
      <c r="U284" s="52"/>
      <c r="V284" s="52"/>
      <c r="W284" s="52"/>
      <c r="X284" s="52"/>
      <c r="Y284" s="52"/>
      <c r="Z284" s="52"/>
    </row>
    <row r="285">
      <c r="A285" s="52"/>
      <c r="B285" s="52"/>
      <c r="C285" s="52"/>
      <c r="D285" s="52"/>
      <c r="E285" s="52"/>
      <c r="F285" s="52"/>
      <c r="G285" s="52"/>
      <c r="H285" s="52"/>
      <c r="I285" s="52"/>
      <c r="J285" s="52"/>
      <c r="K285" s="52"/>
      <c r="L285" s="52"/>
      <c r="M285" s="52"/>
      <c r="N285" s="52"/>
      <c r="O285" s="52"/>
      <c r="P285" s="52"/>
      <c r="Q285" s="52"/>
      <c r="R285" s="52"/>
      <c r="S285" s="52"/>
      <c r="T285" s="52"/>
      <c r="U285" s="52"/>
      <c r="V285" s="52"/>
      <c r="W285" s="52"/>
      <c r="X285" s="52"/>
      <c r="Y285" s="52"/>
      <c r="Z285" s="52"/>
    </row>
    <row r="286">
      <c r="A286" s="52"/>
      <c r="B286" s="52"/>
      <c r="C286" s="52"/>
      <c r="D286" s="52"/>
      <c r="E286" s="52"/>
      <c r="F286" s="52"/>
      <c r="G286" s="52"/>
      <c r="H286" s="52"/>
      <c r="I286" s="52"/>
      <c r="J286" s="52"/>
      <c r="K286" s="52"/>
      <c r="L286" s="52"/>
      <c r="M286" s="52"/>
      <c r="N286" s="52"/>
      <c r="O286" s="52"/>
      <c r="P286" s="52"/>
      <c r="Q286" s="52"/>
      <c r="R286" s="52"/>
      <c r="S286" s="52"/>
      <c r="T286" s="52"/>
      <c r="U286" s="52"/>
      <c r="V286" s="52"/>
      <c r="W286" s="52"/>
      <c r="X286" s="52"/>
      <c r="Y286" s="52"/>
      <c r="Z286" s="52"/>
    </row>
    <row r="287">
      <c r="A287" s="52"/>
      <c r="B287" s="52"/>
      <c r="C287" s="52"/>
      <c r="D287" s="52"/>
      <c r="E287" s="52"/>
      <c r="F287" s="52"/>
      <c r="G287" s="52"/>
      <c r="H287" s="52"/>
      <c r="I287" s="52"/>
      <c r="J287" s="52"/>
      <c r="K287" s="52"/>
      <c r="L287" s="52"/>
      <c r="M287" s="52"/>
      <c r="N287" s="52"/>
      <c r="O287" s="52"/>
      <c r="P287" s="52"/>
      <c r="Q287" s="52"/>
      <c r="R287" s="52"/>
      <c r="S287" s="52"/>
      <c r="T287" s="52"/>
      <c r="U287" s="52"/>
      <c r="V287" s="52"/>
      <c r="W287" s="52"/>
      <c r="X287" s="52"/>
      <c r="Y287" s="52"/>
      <c r="Z287" s="52"/>
    </row>
    <row r="288">
      <c r="A288" s="52"/>
      <c r="B288" s="52"/>
      <c r="C288" s="52"/>
      <c r="D288" s="52"/>
      <c r="E288" s="52"/>
      <c r="F288" s="52"/>
      <c r="G288" s="52"/>
      <c r="H288" s="52"/>
      <c r="I288" s="52"/>
      <c r="J288" s="52"/>
      <c r="K288" s="52"/>
      <c r="L288" s="52"/>
      <c r="M288" s="52"/>
      <c r="N288" s="52"/>
      <c r="O288" s="52"/>
      <c r="P288" s="52"/>
      <c r="Q288" s="52"/>
      <c r="R288" s="52"/>
      <c r="S288" s="52"/>
      <c r="T288" s="52"/>
      <c r="U288" s="52"/>
      <c r="V288" s="52"/>
      <c r="W288" s="52"/>
      <c r="X288" s="52"/>
      <c r="Y288" s="52"/>
      <c r="Z288" s="52"/>
    </row>
    <row r="289">
      <c r="A289" s="52"/>
      <c r="B289" s="52"/>
      <c r="C289" s="52"/>
      <c r="D289" s="52"/>
      <c r="E289" s="52"/>
      <c r="F289" s="52"/>
      <c r="G289" s="52"/>
      <c r="H289" s="52"/>
      <c r="I289" s="52"/>
      <c r="J289" s="52"/>
      <c r="K289" s="52"/>
      <c r="L289" s="52"/>
      <c r="M289" s="52"/>
      <c r="N289" s="52"/>
      <c r="O289" s="52"/>
      <c r="P289" s="52"/>
      <c r="Q289" s="52"/>
      <c r="R289" s="52"/>
      <c r="S289" s="52"/>
      <c r="T289" s="52"/>
      <c r="U289" s="52"/>
      <c r="V289" s="52"/>
      <c r="W289" s="52"/>
      <c r="X289" s="52"/>
      <c r="Y289" s="52"/>
      <c r="Z289" s="52"/>
    </row>
    <row r="290">
      <c r="A290" s="52"/>
      <c r="B290" s="52"/>
      <c r="C290" s="52"/>
      <c r="D290" s="52"/>
      <c r="E290" s="52"/>
      <c r="F290" s="52"/>
      <c r="G290" s="52"/>
      <c r="H290" s="52"/>
      <c r="I290" s="52"/>
      <c r="J290" s="52"/>
      <c r="K290" s="52"/>
      <c r="L290" s="52"/>
      <c r="M290" s="52"/>
      <c r="N290" s="52"/>
      <c r="O290" s="52"/>
      <c r="P290" s="52"/>
      <c r="Q290" s="52"/>
      <c r="R290" s="52"/>
      <c r="S290" s="52"/>
      <c r="T290" s="52"/>
      <c r="U290" s="52"/>
      <c r="V290" s="52"/>
      <c r="W290" s="52"/>
      <c r="X290" s="52"/>
      <c r="Y290" s="52"/>
      <c r="Z290" s="52"/>
    </row>
    <row r="291">
      <c r="A291" s="52"/>
      <c r="B291" s="52"/>
      <c r="C291" s="52"/>
      <c r="D291" s="52"/>
      <c r="E291" s="52"/>
      <c r="F291" s="52"/>
      <c r="G291" s="52"/>
      <c r="H291" s="52"/>
      <c r="I291" s="52"/>
      <c r="J291" s="52"/>
      <c r="K291" s="52"/>
      <c r="L291" s="52"/>
      <c r="M291" s="52"/>
      <c r="N291" s="52"/>
      <c r="O291" s="52"/>
      <c r="P291" s="52"/>
      <c r="Q291" s="52"/>
      <c r="R291" s="52"/>
      <c r="S291" s="52"/>
      <c r="T291" s="52"/>
      <c r="U291" s="52"/>
      <c r="V291" s="52"/>
      <c r="W291" s="52"/>
      <c r="X291" s="52"/>
      <c r="Y291" s="52"/>
      <c r="Z291" s="52"/>
    </row>
    <row r="292">
      <c r="A292" s="52"/>
      <c r="B292" s="52"/>
      <c r="C292" s="52"/>
      <c r="D292" s="52"/>
      <c r="E292" s="52"/>
      <c r="F292" s="52"/>
      <c r="G292" s="52"/>
      <c r="H292" s="52"/>
      <c r="I292" s="52"/>
      <c r="J292" s="52"/>
      <c r="K292" s="52"/>
      <c r="L292" s="52"/>
      <c r="M292" s="52"/>
      <c r="N292" s="52"/>
      <c r="O292" s="52"/>
      <c r="P292" s="52"/>
      <c r="Q292" s="52"/>
      <c r="R292" s="52"/>
      <c r="S292" s="52"/>
      <c r="T292" s="52"/>
      <c r="U292" s="52"/>
      <c r="V292" s="52"/>
      <c r="W292" s="52"/>
      <c r="X292" s="52"/>
      <c r="Y292" s="52"/>
      <c r="Z292" s="52"/>
    </row>
    <row r="293">
      <c r="A293" s="52"/>
      <c r="B293" s="52"/>
      <c r="C293" s="52"/>
      <c r="D293" s="52"/>
      <c r="E293" s="52"/>
      <c r="F293" s="52"/>
      <c r="G293" s="52"/>
      <c r="H293" s="52"/>
      <c r="I293" s="52"/>
      <c r="J293" s="52"/>
      <c r="K293" s="52"/>
      <c r="L293" s="52"/>
      <c r="M293" s="52"/>
      <c r="N293" s="52"/>
      <c r="O293" s="52"/>
      <c r="P293" s="52"/>
      <c r="Q293" s="52"/>
      <c r="R293" s="52"/>
      <c r="S293" s="52"/>
      <c r="T293" s="52"/>
      <c r="U293" s="52"/>
      <c r="V293" s="52"/>
      <c r="W293" s="52"/>
      <c r="X293" s="52"/>
      <c r="Y293" s="52"/>
      <c r="Z293" s="52"/>
    </row>
    <row r="294">
      <c r="A294" s="52"/>
      <c r="B294" s="52"/>
      <c r="C294" s="52"/>
      <c r="D294" s="52"/>
      <c r="E294" s="52"/>
      <c r="F294" s="52"/>
      <c r="G294" s="52"/>
      <c r="H294" s="52"/>
      <c r="I294" s="52"/>
      <c r="J294" s="52"/>
      <c r="K294" s="52"/>
      <c r="L294" s="52"/>
      <c r="M294" s="52"/>
      <c r="N294" s="52"/>
      <c r="O294" s="52"/>
      <c r="P294" s="52"/>
      <c r="Q294" s="52"/>
      <c r="R294" s="52"/>
      <c r="S294" s="52"/>
      <c r="T294" s="52"/>
      <c r="U294" s="52"/>
      <c r="V294" s="52"/>
      <c r="W294" s="52"/>
      <c r="X294" s="52"/>
      <c r="Y294" s="52"/>
      <c r="Z294" s="52"/>
    </row>
    <row r="295">
      <c r="A295" s="52"/>
      <c r="B295" s="52"/>
      <c r="C295" s="52"/>
      <c r="D295" s="52"/>
      <c r="E295" s="52"/>
      <c r="F295" s="52"/>
      <c r="G295" s="52"/>
      <c r="H295" s="52"/>
      <c r="I295" s="52"/>
      <c r="J295" s="52"/>
      <c r="K295" s="52"/>
      <c r="L295" s="52"/>
      <c r="M295" s="52"/>
      <c r="N295" s="52"/>
      <c r="O295" s="52"/>
      <c r="P295" s="52"/>
      <c r="Q295" s="52"/>
      <c r="R295" s="52"/>
      <c r="S295" s="52"/>
      <c r="T295" s="52"/>
      <c r="U295" s="52"/>
      <c r="V295" s="52"/>
      <c r="W295" s="52"/>
      <c r="X295" s="52"/>
      <c r="Y295" s="52"/>
      <c r="Z295" s="52"/>
    </row>
    <row r="296">
      <c r="A296" s="52"/>
      <c r="B296" s="52"/>
      <c r="C296" s="52"/>
      <c r="D296" s="52"/>
      <c r="E296" s="52"/>
      <c r="F296" s="52"/>
      <c r="G296" s="52"/>
      <c r="H296" s="52"/>
      <c r="I296" s="52"/>
      <c r="J296" s="52"/>
      <c r="K296" s="52"/>
      <c r="L296" s="52"/>
      <c r="M296" s="52"/>
      <c r="N296" s="52"/>
      <c r="O296" s="52"/>
      <c r="P296" s="52"/>
      <c r="Q296" s="52"/>
      <c r="R296" s="52"/>
      <c r="S296" s="52"/>
      <c r="T296" s="52"/>
      <c r="U296" s="52"/>
      <c r="V296" s="52"/>
      <c r="W296" s="52"/>
      <c r="X296" s="52"/>
      <c r="Y296" s="52"/>
      <c r="Z296" s="52"/>
    </row>
    <row r="297">
      <c r="A297" s="52"/>
      <c r="B297" s="52"/>
      <c r="C297" s="52"/>
      <c r="D297" s="52"/>
      <c r="E297" s="52"/>
      <c r="F297" s="52"/>
      <c r="G297" s="52"/>
      <c r="H297" s="52"/>
      <c r="I297" s="52"/>
      <c r="J297" s="52"/>
      <c r="K297" s="52"/>
      <c r="L297" s="52"/>
      <c r="M297" s="52"/>
      <c r="N297" s="52"/>
      <c r="O297" s="52"/>
      <c r="P297" s="52"/>
      <c r="Q297" s="52"/>
      <c r="R297" s="52"/>
      <c r="S297" s="52"/>
      <c r="T297" s="52"/>
      <c r="U297" s="52"/>
      <c r="V297" s="52"/>
      <c r="W297" s="52"/>
      <c r="X297" s="52"/>
      <c r="Y297" s="52"/>
      <c r="Z297" s="52"/>
    </row>
    <row r="298">
      <c r="A298" s="52"/>
      <c r="B298" s="52"/>
      <c r="C298" s="52"/>
      <c r="D298" s="52"/>
      <c r="E298" s="52"/>
      <c r="F298" s="52"/>
      <c r="G298" s="52"/>
      <c r="H298" s="52"/>
      <c r="I298" s="52"/>
      <c r="J298" s="52"/>
      <c r="K298" s="52"/>
      <c r="L298" s="52"/>
      <c r="M298" s="52"/>
      <c r="N298" s="52"/>
      <c r="O298" s="52"/>
      <c r="P298" s="52"/>
      <c r="Q298" s="52"/>
      <c r="R298" s="52"/>
      <c r="S298" s="52"/>
      <c r="T298" s="52"/>
      <c r="U298" s="52"/>
      <c r="V298" s="52"/>
      <c r="W298" s="52"/>
      <c r="X298" s="52"/>
      <c r="Y298" s="52"/>
      <c r="Z298" s="52"/>
    </row>
    <row r="299">
      <c r="A299" s="52"/>
      <c r="B299" s="52"/>
      <c r="C299" s="52"/>
      <c r="D299" s="52"/>
      <c r="E299" s="52"/>
      <c r="F299" s="52"/>
      <c r="G299" s="52"/>
      <c r="H299" s="52"/>
      <c r="I299" s="52"/>
      <c r="J299" s="52"/>
      <c r="K299" s="52"/>
      <c r="L299" s="52"/>
      <c r="M299" s="52"/>
      <c r="N299" s="52"/>
      <c r="O299" s="52"/>
      <c r="P299" s="52"/>
      <c r="Q299" s="52"/>
      <c r="R299" s="52"/>
      <c r="S299" s="52"/>
      <c r="T299" s="52"/>
      <c r="U299" s="52"/>
      <c r="V299" s="52"/>
      <c r="W299" s="52"/>
      <c r="X299" s="52"/>
      <c r="Y299" s="52"/>
      <c r="Z299" s="52"/>
    </row>
    <row r="300">
      <c r="A300" s="52"/>
      <c r="B300" s="52"/>
      <c r="C300" s="52"/>
      <c r="D300" s="52"/>
      <c r="E300" s="52"/>
      <c r="F300" s="52"/>
      <c r="G300" s="52"/>
      <c r="H300" s="52"/>
      <c r="I300" s="52"/>
      <c r="J300" s="52"/>
      <c r="K300" s="52"/>
      <c r="L300" s="52"/>
      <c r="M300" s="52"/>
      <c r="N300" s="52"/>
      <c r="O300" s="52"/>
      <c r="P300" s="52"/>
      <c r="Q300" s="52"/>
      <c r="R300" s="52"/>
      <c r="S300" s="52"/>
      <c r="T300" s="52"/>
      <c r="U300" s="52"/>
      <c r="V300" s="52"/>
      <c r="W300" s="52"/>
      <c r="X300" s="52"/>
      <c r="Y300" s="52"/>
      <c r="Z300" s="52"/>
    </row>
    <row r="301">
      <c r="A301" s="52"/>
      <c r="B301" s="52"/>
      <c r="C301" s="52"/>
      <c r="D301" s="52"/>
      <c r="E301" s="52"/>
      <c r="F301" s="52"/>
      <c r="G301" s="52"/>
      <c r="H301" s="52"/>
      <c r="I301" s="52"/>
      <c r="J301" s="52"/>
      <c r="K301" s="52"/>
      <c r="L301" s="52"/>
      <c r="M301" s="52"/>
      <c r="N301" s="52"/>
      <c r="O301" s="52"/>
      <c r="P301" s="52"/>
      <c r="Q301" s="52"/>
      <c r="R301" s="52"/>
      <c r="S301" s="52"/>
      <c r="T301" s="52"/>
      <c r="U301" s="52"/>
      <c r="V301" s="52"/>
      <c r="W301" s="52"/>
      <c r="X301" s="52"/>
      <c r="Y301" s="52"/>
      <c r="Z301" s="52"/>
    </row>
    <row r="302">
      <c r="A302" s="52"/>
      <c r="B302" s="52"/>
      <c r="C302" s="52"/>
      <c r="D302" s="52"/>
      <c r="E302" s="52"/>
      <c r="F302" s="52"/>
      <c r="G302" s="52"/>
      <c r="H302" s="52"/>
      <c r="I302" s="52"/>
      <c r="J302" s="52"/>
      <c r="K302" s="52"/>
      <c r="L302" s="52"/>
      <c r="M302" s="52"/>
      <c r="N302" s="52"/>
      <c r="O302" s="52"/>
      <c r="P302" s="52"/>
      <c r="Q302" s="52"/>
      <c r="R302" s="52"/>
      <c r="S302" s="52"/>
      <c r="T302" s="52"/>
      <c r="U302" s="52"/>
      <c r="V302" s="52"/>
      <c r="W302" s="52"/>
      <c r="X302" s="52"/>
      <c r="Y302" s="52"/>
      <c r="Z302" s="52"/>
    </row>
    <row r="303">
      <c r="A303" s="52"/>
      <c r="B303" s="52"/>
      <c r="C303" s="52"/>
      <c r="D303" s="52"/>
      <c r="E303" s="52"/>
      <c r="F303" s="52"/>
      <c r="G303" s="52"/>
      <c r="H303" s="52"/>
      <c r="I303" s="52"/>
      <c r="J303" s="52"/>
      <c r="K303" s="52"/>
      <c r="L303" s="52"/>
      <c r="M303" s="52"/>
      <c r="N303" s="52"/>
      <c r="O303" s="52"/>
      <c r="P303" s="52"/>
      <c r="Q303" s="52"/>
      <c r="R303" s="52"/>
      <c r="S303" s="52"/>
      <c r="T303" s="52"/>
      <c r="U303" s="52"/>
      <c r="V303" s="52"/>
      <c r="W303" s="52"/>
      <c r="X303" s="52"/>
      <c r="Y303" s="52"/>
      <c r="Z303" s="52"/>
    </row>
    <row r="304">
      <c r="A304" s="52"/>
      <c r="B304" s="52"/>
      <c r="C304" s="52"/>
      <c r="D304" s="52"/>
      <c r="E304" s="52"/>
      <c r="F304" s="52"/>
      <c r="G304" s="52"/>
      <c r="H304" s="52"/>
      <c r="I304" s="52"/>
      <c r="J304" s="52"/>
      <c r="K304" s="52"/>
      <c r="L304" s="52"/>
      <c r="M304" s="52"/>
      <c r="N304" s="52"/>
      <c r="O304" s="52"/>
      <c r="P304" s="52"/>
      <c r="Q304" s="52"/>
      <c r="R304" s="52"/>
      <c r="S304" s="52"/>
      <c r="T304" s="52"/>
      <c r="U304" s="52"/>
      <c r="V304" s="52"/>
      <c r="W304" s="52"/>
      <c r="X304" s="52"/>
      <c r="Y304" s="52"/>
      <c r="Z304" s="52"/>
    </row>
    <row r="305">
      <c r="A305" s="52"/>
      <c r="B305" s="52"/>
      <c r="C305" s="52"/>
      <c r="D305" s="52"/>
      <c r="E305" s="52"/>
      <c r="F305" s="52"/>
      <c r="G305" s="52"/>
      <c r="H305" s="52"/>
      <c r="I305" s="52"/>
      <c r="J305" s="52"/>
      <c r="K305" s="52"/>
      <c r="L305" s="52"/>
      <c r="M305" s="52"/>
      <c r="N305" s="52"/>
      <c r="O305" s="52"/>
      <c r="P305" s="52"/>
      <c r="Q305" s="52"/>
      <c r="R305" s="52"/>
      <c r="S305" s="52"/>
      <c r="T305" s="52"/>
      <c r="U305" s="52"/>
      <c r="V305" s="52"/>
      <c r="W305" s="52"/>
      <c r="X305" s="52"/>
      <c r="Y305" s="52"/>
      <c r="Z305" s="52"/>
    </row>
    <row r="306">
      <c r="A306" s="52"/>
      <c r="B306" s="52"/>
      <c r="C306" s="52"/>
      <c r="D306" s="52"/>
      <c r="E306" s="52"/>
      <c r="F306" s="52"/>
      <c r="G306" s="52"/>
      <c r="H306" s="52"/>
      <c r="I306" s="52"/>
      <c r="J306" s="52"/>
      <c r="K306" s="52"/>
      <c r="L306" s="52"/>
      <c r="M306" s="52"/>
      <c r="N306" s="52"/>
      <c r="O306" s="52"/>
      <c r="P306" s="52"/>
      <c r="Q306" s="52"/>
      <c r="R306" s="52"/>
      <c r="S306" s="52"/>
      <c r="T306" s="52"/>
      <c r="U306" s="52"/>
      <c r="V306" s="52"/>
      <c r="W306" s="52"/>
      <c r="X306" s="52"/>
      <c r="Y306" s="52"/>
      <c r="Z306" s="52"/>
    </row>
    <row r="307">
      <c r="A307" s="52"/>
      <c r="B307" s="52"/>
      <c r="C307" s="52"/>
      <c r="D307" s="52"/>
      <c r="E307" s="52"/>
      <c r="F307" s="52"/>
      <c r="G307" s="52"/>
      <c r="H307" s="52"/>
      <c r="I307" s="52"/>
      <c r="J307" s="52"/>
      <c r="K307" s="52"/>
      <c r="L307" s="52"/>
      <c r="M307" s="52"/>
      <c r="N307" s="52"/>
      <c r="O307" s="52"/>
      <c r="P307" s="52"/>
      <c r="Q307" s="52"/>
      <c r="R307" s="52"/>
      <c r="S307" s="52"/>
      <c r="T307" s="52"/>
      <c r="U307" s="52"/>
      <c r="V307" s="52"/>
      <c r="W307" s="52"/>
      <c r="X307" s="52"/>
      <c r="Y307" s="52"/>
      <c r="Z307" s="52"/>
    </row>
    <row r="308">
      <c r="A308" s="52"/>
      <c r="B308" s="52"/>
      <c r="C308" s="52"/>
      <c r="D308" s="52"/>
      <c r="E308" s="52"/>
      <c r="F308" s="52"/>
      <c r="G308" s="52"/>
      <c r="H308" s="52"/>
      <c r="I308" s="52"/>
      <c r="J308" s="52"/>
      <c r="K308" s="52"/>
      <c r="L308" s="52"/>
      <c r="M308" s="52"/>
      <c r="N308" s="52"/>
      <c r="O308" s="52"/>
      <c r="P308" s="52"/>
      <c r="Q308" s="52"/>
      <c r="R308" s="52"/>
      <c r="S308" s="52"/>
      <c r="T308" s="52"/>
      <c r="U308" s="52"/>
      <c r="V308" s="52"/>
      <c r="W308" s="52"/>
      <c r="X308" s="52"/>
      <c r="Y308" s="52"/>
      <c r="Z308" s="52"/>
    </row>
    <row r="309">
      <c r="A309" s="52"/>
      <c r="B309" s="52"/>
      <c r="C309" s="52"/>
      <c r="D309" s="52"/>
      <c r="E309" s="52"/>
      <c r="F309" s="52"/>
      <c r="G309" s="52"/>
      <c r="H309" s="52"/>
      <c r="I309" s="52"/>
      <c r="J309" s="52"/>
      <c r="K309" s="52"/>
      <c r="L309" s="52"/>
      <c r="M309" s="52"/>
      <c r="N309" s="52"/>
      <c r="O309" s="52"/>
      <c r="P309" s="52"/>
      <c r="Q309" s="52"/>
      <c r="R309" s="52"/>
      <c r="S309" s="52"/>
      <c r="T309" s="52"/>
      <c r="U309" s="52"/>
      <c r="V309" s="52"/>
      <c r="W309" s="52"/>
      <c r="X309" s="52"/>
      <c r="Y309" s="52"/>
      <c r="Z309" s="52"/>
    </row>
    <row r="310">
      <c r="A310" s="52"/>
      <c r="B310" s="52"/>
      <c r="C310" s="52"/>
      <c r="D310" s="52"/>
      <c r="E310" s="52"/>
      <c r="F310" s="52"/>
      <c r="G310" s="52"/>
      <c r="H310" s="52"/>
      <c r="I310" s="52"/>
      <c r="J310" s="52"/>
      <c r="K310" s="52"/>
      <c r="L310" s="52"/>
      <c r="M310" s="52"/>
      <c r="N310" s="52"/>
      <c r="O310" s="52"/>
      <c r="P310" s="52"/>
      <c r="Q310" s="52"/>
      <c r="R310" s="52"/>
      <c r="S310" s="52"/>
      <c r="T310" s="52"/>
      <c r="U310" s="52"/>
      <c r="V310" s="52"/>
      <c r="W310" s="52"/>
      <c r="X310" s="52"/>
      <c r="Y310" s="52"/>
      <c r="Z310" s="52"/>
    </row>
    <row r="311">
      <c r="A311" s="52"/>
      <c r="B311" s="52"/>
      <c r="C311" s="52"/>
      <c r="D311" s="52"/>
      <c r="E311" s="52"/>
      <c r="F311" s="52"/>
      <c r="G311" s="52"/>
      <c r="H311" s="52"/>
      <c r="I311" s="52"/>
      <c r="J311" s="52"/>
      <c r="K311" s="52"/>
      <c r="L311" s="52"/>
      <c r="M311" s="52"/>
      <c r="N311" s="52"/>
      <c r="O311" s="52"/>
      <c r="P311" s="52"/>
      <c r="Q311" s="52"/>
      <c r="R311" s="52"/>
      <c r="S311" s="52"/>
      <c r="T311" s="52"/>
      <c r="U311" s="52"/>
      <c r="V311" s="52"/>
      <c r="W311" s="52"/>
      <c r="X311" s="52"/>
      <c r="Y311" s="52"/>
      <c r="Z311" s="52"/>
    </row>
    <row r="312">
      <c r="A312" s="52"/>
      <c r="B312" s="52"/>
      <c r="C312" s="52"/>
      <c r="D312" s="52"/>
      <c r="E312" s="52"/>
      <c r="F312" s="52"/>
      <c r="G312" s="52"/>
      <c r="H312" s="52"/>
      <c r="I312" s="52"/>
      <c r="J312" s="52"/>
      <c r="K312" s="52"/>
      <c r="L312" s="52"/>
      <c r="M312" s="52"/>
      <c r="N312" s="52"/>
      <c r="O312" s="52"/>
      <c r="P312" s="52"/>
      <c r="Q312" s="52"/>
      <c r="R312" s="52"/>
      <c r="S312" s="52"/>
      <c r="T312" s="52"/>
      <c r="U312" s="52"/>
      <c r="V312" s="52"/>
      <c r="W312" s="52"/>
      <c r="X312" s="52"/>
      <c r="Y312" s="52"/>
      <c r="Z312" s="52"/>
    </row>
    <row r="313">
      <c r="A313" s="52"/>
      <c r="B313" s="52"/>
      <c r="C313" s="52"/>
      <c r="D313" s="52"/>
      <c r="E313" s="52"/>
      <c r="F313" s="52"/>
      <c r="G313" s="52"/>
      <c r="H313" s="52"/>
      <c r="I313" s="52"/>
      <c r="J313" s="52"/>
      <c r="K313" s="52"/>
      <c r="L313" s="52"/>
      <c r="M313" s="52"/>
      <c r="N313" s="52"/>
      <c r="O313" s="52"/>
      <c r="P313" s="52"/>
      <c r="Q313" s="52"/>
      <c r="R313" s="52"/>
      <c r="S313" s="52"/>
      <c r="T313" s="52"/>
      <c r="U313" s="52"/>
      <c r="V313" s="52"/>
      <c r="W313" s="52"/>
      <c r="X313" s="52"/>
      <c r="Y313" s="52"/>
      <c r="Z313" s="52"/>
    </row>
    <row r="314">
      <c r="A314" s="52"/>
      <c r="B314" s="52"/>
      <c r="C314" s="52"/>
      <c r="D314" s="52"/>
      <c r="E314" s="52"/>
      <c r="F314" s="52"/>
      <c r="G314" s="52"/>
      <c r="H314" s="52"/>
      <c r="I314" s="52"/>
      <c r="J314" s="52"/>
      <c r="K314" s="52"/>
      <c r="L314" s="52"/>
      <c r="M314" s="52"/>
      <c r="N314" s="52"/>
      <c r="O314" s="52"/>
      <c r="P314" s="52"/>
      <c r="Q314" s="52"/>
      <c r="R314" s="52"/>
      <c r="S314" s="52"/>
      <c r="T314" s="52"/>
      <c r="U314" s="52"/>
      <c r="V314" s="52"/>
      <c r="W314" s="52"/>
      <c r="X314" s="52"/>
      <c r="Y314" s="52"/>
      <c r="Z314" s="52"/>
    </row>
    <row r="315">
      <c r="A315" s="52"/>
      <c r="B315" s="52"/>
      <c r="C315" s="52"/>
      <c r="D315" s="52"/>
      <c r="E315" s="52"/>
      <c r="F315" s="52"/>
      <c r="G315" s="52"/>
      <c r="H315" s="52"/>
      <c r="I315" s="52"/>
      <c r="J315" s="52"/>
      <c r="K315" s="52"/>
      <c r="L315" s="52"/>
      <c r="M315" s="52"/>
      <c r="N315" s="52"/>
      <c r="O315" s="52"/>
      <c r="P315" s="52"/>
      <c r="Q315" s="52"/>
      <c r="R315" s="52"/>
      <c r="S315" s="52"/>
      <c r="T315" s="52"/>
      <c r="U315" s="52"/>
      <c r="V315" s="52"/>
      <c r="W315" s="52"/>
      <c r="X315" s="52"/>
      <c r="Y315" s="52"/>
      <c r="Z315" s="52"/>
    </row>
    <row r="316">
      <c r="A316" s="52"/>
      <c r="B316" s="52"/>
      <c r="C316" s="52"/>
      <c r="D316" s="52"/>
      <c r="E316" s="52"/>
      <c r="F316" s="52"/>
      <c r="G316" s="52"/>
      <c r="H316" s="52"/>
      <c r="I316" s="52"/>
      <c r="J316" s="52"/>
      <c r="K316" s="52"/>
      <c r="L316" s="52"/>
      <c r="M316" s="52"/>
      <c r="N316" s="52"/>
      <c r="O316" s="52"/>
      <c r="P316" s="52"/>
      <c r="Q316" s="52"/>
      <c r="R316" s="52"/>
      <c r="S316" s="52"/>
      <c r="T316" s="52"/>
      <c r="U316" s="52"/>
      <c r="V316" s="52"/>
      <c r="W316" s="52"/>
      <c r="X316" s="52"/>
      <c r="Y316" s="52"/>
      <c r="Z316" s="52"/>
    </row>
    <row r="317">
      <c r="A317" s="52"/>
      <c r="B317" s="52"/>
      <c r="C317" s="52"/>
      <c r="D317" s="52"/>
      <c r="E317" s="52"/>
      <c r="F317" s="52"/>
      <c r="G317" s="52"/>
      <c r="H317" s="52"/>
      <c r="I317" s="52"/>
      <c r="J317" s="52"/>
      <c r="K317" s="52"/>
      <c r="L317" s="52"/>
      <c r="M317" s="52"/>
      <c r="N317" s="52"/>
      <c r="O317" s="52"/>
      <c r="P317" s="52"/>
      <c r="Q317" s="52"/>
      <c r="R317" s="52"/>
      <c r="S317" s="52"/>
      <c r="T317" s="52"/>
      <c r="U317" s="52"/>
      <c r="V317" s="52"/>
      <c r="W317" s="52"/>
      <c r="X317" s="52"/>
      <c r="Y317" s="52"/>
      <c r="Z317" s="52"/>
    </row>
    <row r="318">
      <c r="A318" s="52"/>
      <c r="B318" s="52"/>
      <c r="C318" s="52"/>
      <c r="D318" s="52"/>
      <c r="E318" s="52"/>
      <c r="F318" s="52"/>
      <c r="G318" s="52"/>
      <c r="H318" s="52"/>
      <c r="I318" s="52"/>
      <c r="J318" s="52"/>
      <c r="K318" s="52"/>
      <c r="L318" s="52"/>
      <c r="M318" s="52"/>
      <c r="N318" s="52"/>
      <c r="O318" s="52"/>
      <c r="P318" s="52"/>
      <c r="Q318" s="52"/>
      <c r="R318" s="52"/>
      <c r="S318" s="52"/>
      <c r="T318" s="52"/>
      <c r="U318" s="52"/>
      <c r="V318" s="52"/>
      <c r="W318" s="52"/>
      <c r="X318" s="52"/>
      <c r="Y318" s="52"/>
      <c r="Z318" s="52"/>
    </row>
    <row r="319">
      <c r="A319" s="52"/>
      <c r="B319" s="52"/>
      <c r="C319" s="52"/>
      <c r="D319" s="52"/>
      <c r="E319" s="52"/>
      <c r="F319" s="52"/>
      <c r="G319" s="52"/>
      <c r="H319" s="52"/>
      <c r="I319" s="52"/>
      <c r="J319" s="52"/>
      <c r="K319" s="52"/>
      <c r="L319" s="52"/>
      <c r="M319" s="52"/>
      <c r="N319" s="52"/>
      <c r="O319" s="52"/>
      <c r="P319" s="52"/>
      <c r="Q319" s="52"/>
      <c r="R319" s="52"/>
      <c r="S319" s="52"/>
      <c r="T319" s="52"/>
      <c r="U319" s="52"/>
      <c r="V319" s="52"/>
      <c r="W319" s="52"/>
      <c r="X319" s="52"/>
      <c r="Y319" s="52"/>
      <c r="Z319" s="52"/>
    </row>
    <row r="320">
      <c r="A320" s="52"/>
      <c r="B320" s="52"/>
      <c r="C320" s="52"/>
      <c r="D320" s="52"/>
      <c r="E320" s="52"/>
      <c r="F320" s="52"/>
      <c r="G320" s="52"/>
      <c r="H320" s="52"/>
      <c r="I320" s="52"/>
      <c r="J320" s="52"/>
      <c r="K320" s="52"/>
      <c r="L320" s="52"/>
      <c r="M320" s="52"/>
      <c r="N320" s="52"/>
      <c r="O320" s="52"/>
      <c r="P320" s="52"/>
      <c r="Q320" s="52"/>
      <c r="R320" s="52"/>
      <c r="S320" s="52"/>
      <c r="T320" s="52"/>
      <c r="U320" s="52"/>
      <c r="V320" s="52"/>
      <c r="W320" s="52"/>
      <c r="X320" s="52"/>
      <c r="Y320" s="52"/>
      <c r="Z320" s="52"/>
    </row>
    <row r="321">
      <c r="A321" s="52"/>
      <c r="B321" s="52"/>
      <c r="C321" s="52"/>
      <c r="D321" s="52"/>
      <c r="E321" s="52"/>
      <c r="F321" s="52"/>
      <c r="G321" s="52"/>
      <c r="H321" s="52"/>
      <c r="I321" s="52"/>
      <c r="J321" s="52"/>
      <c r="K321" s="52"/>
      <c r="L321" s="52"/>
      <c r="M321" s="52"/>
      <c r="N321" s="52"/>
      <c r="O321" s="52"/>
      <c r="P321" s="52"/>
      <c r="Q321" s="52"/>
      <c r="R321" s="52"/>
      <c r="S321" s="52"/>
      <c r="T321" s="52"/>
      <c r="U321" s="52"/>
      <c r="V321" s="52"/>
      <c r="W321" s="52"/>
      <c r="X321" s="52"/>
      <c r="Y321" s="52"/>
      <c r="Z321" s="52"/>
    </row>
    <row r="322">
      <c r="A322" s="52"/>
      <c r="B322" s="52"/>
      <c r="C322" s="52"/>
      <c r="D322" s="52"/>
      <c r="E322" s="52"/>
      <c r="F322" s="52"/>
      <c r="G322" s="52"/>
      <c r="H322" s="52"/>
      <c r="I322" s="52"/>
      <c r="J322" s="52"/>
      <c r="K322" s="52"/>
      <c r="L322" s="52"/>
      <c r="M322" s="52"/>
      <c r="N322" s="52"/>
      <c r="O322" s="52"/>
      <c r="P322" s="52"/>
      <c r="Q322" s="52"/>
      <c r="R322" s="52"/>
      <c r="S322" s="52"/>
      <c r="T322" s="52"/>
      <c r="U322" s="52"/>
      <c r="V322" s="52"/>
      <c r="W322" s="52"/>
      <c r="X322" s="52"/>
      <c r="Y322" s="52"/>
      <c r="Z322" s="52"/>
    </row>
    <row r="323">
      <c r="A323" s="52"/>
      <c r="B323" s="52"/>
      <c r="C323" s="52"/>
      <c r="D323" s="52"/>
      <c r="E323" s="52"/>
      <c r="F323" s="52"/>
      <c r="G323" s="52"/>
      <c r="H323" s="52"/>
      <c r="I323" s="52"/>
      <c r="J323" s="52"/>
      <c r="K323" s="52"/>
      <c r="L323" s="52"/>
      <c r="M323" s="52"/>
      <c r="N323" s="52"/>
      <c r="O323" s="52"/>
      <c r="P323" s="52"/>
      <c r="Q323" s="52"/>
      <c r="R323" s="52"/>
      <c r="S323" s="52"/>
      <c r="T323" s="52"/>
      <c r="U323" s="52"/>
      <c r="V323" s="52"/>
      <c r="W323" s="52"/>
      <c r="X323" s="52"/>
      <c r="Y323" s="52"/>
      <c r="Z323" s="52"/>
    </row>
    <row r="324">
      <c r="A324" s="52"/>
      <c r="B324" s="52"/>
      <c r="C324" s="52"/>
      <c r="D324" s="52"/>
      <c r="E324" s="52"/>
      <c r="F324" s="52"/>
      <c r="G324" s="52"/>
      <c r="H324" s="52"/>
      <c r="I324" s="52"/>
      <c r="J324" s="52"/>
      <c r="K324" s="52"/>
      <c r="L324" s="52"/>
      <c r="M324" s="52"/>
      <c r="N324" s="52"/>
      <c r="O324" s="52"/>
      <c r="P324" s="52"/>
      <c r="Q324" s="52"/>
      <c r="R324" s="52"/>
      <c r="S324" s="52"/>
      <c r="T324" s="52"/>
      <c r="U324" s="52"/>
      <c r="V324" s="52"/>
      <c r="W324" s="52"/>
      <c r="X324" s="52"/>
      <c r="Y324" s="52"/>
      <c r="Z324" s="52"/>
    </row>
    <row r="325">
      <c r="A325" s="52"/>
      <c r="B325" s="52"/>
      <c r="C325" s="52"/>
      <c r="D325" s="52"/>
      <c r="E325" s="52"/>
      <c r="F325" s="52"/>
      <c r="G325" s="52"/>
      <c r="H325" s="52"/>
      <c r="I325" s="52"/>
      <c r="J325" s="52"/>
      <c r="K325" s="52"/>
      <c r="L325" s="52"/>
      <c r="M325" s="52"/>
      <c r="N325" s="52"/>
      <c r="O325" s="52"/>
      <c r="P325" s="52"/>
      <c r="Q325" s="52"/>
      <c r="R325" s="52"/>
      <c r="S325" s="52"/>
      <c r="T325" s="52"/>
      <c r="U325" s="52"/>
      <c r="V325" s="52"/>
      <c r="W325" s="52"/>
      <c r="X325" s="52"/>
      <c r="Y325" s="52"/>
      <c r="Z325" s="52"/>
    </row>
    <row r="326">
      <c r="A326" s="52"/>
      <c r="B326" s="52"/>
      <c r="C326" s="52"/>
      <c r="D326" s="52"/>
      <c r="E326" s="52"/>
      <c r="F326" s="52"/>
      <c r="G326" s="52"/>
      <c r="H326" s="52"/>
      <c r="I326" s="52"/>
      <c r="J326" s="52"/>
      <c r="K326" s="52"/>
      <c r="L326" s="52"/>
      <c r="M326" s="52"/>
      <c r="N326" s="52"/>
      <c r="O326" s="52"/>
      <c r="P326" s="52"/>
      <c r="Q326" s="52"/>
      <c r="R326" s="52"/>
      <c r="S326" s="52"/>
      <c r="T326" s="52"/>
      <c r="U326" s="52"/>
      <c r="V326" s="52"/>
      <c r="W326" s="52"/>
      <c r="X326" s="52"/>
      <c r="Y326" s="52"/>
      <c r="Z326" s="52"/>
    </row>
    <row r="327">
      <c r="A327" s="52"/>
      <c r="B327" s="52"/>
      <c r="C327" s="52"/>
      <c r="D327" s="52"/>
      <c r="E327" s="52"/>
      <c r="F327" s="52"/>
      <c r="G327" s="52"/>
      <c r="H327" s="52"/>
      <c r="I327" s="52"/>
      <c r="J327" s="52"/>
      <c r="K327" s="52"/>
      <c r="L327" s="52"/>
      <c r="M327" s="52"/>
      <c r="N327" s="52"/>
      <c r="O327" s="52"/>
      <c r="P327" s="52"/>
      <c r="Q327" s="52"/>
      <c r="R327" s="52"/>
      <c r="S327" s="52"/>
      <c r="T327" s="52"/>
      <c r="U327" s="52"/>
      <c r="V327" s="52"/>
      <c r="W327" s="52"/>
      <c r="X327" s="52"/>
      <c r="Y327" s="52"/>
      <c r="Z327" s="52"/>
    </row>
    <row r="328">
      <c r="A328" s="52"/>
      <c r="B328" s="52"/>
      <c r="C328" s="52"/>
      <c r="D328" s="52"/>
      <c r="E328" s="52"/>
      <c r="F328" s="52"/>
      <c r="G328" s="52"/>
      <c r="H328" s="52"/>
      <c r="I328" s="52"/>
      <c r="J328" s="52"/>
      <c r="K328" s="52"/>
      <c r="L328" s="52"/>
      <c r="M328" s="52"/>
      <c r="N328" s="52"/>
      <c r="O328" s="52"/>
      <c r="P328" s="52"/>
      <c r="Q328" s="52"/>
      <c r="R328" s="52"/>
      <c r="S328" s="52"/>
      <c r="T328" s="52"/>
      <c r="U328" s="52"/>
      <c r="V328" s="52"/>
      <c r="W328" s="52"/>
      <c r="X328" s="52"/>
      <c r="Y328" s="52"/>
      <c r="Z328" s="52"/>
    </row>
    <row r="329">
      <c r="A329" s="52"/>
      <c r="B329" s="52"/>
      <c r="C329" s="52"/>
      <c r="D329" s="52"/>
      <c r="E329" s="52"/>
      <c r="F329" s="52"/>
      <c r="G329" s="52"/>
      <c r="H329" s="52"/>
      <c r="I329" s="52"/>
      <c r="J329" s="52"/>
      <c r="K329" s="52"/>
      <c r="L329" s="52"/>
      <c r="M329" s="52"/>
      <c r="N329" s="52"/>
      <c r="O329" s="52"/>
      <c r="P329" s="52"/>
      <c r="Q329" s="52"/>
      <c r="R329" s="52"/>
      <c r="S329" s="52"/>
      <c r="T329" s="52"/>
      <c r="U329" s="52"/>
      <c r="V329" s="52"/>
      <c r="W329" s="52"/>
      <c r="X329" s="52"/>
      <c r="Y329" s="52"/>
      <c r="Z329" s="52"/>
    </row>
    <row r="330">
      <c r="A330" s="52"/>
      <c r="B330" s="52"/>
      <c r="C330" s="52"/>
      <c r="D330" s="52"/>
      <c r="E330" s="52"/>
      <c r="F330" s="52"/>
      <c r="G330" s="52"/>
      <c r="H330" s="52"/>
      <c r="I330" s="52"/>
      <c r="J330" s="52"/>
      <c r="K330" s="52"/>
      <c r="L330" s="52"/>
      <c r="M330" s="52"/>
      <c r="N330" s="52"/>
      <c r="O330" s="52"/>
      <c r="P330" s="52"/>
      <c r="Q330" s="52"/>
      <c r="R330" s="52"/>
      <c r="S330" s="52"/>
      <c r="T330" s="52"/>
      <c r="U330" s="52"/>
      <c r="V330" s="52"/>
      <c r="W330" s="52"/>
      <c r="X330" s="52"/>
      <c r="Y330" s="52"/>
      <c r="Z330" s="52"/>
    </row>
    <row r="331">
      <c r="A331" s="52"/>
      <c r="B331" s="52"/>
      <c r="C331" s="52"/>
      <c r="D331" s="52"/>
      <c r="E331" s="52"/>
      <c r="F331" s="52"/>
      <c r="G331" s="52"/>
      <c r="H331" s="52"/>
      <c r="I331" s="52"/>
      <c r="J331" s="52"/>
      <c r="K331" s="52"/>
      <c r="L331" s="52"/>
      <c r="M331" s="52"/>
      <c r="N331" s="52"/>
      <c r="O331" s="52"/>
      <c r="P331" s="52"/>
      <c r="Q331" s="52"/>
      <c r="R331" s="52"/>
      <c r="S331" s="52"/>
      <c r="T331" s="52"/>
      <c r="U331" s="52"/>
      <c r="V331" s="52"/>
      <c r="W331" s="52"/>
      <c r="X331" s="52"/>
      <c r="Y331" s="52"/>
      <c r="Z331" s="52"/>
    </row>
    <row r="332">
      <c r="A332" s="52"/>
      <c r="B332" s="52"/>
      <c r="C332" s="52"/>
      <c r="D332" s="52"/>
      <c r="E332" s="52"/>
      <c r="F332" s="52"/>
      <c r="G332" s="52"/>
      <c r="H332" s="52"/>
      <c r="I332" s="52"/>
      <c r="J332" s="52"/>
      <c r="K332" s="52"/>
      <c r="L332" s="52"/>
      <c r="M332" s="52"/>
      <c r="N332" s="52"/>
      <c r="O332" s="52"/>
      <c r="P332" s="52"/>
      <c r="Q332" s="52"/>
      <c r="R332" s="52"/>
      <c r="S332" s="52"/>
      <c r="T332" s="52"/>
      <c r="U332" s="52"/>
      <c r="V332" s="52"/>
      <c r="W332" s="52"/>
      <c r="X332" s="52"/>
      <c r="Y332" s="52"/>
      <c r="Z332" s="52"/>
    </row>
    <row r="333">
      <c r="A333" s="52"/>
      <c r="B333" s="52"/>
      <c r="C333" s="52"/>
      <c r="D333" s="52"/>
      <c r="E333" s="52"/>
      <c r="F333" s="52"/>
      <c r="G333" s="52"/>
      <c r="H333" s="52"/>
      <c r="I333" s="52"/>
      <c r="J333" s="52"/>
      <c r="K333" s="52"/>
      <c r="L333" s="52"/>
      <c r="M333" s="52"/>
      <c r="N333" s="52"/>
      <c r="O333" s="52"/>
      <c r="P333" s="52"/>
      <c r="Q333" s="52"/>
      <c r="R333" s="52"/>
      <c r="S333" s="52"/>
      <c r="T333" s="52"/>
      <c r="U333" s="52"/>
      <c r="V333" s="52"/>
      <c r="W333" s="52"/>
      <c r="X333" s="52"/>
      <c r="Y333" s="52"/>
      <c r="Z333" s="52"/>
    </row>
    <row r="334">
      <c r="A334" s="52"/>
      <c r="B334" s="52"/>
      <c r="C334" s="52"/>
      <c r="D334" s="52"/>
      <c r="E334" s="52"/>
      <c r="F334" s="52"/>
      <c r="G334" s="52"/>
      <c r="H334" s="52"/>
      <c r="I334" s="52"/>
      <c r="J334" s="52"/>
      <c r="K334" s="52"/>
      <c r="L334" s="52"/>
      <c r="M334" s="52"/>
      <c r="N334" s="52"/>
      <c r="O334" s="52"/>
      <c r="P334" s="52"/>
      <c r="Q334" s="52"/>
      <c r="R334" s="52"/>
      <c r="S334" s="52"/>
      <c r="T334" s="52"/>
      <c r="U334" s="52"/>
      <c r="V334" s="52"/>
      <c r="W334" s="52"/>
      <c r="X334" s="52"/>
      <c r="Y334" s="52"/>
      <c r="Z334" s="52"/>
    </row>
    <row r="335">
      <c r="A335" s="52"/>
      <c r="B335" s="52"/>
      <c r="C335" s="52"/>
      <c r="D335" s="52"/>
      <c r="E335" s="52"/>
      <c r="F335" s="52"/>
      <c r="G335" s="52"/>
      <c r="H335" s="52"/>
      <c r="I335" s="52"/>
      <c r="J335" s="52"/>
      <c r="K335" s="52"/>
      <c r="L335" s="52"/>
      <c r="M335" s="52"/>
      <c r="N335" s="52"/>
      <c r="O335" s="52"/>
      <c r="P335" s="52"/>
      <c r="Q335" s="52"/>
      <c r="R335" s="52"/>
      <c r="S335" s="52"/>
      <c r="T335" s="52"/>
      <c r="U335" s="52"/>
      <c r="V335" s="52"/>
      <c r="W335" s="52"/>
      <c r="X335" s="52"/>
      <c r="Y335" s="52"/>
      <c r="Z335" s="52"/>
    </row>
    <row r="336">
      <c r="A336" s="52"/>
      <c r="B336" s="52"/>
      <c r="C336" s="52"/>
      <c r="D336" s="52"/>
      <c r="E336" s="52"/>
      <c r="F336" s="52"/>
      <c r="G336" s="52"/>
      <c r="H336" s="52"/>
      <c r="I336" s="52"/>
      <c r="J336" s="52"/>
      <c r="K336" s="52"/>
      <c r="L336" s="52"/>
      <c r="M336" s="52"/>
      <c r="N336" s="52"/>
      <c r="O336" s="52"/>
      <c r="P336" s="52"/>
      <c r="Q336" s="52"/>
      <c r="R336" s="52"/>
      <c r="S336" s="52"/>
      <c r="T336" s="52"/>
      <c r="U336" s="52"/>
      <c r="V336" s="52"/>
      <c r="W336" s="52"/>
      <c r="X336" s="52"/>
      <c r="Y336" s="52"/>
      <c r="Z336" s="52"/>
    </row>
    <row r="337">
      <c r="A337" s="52"/>
      <c r="B337" s="52"/>
      <c r="C337" s="52"/>
      <c r="D337" s="52"/>
      <c r="E337" s="52"/>
      <c r="F337" s="52"/>
      <c r="G337" s="52"/>
      <c r="H337" s="52"/>
      <c r="I337" s="52"/>
      <c r="J337" s="52"/>
      <c r="K337" s="52"/>
      <c r="L337" s="52"/>
      <c r="M337" s="52"/>
      <c r="N337" s="52"/>
      <c r="O337" s="52"/>
      <c r="P337" s="52"/>
      <c r="Q337" s="52"/>
      <c r="R337" s="52"/>
      <c r="S337" s="52"/>
      <c r="T337" s="52"/>
      <c r="U337" s="52"/>
      <c r="V337" s="52"/>
      <c r="W337" s="52"/>
      <c r="X337" s="52"/>
      <c r="Y337" s="52"/>
      <c r="Z337" s="52"/>
    </row>
    <row r="338">
      <c r="A338" s="52"/>
      <c r="B338" s="52"/>
      <c r="C338" s="52"/>
      <c r="D338" s="52"/>
      <c r="E338" s="52"/>
      <c r="F338" s="52"/>
      <c r="G338" s="52"/>
      <c r="H338" s="52"/>
      <c r="I338" s="52"/>
      <c r="J338" s="52"/>
      <c r="K338" s="52"/>
      <c r="L338" s="52"/>
      <c r="M338" s="52"/>
      <c r="N338" s="52"/>
      <c r="O338" s="52"/>
      <c r="P338" s="52"/>
      <c r="Q338" s="52"/>
      <c r="R338" s="52"/>
      <c r="S338" s="52"/>
      <c r="T338" s="52"/>
      <c r="U338" s="52"/>
      <c r="V338" s="52"/>
      <c r="W338" s="52"/>
      <c r="X338" s="52"/>
      <c r="Y338" s="52"/>
      <c r="Z338" s="52"/>
    </row>
    <row r="339">
      <c r="A339" s="52"/>
      <c r="B339" s="52"/>
      <c r="C339" s="52"/>
      <c r="D339" s="52"/>
      <c r="E339" s="52"/>
      <c r="F339" s="52"/>
      <c r="G339" s="52"/>
      <c r="H339" s="52"/>
      <c r="I339" s="52"/>
      <c r="J339" s="52"/>
      <c r="K339" s="52"/>
      <c r="L339" s="52"/>
      <c r="M339" s="52"/>
      <c r="N339" s="52"/>
      <c r="O339" s="52"/>
      <c r="P339" s="52"/>
      <c r="Q339" s="52"/>
      <c r="R339" s="52"/>
      <c r="S339" s="52"/>
      <c r="T339" s="52"/>
      <c r="U339" s="52"/>
      <c r="V339" s="52"/>
      <c r="W339" s="52"/>
      <c r="X339" s="52"/>
      <c r="Y339" s="52"/>
      <c r="Z339" s="52"/>
    </row>
    <row r="340">
      <c r="A340" s="52"/>
      <c r="B340" s="52"/>
      <c r="C340" s="52"/>
      <c r="D340" s="52"/>
      <c r="E340" s="52"/>
      <c r="F340" s="52"/>
      <c r="G340" s="52"/>
      <c r="H340" s="52"/>
      <c r="I340" s="52"/>
      <c r="J340" s="52"/>
      <c r="K340" s="52"/>
      <c r="L340" s="52"/>
      <c r="M340" s="52"/>
      <c r="N340" s="52"/>
      <c r="O340" s="52"/>
      <c r="P340" s="52"/>
      <c r="Q340" s="52"/>
      <c r="R340" s="52"/>
      <c r="S340" s="52"/>
      <c r="T340" s="52"/>
      <c r="U340" s="52"/>
      <c r="V340" s="52"/>
      <c r="W340" s="52"/>
      <c r="X340" s="52"/>
      <c r="Y340" s="52"/>
      <c r="Z340" s="52"/>
    </row>
    <row r="341">
      <c r="A341" s="52"/>
      <c r="B341" s="52"/>
      <c r="C341" s="52"/>
      <c r="D341" s="52"/>
      <c r="E341" s="52"/>
      <c r="F341" s="52"/>
      <c r="G341" s="52"/>
      <c r="H341" s="52"/>
      <c r="I341" s="52"/>
      <c r="J341" s="52"/>
      <c r="K341" s="52"/>
      <c r="L341" s="52"/>
      <c r="M341" s="52"/>
      <c r="N341" s="52"/>
      <c r="O341" s="52"/>
      <c r="P341" s="52"/>
      <c r="Q341" s="52"/>
      <c r="R341" s="52"/>
      <c r="S341" s="52"/>
      <c r="T341" s="52"/>
      <c r="U341" s="52"/>
      <c r="V341" s="52"/>
      <c r="W341" s="52"/>
      <c r="X341" s="52"/>
      <c r="Y341" s="52"/>
      <c r="Z341" s="52"/>
    </row>
    <row r="342">
      <c r="A342" s="52"/>
      <c r="B342" s="52"/>
      <c r="C342" s="52"/>
      <c r="D342" s="52"/>
      <c r="E342" s="52"/>
      <c r="F342" s="52"/>
      <c r="G342" s="52"/>
      <c r="H342" s="52"/>
      <c r="I342" s="52"/>
      <c r="J342" s="52"/>
      <c r="K342" s="52"/>
      <c r="L342" s="52"/>
      <c r="M342" s="52"/>
      <c r="N342" s="52"/>
      <c r="O342" s="52"/>
      <c r="P342" s="52"/>
      <c r="Q342" s="52"/>
      <c r="R342" s="52"/>
      <c r="S342" s="52"/>
      <c r="T342" s="52"/>
      <c r="U342" s="52"/>
      <c r="V342" s="52"/>
      <c r="W342" s="52"/>
      <c r="X342" s="52"/>
      <c r="Y342" s="52"/>
      <c r="Z342" s="52"/>
    </row>
    <row r="343">
      <c r="A343" s="52"/>
      <c r="B343" s="52"/>
      <c r="C343" s="52"/>
      <c r="D343" s="52"/>
      <c r="E343" s="52"/>
      <c r="F343" s="52"/>
      <c r="G343" s="52"/>
      <c r="H343" s="52"/>
      <c r="I343" s="52"/>
      <c r="J343" s="52"/>
      <c r="K343" s="52"/>
      <c r="L343" s="52"/>
      <c r="M343" s="52"/>
      <c r="N343" s="52"/>
      <c r="O343" s="52"/>
      <c r="P343" s="52"/>
      <c r="Q343" s="52"/>
      <c r="R343" s="52"/>
      <c r="S343" s="52"/>
      <c r="T343" s="52"/>
      <c r="U343" s="52"/>
      <c r="V343" s="52"/>
      <c r="W343" s="52"/>
      <c r="X343" s="52"/>
      <c r="Y343" s="52"/>
      <c r="Z343" s="52"/>
    </row>
    <row r="344">
      <c r="A344" s="52"/>
      <c r="B344" s="52"/>
      <c r="C344" s="52"/>
      <c r="D344" s="52"/>
      <c r="E344" s="52"/>
      <c r="F344" s="52"/>
      <c r="G344" s="52"/>
      <c r="H344" s="52"/>
      <c r="I344" s="52"/>
      <c r="J344" s="52"/>
      <c r="K344" s="52"/>
      <c r="L344" s="52"/>
      <c r="M344" s="52"/>
      <c r="N344" s="52"/>
      <c r="O344" s="52"/>
      <c r="P344" s="52"/>
      <c r="Q344" s="52"/>
      <c r="R344" s="52"/>
      <c r="S344" s="52"/>
      <c r="T344" s="52"/>
      <c r="U344" s="52"/>
      <c r="V344" s="52"/>
      <c r="W344" s="52"/>
      <c r="X344" s="52"/>
      <c r="Y344" s="52"/>
      <c r="Z344" s="52"/>
    </row>
    <row r="345">
      <c r="A345" s="52"/>
      <c r="B345" s="52"/>
      <c r="C345" s="52"/>
      <c r="D345" s="52"/>
      <c r="E345" s="52"/>
      <c r="F345" s="52"/>
      <c r="G345" s="52"/>
      <c r="H345" s="52"/>
      <c r="I345" s="52"/>
      <c r="J345" s="52"/>
      <c r="K345" s="52"/>
      <c r="L345" s="52"/>
      <c r="M345" s="52"/>
      <c r="N345" s="52"/>
      <c r="O345" s="52"/>
      <c r="P345" s="52"/>
      <c r="Q345" s="52"/>
      <c r="R345" s="52"/>
      <c r="S345" s="52"/>
      <c r="T345" s="52"/>
      <c r="U345" s="52"/>
      <c r="V345" s="52"/>
      <c r="W345" s="52"/>
      <c r="X345" s="52"/>
      <c r="Y345" s="52"/>
      <c r="Z345" s="52"/>
    </row>
    <row r="346">
      <c r="A346" s="52"/>
      <c r="B346" s="52"/>
      <c r="C346" s="52"/>
      <c r="D346" s="52"/>
      <c r="E346" s="52"/>
      <c r="F346" s="52"/>
      <c r="G346" s="52"/>
      <c r="H346" s="52"/>
      <c r="I346" s="52"/>
      <c r="J346" s="52"/>
      <c r="K346" s="52"/>
      <c r="L346" s="52"/>
      <c r="M346" s="52"/>
      <c r="N346" s="52"/>
      <c r="O346" s="52"/>
      <c r="P346" s="52"/>
      <c r="Q346" s="52"/>
      <c r="R346" s="52"/>
      <c r="S346" s="52"/>
      <c r="T346" s="52"/>
      <c r="U346" s="52"/>
      <c r="V346" s="52"/>
      <c r="W346" s="52"/>
      <c r="X346" s="52"/>
      <c r="Y346" s="52"/>
      <c r="Z346" s="52"/>
    </row>
    <row r="347">
      <c r="A347" s="52"/>
      <c r="B347" s="52"/>
      <c r="C347" s="52"/>
      <c r="D347" s="52"/>
      <c r="E347" s="52"/>
      <c r="F347" s="52"/>
      <c r="G347" s="52"/>
      <c r="H347" s="52"/>
      <c r="I347" s="52"/>
      <c r="J347" s="52"/>
      <c r="K347" s="52"/>
      <c r="L347" s="52"/>
      <c r="M347" s="52"/>
      <c r="N347" s="52"/>
      <c r="O347" s="52"/>
      <c r="P347" s="52"/>
      <c r="Q347" s="52"/>
      <c r="R347" s="52"/>
      <c r="S347" s="52"/>
      <c r="T347" s="52"/>
      <c r="U347" s="52"/>
      <c r="V347" s="52"/>
      <c r="W347" s="52"/>
      <c r="X347" s="52"/>
      <c r="Y347" s="52"/>
      <c r="Z347" s="52"/>
    </row>
    <row r="348">
      <c r="A348" s="52"/>
      <c r="B348" s="52"/>
      <c r="C348" s="52"/>
      <c r="D348" s="52"/>
      <c r="E348" s="52"/>
      <c r="F348" s="52"/>
      <c r="G348" s="52"/>
      <c r="H348" s="52"/>
      <c r="I348" s="52"/>
      <c r="J348" s="52"/>
      <c r="K348" s="52"/>
      <c r="L348" s="52"/>
      <c r="M348" s="52"/>
      <c r="N348" s="52"/>
      <c r="O348" s="52"/>
      <c r="P348" s="52"/>
      <c r="Q348" s="52"/>
      <c r="R348" s="52"/>
      <c r="S348" s="52"/>
      <c r="T348" s="52"/>
      <c r="U348" s="52"/>
      <c r="V348" s="52"/>
      <c r="W348" s="52"/>
      <c r="X348" s="52"/>
      <c r="Y348" s="52"/>
      <c r="Z348" s="52"/>
    </row>
    <row r="349">
      <c r="A349" s="52"/>
      <c r="B349" s="52"/>
      <c r="C349" s="52"/>
      <c r="D349" s="52"/>
      <c r="E349" s="52"/>
      <c r="F349" s="52"/>
      <c r="G349" s="52"/>
      <c r="H349" s="52"/>
      <c r="I349" s="52"/>
      <c r="J349" s="52"/>
      <c r="K349" s="52"/>
      <c r="L349" s="52"/>
      <c r="M349" s="52"/>
      <c r="N349" s="52"/>
      <c r="O349" s="52"/>
      <c r="P349" s="52"/>
      <c r="Q349" s="52"/>
      <c r="R349" s="52"/>
      <c r="S349" s="52"/>
      <c r="T349" s="52"/>
      <c r="U349" s="52"/>
      <c r="V349" s="52"/>
      <c r="W349" s="52"/>
      <c r="X349" s="52"/>
      <c r="Y349" s="52"/>
      <c r="Z349" s="52"/>
    </row>
    <row r="350">
      <c r="A350" s="52"/>
      <c r="B350" s="52"/>
      <c r="C350" s="52"/>
      <c r="D350" s="52"/>
      <c r="E350" s="52"/>
      <c r="F350" s="52"/>
      <c r="G350" s="52"/>
      <c r="H350" s="52"/>
      <c r="I350" s="52"/>
      <c r="J350" s="52"/>
      <c r="K350" s="52"/>
      <c r="L350" s="52"/>
      <c r="M350" s="52"/>
      <c r="N350" s="52"/>
      <c r="O350" s="52"/>
      <c r="P350" s="52"/>
      <c r="Q350" s="52"/>
      <c r="R350" s="52"/>
      <c r="S350" s="52"/>
      <c r="T350" s="52"/>
      <c r="U350" s="52"/>
      <c r="V350" s="52"/>
      <c r="W350" s="52"/>
      <c r="X350" s="52"/>
      <c r="Y350" s="52"/>
      <c r="Z350" s="52"/>
    </row>
    <row r="351">
      <c r="A351" s="52"/>
      <c r="B351" s="52"/>
      <c r="C351" s="52"/>
      <c r="D351" s="52"/>
      <c r="E351" s="52"/>
      <c r="F351" s="52"/>
      <c r="G351" s="52"/>
      <c r="H351" s="52"/>
      <c r="I351" s="52"/>
      <c r="J351" s="52"/>
      <c r="K351" s="52"/>
      <c r="L351" s="52"/>
      <c r="M351" s="52"/>
      <c r="N351" s="52"/>
      <c r="O351" s="52"/>
      <c r="P351" s="52"/>
      <c r="Q351" s="52"/>
      <c r="R351" s="52"/>
      <c r="S351" s="52"/>
      <c r="T351" s="52"/>
      <c r="U351" s="52"/>
      <c r="V351" s="52"/>
      <c r="W351" s="52"/>
      <c r="X351" s="52"/>
      <c r="Y351" s="52"/>
      <c r="Z351" s="52"/>
    </row>
    <row r="352">
      <c r="A352" s="52"/>
      <c r="B352" s="52"/>
      <c r="C352" s="52"/>
      <c r="D352" s="52"/>
      <c r="E352" s="52"/>
      <c r="F352" s="52"/>
      <c r="G352" s="52"/>
      <c r="H352" s="52"/>
      <c r="I352" s="52"/>
      <c r="J352" s="52"/>
      <c r="K352" s="52"/>
      <c r="L352" s="52"/>
      <c r="M352" s="52"/>
      <c r="N352" s="52"/>
      <c r="O352" s="52"/>
      <c r="P352" s="52"/>
      <c r="Q352" s="52"/>
      <c r="R352" s="52"/>
      <c r="S352" s="52"/>
      <c r="T352" s="52"/>
      <c r="U352" s="52"/>
      <c r="V352" s="52"/>
      <c r="W352" s="52"/>
      <c r="X352" s="52"/>
      <c r="Y352" s="52"/>
      <c r="Z352" s="52"/>
    </row>
    <row r="353">
      <c r="A353" s="52"/>
      <c r="B353" s="52"/>
      <c r="C353" s="52"/>
      <c r="D353" s="52"/>
      <c r="E353" s="52"/>
      <c r="F353" s="52"/>
      <c r="G353" s="52"/>
      <c r="H353" s="52"/>
      <c r="I353" s="52"/>
      <c r="J353" s="52"/>
      <c r="K353" s="52"/>
      <c r="L353" s="52"/>
      <c r="M353" s="52"/>
      <c r="N353" s="52"/>
      <c r="O353" s="52"/>
      <c r="P353" s="52"/>
      <c r="Q353" s="52"/>
      <c r="R353" s="52"/>
      <c r="S353" s="52"/>
      <c r="T353" s="52"/>
      <c r="U353" s="52"/>
      <c r="V353" s="52"/>
      <c r="W353" s="52"/>
      <c r="X353" s="52"/>
      <c r="Y353" s="52"/>
      <c r="Z353" s="52"/>
    </row>
    <row r="354">
      <c r="A354" s="52"/>
      <c r="B354" s="52"/>
      <c r="C354" s="52"/>
      <c r="D354" s="52"/>
      <c r="E354" s="52"/>
      <c r="F354" s="52"/>
      <c r="G354" s="52"/>
      <c r="H354" s="52"/>
      <c r="I354" s="52"/>
      <c r="J354" s="52"/>
      <c r="K354" s="52"/>
      <c r="L354" s="52"/>
      <c r="M354" s="52"/>
      <c r="N354" s="52"/>
      <c r="O354" s="52"/>
      <c r="P354" s="52"/>
      <c r="Q354" s="52"/>
      <c r="R354" s="52"/>
      <c r="S354" s="52"/>
      <c r="T354" s="52"/>
      <c r="U354" s="52"/>
      <c r="V354" s="52"/>
      <c r="W354" s="52"/>
      <c r="X354" s="52"/>
      <c r="Y354" s="52"/>
      <c r="Z354" s="52"/>
    </row>
    <row r="355">
      <c r="A355" s="52"/>
      <c r="B355" s="52"/>
      <c r="C355" s="52"/>
      <c r="D355" s="52"/>
      <c r="E355" s="52"/>
      <c r="F355" s="52"/>
      <c r="G355" s="52"/>
      <c r="H355" s="52"/>
      <c r="I355" s="52"/>
      <c r="J355" s="52"/>
      <c r="K355" s="52"/>
      <c r="L355" s="52"/>
      <c r="M355" s="52"/>
      <c r="N355" s="52"/>
      <c r="O355" s="52"/>
      <c r="P355" s="52"/>
      <c r="Q355" s="52"/>
      <c r="R355" s="52"/>
      <c r="S355" s="52"/>
      <c r="T355" s="52"/>
      <c r="U355" s="52"/>
      <c r="V355" s="52"/>
      <c r="W355" s="52"/>
      <c r="X355" s="52"/>
      <c r="Y355" s="52"/>
      <c r="Z355" s="52"/>
    </row>
    <row r="356">
      <c r="A356" s="52"/>
      <c r="B356" s="52"/>
      <c r="C356" s="52"/>
      <c r="D356" s="52"/>
      <c r="E356" s="52"/>
      <c r="F356" s="52"/>
      <c r="G356" s="52"/>
      <c r="H356" s="52"/>
      <c r="I356" s="52"/>
      <c r="J356" s="52"/>
      <c r="K356" s="52"/>
      <c r="L356" s="52"/>
      <c r="M356" s="52"/>
      <c r="N356" s="52"/>
      <c r="O356" s="52"/>
      <c r="P356" s="52"/>
      <c r="Q356" s="52"/>
      <c r="R356" s="52"/>
      <c r="S356" s="52"/>
      <c r="T356" s="52"/>
      <c r="U356" s="52"/>
      <c r="V356" s="52"/>
      <c r="W356" s="52"/>
      <c r="X356" s="52"/>
      <c r="Y356" s="52"/>
      <c r="Z356" s="52"/>
    </row>
    <row r="357">
      <c r="A357" s="52"/>
      <c r="B357" s="52"/>
      <c r="C357" s="52"/>
      <c r="D357" s="52"/>
      <c r="E357" s="52"/>
      <c r="F357" s="52"/>
      <c r="G357" s="52"/>
      <c r="H357" s="52"/>
      <c r="I357" s="52"/>
      <c r="J357" s="52"/>
      <c r="K357" s="52"/>
      <c r="L357" s="52"/>
      <c r="M357" s="52"/>
      <c r="N357" s="52"/>
      <c r="O357" s="52"/>
      <c r="P357" s="52"/>
      <c r="Q357" s="52"/>
      <c r="R357" s="52"/>
      <c r="S357" s="52"/>
      <c r="T357" s="52"/>
      <c r="U357" s="52"/>
      <c r="V357" s="52"/>
      <c r="W357" s="52"/>
      <c r="X357" s="52"/>
      <c r="Y357" s="52"/>
      <c r="Z357" s="52"/>
    </row>
    <row r="358">
      <c r="A358" s="52"/>
      <c r="B358" s="52"/>
      <c r="C358" s="52"/>
      <c r="D358" s="52"/>
      <c r="E358" s="52"/>
      <c r="F358" s="52"/>
      <c r="G358" s="52"/>
      <c r="H358" s="52"/>
      <c r="I358" s="52"/>
      <c r="J358" s="52"/>
      <c r="K358" s="52"/>
      <c r="L358" s="52"/>
      <c r="M358" s="52"/>
      <c r="N358" s="52"/>
      <c r="O358" s="52"/>
      <c r="P358" s="52"/>
      <c r="Q358" s="52"/>
      <c r="R358" s="52"/>
      <c r="S358" s="52"/>
      <c r="T358" s="52"/>
      <c r="U358" s="52"/>
      <c r="V358" s="52"/>
      <c r="W358" s="52"/>
      <c r="X358" s="52"/>
      <c r="Y358" s="52"/>
      <c r="Z358" s="52"/>
    </row>
    <row r="359">
      <c r="A359" s="52"/>
      <c r="B359" s="52"/>
      <c r="C359" s="52"/>
      <c r="D359" s="52"/>
      <c r="E359" s="52"/>
      <c r="F359" s="52"/>
      <c r="G359" s="52"/>
      <c r="H359" s="52"/>
      <c r="I359" s="52"/>
      <c r="J359" s="52"/>
      <c r="K359" s="52"/>
      <c r="L359" s="52"/>
      <c r="M359" s="52"/>
      <c r="N359" s="52"/>
      <c r="O359" s="52"/>
      <c r="P359" s="52"/>
      <c r="Q359" s="52"/>
      <c r="R359" s="52"/>
      <c r="S359" s="52"/>
      <c r="T359" s="52"/>
      <c r="U359" s="52"/>
      <c r="V359" s="52"/>
      <c r="W359" s="52"/>
      <c r="X359" s="52"/>
      <c r="Y359" s="52"/>
      <c r="Z359" s="52"/>
    </row>
    <row r="360">
      <c r="A360" s="52"/>
      <c r="B360" s="52"/>
      <c r="C360" s="52"/>
      <c r="D360" s="52"/>
      <c r="E360" s="52"/>
      <c r="F360" s="52"/>
      <c r="G360" s="52"/>
      <c r="H360" s="52"/>
      <c r="I360" s="52"/>
      <c r="J360" s="52"/>
      <c r="K360" s="52"/>
      <c r="L360" s="52"/>
      <c r="M360" s="52"/>
      <c r="N360" s="52"/>
      <c r="O360" s="52"/>
      <c r="P360" s="52"/>
      <c r="Q360" s="52"/>
      <c r="R360" s="52"/>
      <c r="S360" s="52"/>
      <c r="T360" s="52"/>
      <c r="U360" s="52"/>
      <c r="V360" s="52"/>
      <c r="W360" s="52"/>
      <c r="X360" s="52"/>
      <c r="Y360" s="52"/>
      <c r="Z360" s="52"/>
    </row>
    <row r="361">
      <c r="A361" s="52"/>
      <c r="B361" s="52"/>
      <c r="C361" s="52"/>
      <c r="D361" s="52"/>
      <c r="E361" s="52"/>
      <c r="F361" s="52"/>
      <c r="G361" s="52"/>
      <c r="H361" s="52"/>
      <c r="I361" s="52"/>
      <c r="J361" s="52"/>
      <c r="K361" s="52"/>
      <c r="L361" s="52"/>
      <c r="M361" s="52"/>
      <c r="N361" s="52"/>
      <c r="O361" s="52"/>
      <c r="P361" s="52"/>
      <c r="Q361" s="52"/>
      <c r="R361" s="52"/>
      <c r="S361" s="52"/>
      <c r="T361" s="52"/>
      <c r="U361" s="52"/>
      <c r="V361" s="52"/>
      <c r="W361" s="52"/>
      <c r="X361" s="52"/>
      <c r="Y361" s="52"/>
      <c r="Z361" s="52"/>
    </row>
    <row r="362">
      <c r="A362" s="52"/>
      <c r="B362" s="52"/>
      <c r="C362" s="52"/>
      <c r="D362" s="52"/>
      <c r="E362" s="52"/>
      <c r="F362" s="52"/>
      <c r="G362" s="52"/>
      <c r="H362" s="52"/>
      <c r="I362" s="52"/>
      <c r="J362" s="52"/>
      <c r="K362" s="52"/>
      <c r="L362" s="52"/>
      <c r="M362" s="52"/>
      <c r="N362" s="52"/>
      <c r="O362" s="52"/>
      <c r="P362" s="52"/>
      <c r="Q362" s="52"/>
      <c r="R362" s="52"/>
      <c r="S362" s="52"/>
      <c r="T362" s="52"/>
      <c r="U362" s="52"/>
      <c r="V362" s="52"/>
      <c r="W362" s="52"/>
      <c r="X362" s="52"/>
      <c r="Y362" s="52"/>
      <c r="Z362" s="52"/>
    </row>
    <row r="363">
      <c r="A363" s="52"/>
      <c r="B363" s="52"/>
      <c r="C363" s="52"/>
      <c r="D363" s="52"/>
      <c r="E363" s="52"/>
      <c r="F363" s="52"/>
      <c r="G363" s="52"/>
      <c r="H363" s="52"/>
      <c r="I363" s="52"/>
      <c r="J363" s="52"/>
      <c r="K363" s="52"/>
      <c r="L363" s="52"/>
      <c r="M363" s="52"/>
      <c r="N363" s="52"/>
      <c r="O363" s="52"/>
      <c r="P363" s="52"/>
      <c r="Q363" s="52"/>
      <c r="R363" s="52"/>
      <c r="S363" s="52"/>
      <c r="T363" s="52"/>
      <c r="U363" s="52"/>
      <c r="V363" s="52"/>
      <c r="W363" s="52"/>
      <c r="X363" s="52"/>
      <c r="Y363" s="52"/>
      <c r="Z363" s="52"/>
    </row>
    <row r="364">
      <c r="A364" s="52"/>
      <c r="B364" s="52"/>
      <c r="C364" s="52"/>
      <c r="D364" s="52"/>
      <c r="E364" s="52"/>
      <c r="F364" s="52"/>
      <c r="G364" s="52"/>
      <c r="H364" s="52"/>
      <c r="I364" s="52"/>
      <c r="J364" s="52"/>
      <c r="K364" s="52"/>
      <c r="L364" s="52"/>
      <c r="M364" s="52"/>
      <c r="N364" s="52"/>
      <c r="O364" s="52"/>
      <c r="P364" s="52"/>
      <c r="Q364" s="52"/>
      <c r="R364" s="52"/>
      <c r="S364" s="52"/>
      <c r="T364" s="52"/>
      <c r="U364" s="52"/>
      <c r="V364" s="52"/>
      <c r="W364" s="52"/>
      <c r="X364" s="52"/>
      <c r="Y364" s="52"/>
      <c r="Z364" s="52"/>
    </row>
    <row r="365">
      <c r="A365" s="52"/>
      <c r="B365" s="52"/>
      <c r="C365" s="52"/>
      <c r="D365" s="52"/>
      <c r="E365" s="52"/>
      <c r="F365" s="52"/>
      <c r="G365" s="52"/>
      <c r="H365" s="52"/>
      <c r="I365" s="52"/>
      <c r="J365" s="52"/>
      <c r="K365" s="52"/>
      <c r="L365" s="52"/>
      <c r="M365" s="52"/>
      <c r="N365" s="52"/>
      <c r="O365" s="52"/>
      <c r="P365" s="52"/>
      <c r="Q365" s="52"/>
      <c r="R365" s="52"/>
      <c r="S365" s="52"/>
      <c r="T365" s="52"/>
      <c r="U365" s="52"/>
      <c r="V365" s="52"/>
      <c r="W365" s="52"/>
      <c r="X365" s="52"/>
      <c r="Y365" s="52"/>
      <c r="Z365" s="52"/>
    </row>
    <row r="366">
      <c r="A366" s="52"/>
      <c r="B366" s="52"/>
      <c r="C366" s="52"/>
      <c r="D366" s="52"/>
      <c r="E366" s="52"/>
      <c r="F366" s="52"/>
      <c r="G366" s="52"/>
      <c r="H366" s="52"/>
      <c r="I366" s="52"/>
      <c r="J366" s="52"/>
      <c r="K366" s="52"/>
      <c r="L366" s="52"/>
      <c r="M366" s="52"/>
      <c r="N366" s="52"/>
      <c r="O366" s="52"/>
      <c r="P366" s="52"/>
      <c r="Q366" s="52"/>
      <c r="R366" s="52"/>
      <c r="S366" s="52"/>
      <c r="T366" s="52"/>
      <c r="U366" s="52"/>
      <c r="V366" s="52"/>
      <c r="W366" s="52"/>
      <c r="X366" s="52"/>
      <c r="Y366" s="52"/>
      <c r="Z366" s="52"/>
    </row>
    <row r="367">
      <c r="A367" s="52"/>
      <c r="B367" s="52"/>
      <c r="C367" s="52"/>
      <c r="D367" s="52"/>
      <c r="E367" s="52"/>
      <c r="F367" s="52"/>
      <c r="G367" s="52"/>
      <c r="H367" s="52"/>
      <c r="I367" s="52"/>
      <c r="J367" s="52"/>
      <c r="K367" s="52"/>
      <c r="L367" s="52"/>
      <c r="M367" s="52"/>
      <c r="N367" s="52"/>
      <c r="O367" s="52"/>
      <c r="P367" s="52"/>
      <c r="Q367" s="52"/>
      <c r="R367" s="52"/>
      <c r="S367" s="52"/>
      <c r="T367" s="52"/>
      <c r="U367" s="52"/>
      <c r="V367" s="52"/>
      <c r="W367" s="52"/>
      <c r="X367" s="52"/>
      <c r="Y367" s="52"/>
      <c r="Z367" s="52"/>
    </row>
    <row r="368">
      <c r="A368" s="52"/>
      <c r="B368" s="52"/>
      <c r="C368" s="52"/>
      <c r="D368" s="52"/>
      <c r="E368" s="52"/>
      <c r="F368" s="52"/>
      <c r="G368" s="52"/>
      <c r="H368" s="52"/>
      <c r="I368" s="52"/>
      <c r="J368" s="52"/>
      <c r="K368" s="52"/>
      <c r="L368" s="52"/>
      <c r="M368" s="52"/>
      <c r="N368" s="52"/>
      <c r="O368" s="52"/>
      <c r="P368" s="52"/>
      <c r="Q368" s="52"/>
      <c r="R368" s="52"/>
      <c r="S368" s="52"/>
      <c r="T368" s="52"/>
      <c r="U368" s="52"/>
      <c r="V368" s="52"/>
      <c r="W368" s="52"/>
      <c r="X368" s="52"/>
      <c r="Y368" s="52"/>
      <c r="Z368" s="52"/>
    </row>
    <row r="369">
      <c r="A369" s="52"/>
      <c r="B369" s="52"/>
      <c r="C369" s="52"/>
      <c r="D369" s="52"/>
      <c r="E369" s="52"/>
      <c r="F369" s="52"/>
      <c r="G369" s="52"/>
      <c r="H369" s="52"/>
      <c r="I369" s="52"/>
      <c r="J369" s="52"/>
      <c r="K369" s="52"/>
      <c r="L369" s="52"/>
      <c r="M369" s="52"/>
      <c r="N369" s="52"/>
      <c r="O369" s="52"/>
      <c r="P369" s="52"/>
      <c r="Q369" s="52"/>
      <c r="R369" s="52"/>
      <c r="S369" s="52"/>
      <c r="T369" s="52"/>
      <c r="U369" s="52"/>
      <c r="V369" s="52"/>
      <c r="W369" s="52"/>
      <c r="X369" s="52"/>
      <c r="Y369" s="52"/>
      <c r="Z369" s="52"/>
    </row>
    <row r="370">
      <c r="A370" s="52"/>
      <c r="B370" s="52"/>
      <c r="C370" s="52"/>
      <c r="D370" s="52"/>
      <c r="E370" s="52"/>
      <c r="F370" s="52"/>
      <c r="G370" s="52"/>
      <c r="H370" s="52"/>
      <c r="I370" s="52"/>
      <c r="J370" s="52"/>
      <c r="K370" s="52"/>
      <c r="L370" s="52"/>
      <c r="M370" s="52"/>
      <c r="N370" s="52"/>
      <c r="O370" s="52"/>
      <c r="P370" s="52"/>
      <c r="Q370" s="52"/>
      <c r="R370" s="52"/>
      <c r="S370" s="52"/>
      <c r="T370" s="52"/>
      <c r="U370" s="52"/>
      <c r="V370" s="52"/>
      <c r="W370" s="52"/>
      <c r="X370" s="52"/>
      <c r="Y370" s="52"/>
      <c r="Z370" s="52"/>
    </row>
    <row r="371">
      <c r="A371" s="52"/>
      <c r="B371" s="52"/>
      <c r="C371" s="52"/>
      <c r="D371" s="52"/>
      <c r="E371" s="52"/>
      <c r="F371" s="52"/>
      <c r="G371" s="52"/>
      <c r="H371" s="52"/>
      <c r="I371" s="52"/>
      <c r="J371" s="52"/>
      <c r="K371" s="52"/>
      <c r="L371" s="52"/>
      <c r="M371" s="52"/>
      <c r="N371" s="52"/>
      <c r="O371" s="52"/>
      <c r="P371" s="52"/>
      <c r="Q371" s="52"/>
      <c r="R371" s="52"/>
      <c r="S371" s="52"/>
      <c r="T371" s="52"/>
      <c r="U371" s="52"/>
      <c r="V371" s="52"/>
      <c r="W371" s="52"/>
      <c r="X371" s="52"/>
      <c r="Y371" s="52"/>
      <c r="Z371" s="52"/>
    </row>
    <row r="372">
      <c r="A372" s="52"/>
      <c r="B372" s="52"/>
      <c r="C372" s="52"/>
      <c r="D372" s="52"/>
      <c r="E372" s="52"/>
      <c r="F372" s="52"/>
      <c r="G372" s="52"/>
      <c r="H372" s="52"/>
      <c r="I372" s="52"/>
      <c r="J372" s="52"/>
      <c r="K372" s="52"/>
      <c r="L372" s="52"/>
      <c r="M372" s="52"/>
      <c r="N372" s="52"/>
      <c r="O372" s="52"/>
      <c r="P372" s="52"/>
      <c r="Q372" s="52"/>
      <c r="R372" s="52"/>
      <c r="S372" s="52"/>
      <c r="T372" s="52"/>
      <c r="U372" s="52"/>
      <c r="V372" s="52"/>
      <c r="W372" s="52"/>
      <c r="X372" s="52"/>
      <c r="Y372" s="52"/>
      <c r="Z372" s="52"/>
    </row>
    <row r="373">
      <c r="A373" s="52"/>
      <c r="B373" s="52"/>
      <c r="C373" s="52"/>
      <c r="D373" s="52"/>
      <c r="E373" s="52"/>
      <c r="F373" s="52"/>
      <c r="G373" s="52"/>
      <c r="H373" s="52"/>
      <c r="I373" s="52"/>
      <c r="J373" s="52"/>
      <c r="K373" s="52"/>
      <c r="L373" s="52"/>
      <c r="M373" s="52"/>
      <c r="N373" s="52"/>
      <c r="O373" s="52"/>
      <c r="P373" s="52"/>
      <c r="Q373" s="52"/>
      <c r="R373" s="52"/>
      <c r="S373" s="52"/>
      <c r="T373" s="52"/>
      <c r="U373" s="52"/>
      <c r="V373" s="52"/>
      <c r="W373" s="52"/>
      <c r="X373" s="52"/>
      <c r="Y373" s="52"/>
      <c r="Z373" s="52"/>
    </row>
    <row r="374">
      <c r="A374" s="52"/>
      <c r="B374" s="52"/>
      <c r="C374" s="52"/>
      <c r="D374" s="52"/>
      <c r="E374" s="52"/>
      <c r="F374" s="52"/>
      <c r="G374" s="52"/>
      <c r="H374" s="52"/>
      <c r="I374" s="52"/>
      <c r="J374" s="52"/>
      <c r="K374" s="52"/>
      <c r="L374" s="52"/>
      <c r="M374" s="52"/>
      <c r="N374" s="52"/>
      <c r="O374" s="52"/>
      <c r="P374" s="52"/>
      <c r="Q374" s="52"/>
      <c r="R374" s="52"/>
      <c r="S374" s="52"/>
      <c r="T374" s="52"/>
      <c r="U374" s="52"/>
      <c r="V374" s="52"/>
      <c r="W374" s="52"/>
      <c r="X374" s="52"/>
      <c r="Y374" s="52"/>
      <c r="Z374" s="52"/>
    </row>
    <row r="375">
      <c r="A375" s="52"/>
      <c r="B375" s="52"/>
      <c r="C375" s="52"/>
      <c r="D375" s="52"/>
      <c r="E375" s="52"/>
      <c r="F375" s="52"/>
      <c r="G375" s="52"/>
      <c r="H375" s="52"/>
      <c r="I375" s="52"/>
      <c r="J375" s="52"/>
      <c r="K375" s="52"/>
      <c r="L375" s="52"/>
      <c r="M375" s="52"/>
      <c r="N375" s="52"/>
      <c r="O375" s="52"/>
      <c r="P375" s="52"/>
      <c r="Q375" s="52"/>
      <c r="R375" s="52"/>
      <c r="S375" s="52"/>
      <c r="T375" s="52"/>
      <c r="U375" s="52"/>
      <c r="V375" s="52"/>
      <c r="W375" s="52"/>
      <c r="X375" s="52"/>
      <c r="Y375" s="52"/>
      <c r="Z375" s="52"/>
    </row>
    <row r="376">
      <c r="A376" s="52"/>
      <c r="B376" s="52"/>
      <c r="C376" s="52"/>
      <c r="D376" s="52"/>
      <c r="E376" s="52"/>
      <c r="F376" s="52"/>
      <c r="G376" s="52"/>
      <c r="H376" s="52"/>
      <c r="I376" s="52"/>
      <c r="J376" s="52"/>
      <c r="K376" s="52"/>
      <c r="L376" s="52"/>
      <c r="M376" s="52"/>
      <c r="N376" s="52"/>
      <c r="O376" s="52"/>
      <c r="P376" s="52"/>
      <c r="Q376" s="52"/>
      <c r="R376" s="52"/>
      <c r="S376" s="52"/>
      <c r="T376" s="52"/>
      <c r="U376" s="52"/>
      <c r="V376" s="52"/>
      <c r="W376" s="52"/>
      <c r="X376" s="52"/>
      <c r="Y376" s="52"/>
      <c r="Z376" s="52"/>
    </row>
    <row r="377">
      <c r="A377" s="52"/>
      <c r="B377" s="52"/>
      <c r="C377" s="52"/>
      <c r="D377" s="52"/>
      <c r="E377" s="52"/>
      <c r="F377" s="52"/>
      <c r="G377" s="52"/>
      <c r="H377" s="52"/>
      <c r="I377" s="52"/>
      <c r="J377" s="52"/>
      <c r="K377" s="52"/>
      <c r="L377" s="52"/>
      <c r="M377" s="52"/>
      <c r="N377" s="52"/>
      <c r="O377" s="52"/>
      <c r="P377" s="52"/>
      <c r="Q377" s="52"/>
      <c r="R377" s="52"/>
      <c r="S377" s="52"/>
      <c r="T377" s="52"/>
      <c r="U377" s="52"/>
      <c r="V377" s="52"/>
      <c r="W377" s="52"/>
      <c r="X377" s="52"/>
      <c r="Y377" s="52"/>
      <c r="Z377" s="52"/>
    </row>
    <row r="378">
      <c r="A378" s="52"/>
      <c r="B378" s="52"/>
      <c r="C378" s="52"/>
      <c r="D378" s="52"/>
      <c r="E378" s="52"/>
      <c r="F378" s="52"/>
      <c r="G378" s="52"/>
      <c r="H378" s="52"/>
      <c r="I378" s="52"/>
      <c r="J378" s="52"/>
      <c r="K378" s="52"/>
      <c r="L378" s="52"/>
      <c r="M378" s="52"/>
      <c r="N378" s="52"/>
      <c r="O378" s="52"/>
      <c r="P378" s="52"/>
      <c r="Q378" s="52"/>
      <c r="R378" s="52"/>
      <c r="S378" s="52"/>
      <c r="T378" s="52"/>
      <c r="U378" s="52"/>
      <c r="V378" s="52"/>
      <c r="W378" s="52"/>
      <c r="X378" s="52"/>
      <c r="Y378" s="52"/>
      <c r="Z378" s="52"/>
    </row>
    <row r="379">
      <c r="A379" s="52"/>
      <c r="B379" s="52"/>
      <c r="C379" s="52"/>
      <c r="D379" s="52"/>
      <c r="E379" s="52"/>
      <c r="F379" s="52"/>
      <c r="G379" s="52"/>
      <c r="H379" s="52"/>
      <c r="I379" s="52"/>
      <c r="J379" s="52"/>
      <c r="K379" s="52"/>
      <c r="L379" s="52"/>
      <c r="M379" s="52"/>
      <c r="N379" s="52"/>
      <c r="O379" s="52"/>
      <c r="P379" s="52"/>
      <c r="Q379" s="52"/>
      <c r="R379" s="52"/>
      <c r="S379" s="52"/>
      <c r="T379" s="52"/>
      <c r="U379" s="52"/>
      <c r="V379" s="52"/>
      <c r="W379" s="52"/>
      <c r="X379" s="52"/>
      <c r="Y379" s="52"/>
      <c r="Z379" s="52"/>
    </row>
    <row r="380">
      <c r="A380" s="52"/>
      <c r="B380" s="52"/>
      <c r="C380" s="52"/>
      <c r="D380" s="52"/>
      <c r="E380" s="52"/>
      <c r="F380" s="52"/>
      <c r="G380" s="52"/>
      <c r="H380" s="52"/>
      <c r="I380" s="52"/>
      <c r="J380" s="52"/>
      <c r="K380" s="52"/>
      <c r="L380" s="52"/>
      <c r="M380" s="52"/>
      <c r="N380" s="52"/>
      <c r="O380" s="52"/>
      <c r="P380" s="52"/>
      <c r="Q380" s="52"/>
      <c r="R380" s="52"/>
      <c r="S380" s="52"/>
      <c r="T380" s="52"/>
      <c r="U380" s="52"/>
      <c r="V380" s="52"/>
      <c r="W380" s="52"/>
      <c r="X380" s="52"/>
      <c r="Y380" s="52"/>
      <c r="Z380" s="52"/>
    </row>
    <row r="381">
      <c r="A381" s="52"/>
      <c r="B381" s="52"/>
      <c r="C381" s="52"/>
      <c r="D381" s="52"/>
      <c r="E381" s="52"/>
      <c r="F381" s="52"/>
      <c r="G381" s="52"/>
      <c r="H381" s="52"/>
      <c r="I381" s="52"/>
      <c r="J381" s="52"/>
      <c r="K381" s="52"/>
      <c r="L381" s="52"/>
      <c r="M381" s="52"/>
      <c r="N381" s="52"/>
      <c r="O381" s="52"/>
      <c r="P381" s="52"/>
      <c r="Q381" s="52"/>
      <c r="R381" s="52"/>
      <c r="S381" s="52"/>
      <c r="T381" s="52"/>
      <c r="U381" s="52"/>
      <c r="V381" s="52"/>
      <c r="W381" s="52"/>
      <c r="X381" s="52"/>
      <c r="Y381" s="52"/>
      <c r="Z381" s="52"/>
    </row>
    <row r="382">
      <c r="A382" s="52"/>
      <c r="B382" s="52"/>
      <c r="C382" s="52"/>
      <c r="D382" s="52"/>
      <c r="E382" s="52"/>
      <c r="F382" s="52"/>
      <c r="G382" s="52"/>
      <c r="H382" s="52"/>
      <c r="I382" s="52"/>
      <c r="J382" s="52"/>
      <c r="K382" s="52"/>
      <c r="L382" s="52"/>
      <c r="M382" s="52"/>
      <c r="N382" s="52"/>
      <c r="O382" s="52"/>
      <c r="P382" s="52"/>
      <c r="Q382" s="52"/>
      <c r="R382" s="52"/>
      <c r="S382" s="52"/>
      <c r="T382" s="52"/>
      <c r="U382" s="52"/>
      <c r="V382" s="52"/>
      <c r="W382" s="52"/>
      <c r="X382" s="52"/>
      <c r="Y382" s="52"/>
      <c r="Z382" s="52"/>
    </row>
    <row r="383">
      <c r="A383" s="52"/>
      <c r="B383" s="52"/>
      <c r="C383" s="52"/>
      <c r="D383" s="52"/>
      <c r="E383" s="52"/>
      <c r="F383" s="52"/>
      <c r="G383" s="52"/>
      <c r="H383" s="52"/>
      <c r="I383" s="52"/>
      <c r="J383" s="52"/>
      <c r="K383" s="52"/>
      <c r="L383" s="52"/>
      <c r="M383" s="52"/>
      <c r="N383" s="52"/>
      <c r="O383" s="52"/>
      <c r="P383" s="52"/>
      <c r="Q383" s="52"/>
      <c r="R383" s="52"/>
      <c r="S383" s="52"/>
      <c r="T383" s="52"/>
      <c r="U383" s="52"/>
      <c r="V383" s="52"/>
      <c r="W383" s="52"/>
      <c r="X383" s="52"/>
      <c r="Y383" s="52"/>
      <c r="Z383" s="52"/>
    </row>
    <row r="384">
      <c r="A384" s="52"/>
      <c r="B384" s="52"/>
      <c r="C384" s="52"/>
      <c r="D384" s="52"/>
      <c r="E384" s="52"/>
      <c r="F384" s="52"/>
      <c r="G384" s="52"/>
      <c r="H384" s="52"/>
      <c r="I384" s="52"/>
      <c r="J384" s="52"/>
      <c r="K384" s="52"/>
      <c r="L384" s="52"/>
      <c r="M384" s="52"/>
      <c r="N384" s="52"/>
      <c r="O384" s="52"/>
      <c r="P384" s="52"/>
      <c r="Q384" s="52"/>
      <c r="R384" s="52"/>
      <c r="S384" s="52"/>
      <c r="T384" s="52"/>
      <c r="U384" s="52"/>
      <c r="V384" s="52"/>
      <c r="W384" s="52"/>
      <c r="X384" s="52"/>
      <c r="Y384" s="52"/>
      <c r="Z384" s="52"/>
    </row>
    <row r="385">
      <c r="A385" s="52"/>
      <c r="B385" s="52"/>
      <c r="C385" s="52"/>
      <c r="D385" s="52"/>
      <c r="E385" s="52"/>
      <c r="F385" s="52"/>
      <c r="G385" s="52"/>
      <c r="H385" s="52"/>
      <c r="I385" s="52"/>
      <c r="J385" s="52"/>
      <c r="K385" s="52"/>
      <c r="L385" s="52"/>
      <c r="M385" s="52"/>
      <c r="N385" s="52"/>
      <c r="O385" s="52"/>
      <c r="P385" s="52"/>
      <c r="Q385" s="52"/>
      <c r="R385" s="52"/>
      <c r="S385" s="52"/>
      <c r="T385" s="52"/>
      <c r="U385" s="52"/>
      <c r="V385" s="52"/>
      <c r="W385" s="52"/>
      <c r="X385" s="52"/>
      <c r="Y385" s="52"/>
      <c r="Z385" s="52"/>
    </row>
    <row r="386">
      <c r="A386" s="52"/>
      <c r="B386" s="52"/>
      <c r="C386" s="52"/>
      <c r="D386" s="52"/>
      <c r="E386" s="52"/>
      <c r="F386" s="52"/>
      <c r="G386" s="52"/>
      <c r="H386" s="52"/>
      <c r="I386" s="52"/>
      <c r="J386" s="52"/>
      <c r="K386" s="52"/>
      <c r="L386" s="52"/>
      <c r="M386" s="52"/>
      <c r="N386" s="52"/>
      <c r="O386" s="52"/>
      <c r="P386" s="52"/>
      <c r="Q386" s="52"/>
      <c r="R386" s="52"/>
      <c r="S386" s="52"/>
      <c r="T386" s="52"/>
      <c r="U386" s="52"/>
      <c r="V386" s="52"/>
      <c r="W386" s="52"/>
      <c r="X386" s="52"/>
      <c r="Y386" s="52"/>
      <c r="Z386" s="52"/>
    </row>
    <row r="387">
      <c r="A387" s="52"/>
      <c r="B387" s="52"/>
      <c r="C387" s="52"/>
      <c r="D387" s="52"/>
      <c r="E387" s="52"/>
      <c r="F387" s="52"/>
      <c r="G387" s="52"/>
      <c r="H387" s="52"/>
      <c r="I387" s="52"/>
      <c r="J387" s="52"/>
      <c r="K387" s="52"/>
      <c r="L387" s="52"/>
      <c r="M387" s="52"/>
      <c r="N387" s="52"/>
      <c r="O387" s="52"/>
      <c r="P387" s="52"/>
      <c r="Q387" s="52"/>
      <c r="R387" s="52"/>
      <c r="S387" s="52"/>
      <c r="T387" s="52"/>
      <c r="U387" s="52"/>
      <c r="V387" s="52"/>
      <c r="W387" s="52"/>
      <c r="X387" s="52"/>
      <c r="Y387" s="52"/>
      <c r="Z387" s="52"/>
    </row>
    <row r="388">
      <c r="A388" s="52"/>
      <c r="B388" s="52"/>
      <c r="C388" s="52"/>
      <c r="D388" s="52"/>
      <c r="E388" s="52"/>
      <c r="F388" s="52"/>
      <c r="G388" s="52"/>
      <c r="H388" s="52"/>
      <c r="I388" s="52"/>
      <c r="J388" s="52"/>
      <c r="K388" s="52"/>
      <c r="L388" s="52"/>
      <c r="M388" s="52"/>
      <c r="N388" s="52"/>
      <c r="O388" s="52"/>
      <c r="P388" s="52"/>
      <c r="Q388" s="52"/>
      <c r="R388" s="52"/>
      <c r="S388" s="52"/>
      <c r="T388" s="52"/>
      <c r="U388" s="52"/>
      <c r="V388" s="52"/>
      <c r="W388" s="52"/>
      <c r="X388" s="52"/>
      <c r="Y388" s="52"/>
      <c r="Z388" s="52"/>
    </row>
    <row r="389">
      <c r="A389" s="52"/>
      <c r="B389" s="52"/>
      <c r="C389" s="52"/>
      <c r="D389" s="52"/>
      <c r="E389" s="52"/>
      <c r="F389" s="52"/>
      <c r="G389" s="52"/>
      <c r="H389" s="52"/>
      <c r="I389" s="52"/>
      <c r="J389" s="52"/>
      <c r="K389" s="52"/>
      <c r="L389" s="52"/>
      <c r="M389" s="52"/>
      <c r="N389" s="52"/>
      <c r="O389" s="52"/>
      <c r="P389" s="52"/>
      <c r="Q389" s="52"/>
      <c r="R389" s="52"/>
      <c r="S389" s="52"/>
      <c r="T389" s="52"/>
      <c r="U389" s="52"/>
      <c r="V389" s="52"/>
      <c r="W389" s="52"/>
      <c r="X389" s="52"/>
      <c r="Y389" s="52"/>
      <c r="Z389" s="52"/>
    </row>
    <row r="390">
      <c r="A390" s="52"/>
      <c r="B390" s="52"/>
      <c r="C390" s="52"/>
      <c r="D390" s="52"/>
      <c r="E390" s="52"/>
      <c r="F390" s="52"/>
      <c r="G390" s="52"/>
      <c r="H390" s="52"/>
      <c r="I390" s="52"/>
      <c r="J390" s="52"/>
      <c r="K390" s="52"/>
      <c r="L390" s="52"/>
      <c r="M390" s="52"/>
      <c r="N390" s="52"/>
      <c r="O390" s="52"/>
      <c r="P390" s="52"/>
      <c r="Q390" s="52"/>
      <c r="R390" s="52"/>
      <c r="S390" s="52"/>
      <c r="T390" s="52"/>
      <c r="U390" s="52"/>
      <c r="V390" s="52"/>
      <c r="W390" s="52"/>
      <c r="X390" s="52"/>
      <c r="Y390" s="52"/>
      <c r="Z390" s="52"/>
    </row>
    <row r="391">
      <c r="A391" s="52"/>
      <c r="B391" s="52"/>
      <c r="C391" s="52"/>
      <c r="D391" s="52"/>
      <c r="E391" s="52"/>
      <c r="F391" s="52"/>
      <c r="G391" s="52"/>
      <c r="H391" s="52"/>
      <c r="I391" s="52"/>
      <c r="J391" s="52"/>
      <c r="K391" s="52"/>
      <c r="L391" s="52"/>
      <c r="M391" s="52"/>
      <c r="N391" s="52"/>
      <c r="O391" s="52"/>
      <c r="P391" s="52"/>
      <c r="Q391" s="52"/>
      <c r="R391" s="52"/>
      <c r="S391" s="52"/>
      <c r="T391" s="52"/>
      <c r="U391" s="52"/>
      <c r="V391" s="52"/>
      <c r="W391" s="52"/>
      <c r="X391" s="52"/>
      <c r="Y391" s="52"/>
      <c r="Z391" s="52"/>
    </row>
    <row r="392">
      <c r="A392" s="52"/>
      <c r="B392" s="52"/>
      <c r="C392" s="52"/>
      <c r="D392" s="52"/>
      <c r="E392" s="52"/>
      <c r="F392" s="52"/>
      <c r="G392" s="52"/>
      <c r="H392" s="52"/>
      <c r="I392" s="52"/>
      <c r="J392" s="52"/>
      <c r="K392" s="52"/>
      <c r="L392" s="52"/>
      <c r="M392" s="52"/>
      <c r="N392" s="52"/>
      <c r="O392" s="52"/>
      <c r="P392" s="52"/>
      <c r="Q392" s="52"/>
      <c r="R392" s="52"/>
      <c r="S392" s="52"/>
      <c r="T392" s="52"/>
      <c r="U392" s="52"/>
      <c r="V392" s="52"/>
      <c r="W392" s="52"/>
      <c r="X392" s="52"/>
      <c r="Y392" s="52"/>
      <c r="Z392" s="52"/>
    </row>
    <row r="393">
      <c r="A393" s="52"/>
      <c r="B393" s="52"/>
      <c r="C393" s="52"/>
      <c r="D393" s="52"/>
      <c r="E393" s="52"/>
      <c r="F393" s="52"/>
      <c r="G393" s="52"/>
      <c r="H393" s="52"/>
      <c r="I393" s="52"/>
      <c r="J393" s="52"/>
      <c r="K393" s="52"/>
      <c r="L393" s="52"/>
      <c r="M393" s="52"/>
      <c r="N393" s="52"/>
      <c r="O393" s="52"/>
      <c r="P393" s="52"/>
      <c r="Q393" s="52"/>
      <c r="R393" s="52"/>
      <c r="S393" s="52"/>
      <c r="T393" s="52"/>
      <c r="U393" s="52"/>
      <c r="V393" s="52"/>
      <c r="W393" s="52"/>
      <c r="X393" s="52"/>
      <c r="Y393" s="52"/>
      <c r="Z393" s="52"/>
    </row>
    <row r="394">
      <c r="A394" s="52"/>
      <c r="B394" s="52"/>
      <c r="C394" s="52"/>
      <c r="D394" s="52"/>
      <c r="E394" s="52"/>
      <c r="F394" s="52"/>
      <c r="G394" s="52"/>
      <c r="H394" s="52"/>
      <c r="I394" s="52"/>
      <c r="J394" s="52"/>
      <c r="K394" s="52"/>
      <c r="L394" s="52"/>
      <c r="M394" s="52"/>
      <c r="N394" s="52"/>
      <c r="O394" s="52"/>
      <c r="P394" s="52"/>
      <c r="Q394" s="52"/>
      <c r="R394" s="52"/>
      <c r="S394" s="52"/>
      <c r="T394" s="52"/>
      <c r="U394" s="52"/>
      <c r="V394" s="52"/>
      <c r="W394" s="52"/>
      <c r="X394" s="52"/>
      <c r="Y394" s="52"/>
      <c r="Z394" s="52"/>
    </row>
    <row r="395">
      <c r="A395" s="52"/>
      <c r="B395" s="52"/>
      <c r="C395" s="52"/>
      <c r="D395" s="52"/>
      <c r="E395" s="52"/>
      <c r="F395" s="52"/>
      <c r="G395" s="52"/>
      <c r="H395" s="52"/>
      <c r="I395" s="52"/>
      <c r="J395" s="52"/>
      <c r="K395" s="52"/>
      <c r="L395" s="52"/>
      <c r="M395" s="52"/>
      <c r="N395" s="52"/>
      <c r="O395" s="52"/>
      <c r="P395" s="52"/>
      <c r="Q395" s="52"/>
      <c r="R395" s="52"/>
      <c r="S395" s="52"/>
      <c r="T395" s="52"/>
      <c r="U395" s="52"/>
      <c r="V395" s="52"/>
      <c r="W395" s="52"/>
      <c r="X395" s="52"/>
      <c r="Y395" s="52"/>
      <c r="Z395" s="52"/>
    </row>
    <row r="396">
      <c r="A396" s="52"/>
      <c r="B396" s="52"/>
      <c r="C396" s="52"/>
      <c r="D396" s="52"/>
      <c r="E396" s="52"/>
      <c r="F396" s="52"/>
      <c r="G396" s="52"/>
      <c r="H396" s="52"/>
      <c r="I396" s="52"/>
      <c r="J396" s="52"/>
      <c r="K396" s="52"/>
      <c r="L396" s="52"/>
      <c r="M396" s="52"/>
      <c r="N396" s="52"/>
      <c r="O396" s="52"/>
      <c r="P396" s="52"/>
      <c r="Q396" s="52"/>
      <c r="R396" s="52"/>
      <c r="S396" s="52"/>
      <c r="T396" s="52"/>
      <c r="U396" s="52"/>
      <c r="V396" s="52"/>
      <c r="W396" s="52"/>
      <c r="X396" s="52"/>
      <c r="Y396" s="52"/>
      <c r="Z396" s="52"/>
    </row>
    <row r="397">
      <c r="A397" s="52"/>
      <c r="B397" s="52"/>
      <c r="C397" s="52"/>
      <c r="D397" s="52"/>
      <c r="E397" s="52"/>
      <c r="F397" s="52"/>
      <c r="G397" s="52"/>
      <c r="H397" s="52"/>
      <c r="I397" s="52"/>
      <c r="J397" s="52"/>
      <c r="K397" s="52"/>
      <c r="L397" s="52"/>
      <c r="M397" s="52"/>
      <c r="N397" s="52"/>
      <c r="O397" s="52"/>
      <c r="P397" s="52"/>
      <c r="Q397" s="52"/>
      <c r="R397" s="52"/>
      <c r="S397" s="52"/>
      <c r="T397" s="52"/>
      <c r="U397" s="52"/>
      <c r="V397" s="52"/>
      <c r="W397" s="52"/>
      <c r="X397" s="52"/>
      <c r="Y397" s="52"/>
      <c r="Z397" s="52"/>
    </row>
    <row r="398">
      <c r="A398" s="52"/>
      <c r="B398" s="52"/>
      <c r="C398" s="52"/>
      <c r="D398" s="52"/>
      <c r="E398" s="52"/>
      <c r="F398" s="52"/>
      <c r="G398" s="52"/>
      <c r="H398" s="52"/>
      <c r="I398" s="52"/>
      <c r="J398" s="52"/>
      <c r="K398" s="52"/>
      <c r="L398" s="52"/>
      <c r="M398" s="52"/>
      <c r="N398" s="52"/>
      <c r="O398" s="52"/>
      <c r="P398" s="52"/>
      <c r="Q398" s="52"/>
      <c r="R398" s="52"/>
      <c r="S398" s="52"/>
      <c r="T398" s="52"/>
      <c r="U398" s="52"/>
      <c r="V398" s="52"/>
      <c r="W398" s="52"/>
      <c r="X398" s="52"/>
      <c r="Y398" s="52"/>
      <c r="Z398" s="52"/>
    </row>
    <row r="399">
      <c r="A399" s="52"/>
      <c r="B399" s="52"/>
      <c r="C399" s="52"/>
      <c r="D399" s="52"/>
      <c r="E399" s="52"/>
      <c r="F399" s="52"/>
      <c r="G399" s="52"/>
      <c r="H399" s="52"/>
      <c r="I399" s="52"/>
      <c r="J399" s="52"/>
      <c r="K399" s="52"/>
      <c r="L399" s="52"/>
      <c r="M399" s="52"/>
      <c r="N399" s="52"/>
      <c r="O399" s="52"/>
      <c r="P399" s="52"/>
      <c r="Q399" s="52"/>
      <c r="R399" s="52"/>
      <c r="S399" s="52"/>
      <c r="T399" s="52"/>
      <c r="U399" s="52"/>
      <c r="V399" s="52"/>
      <c r="W399" s="52"/>
      <c r="X399" s="52"/>
      <c r="Y399" s="52"/>
      <c r="Z399" s="52"/>
    </row>
    <row r="400">
      <c r="A400" s="52"/>
      <c r="B400" s="52"/>
      <c r="C400" s="52"/>
      <c r="D400" s="52"/>
      <c r="E400" s="52"/>
      <c r="F400" s="52"/>
      <c r="G400" s="52"/>
      <c r="H400" s="52"/>
      <c r="I400" s="52"/>
      <c r="J400" s="52"/>
      <c r="K400" s="52"/>
      <c r="L400" s="52"/>
      <c r="M400" s="52"/>
      <c r="N400" s="52"/>
      <c r="O400" s="52"/>
      <c r="P400" s="52"/>
      <c r="Q400" s="52"/>
      <c r="R400" s="52"/>
      <c r="S400" s="52"/>
      <c r="T400" s="52"/>
      <c r="U400" s="52"/>
      <c r="V400" s="52"/>
      <c r="W400" s="52"/>
      <c r="X400" s="52"/>
      <c r="Y400" s="52"/>
      <c r="Z400" s="52"/>
    </row>
    <row r="401">
      <c r="A401" s="52"/>
      <c r="B401" s="52"/>
      <c r="C401" s="52"/>
      <c r="D401" s="52"/>
      <c r="E401" s="52"/>
      <c r="F401" s="52"/>
      <c r="G401" s="52"/>
      <c r="H401" s="52"/>
      <c r="I401" s="52"/>
      <c r="J401" s="52"/>
      <c r="K401" s="52"/>
      <c r="L401" s="52"/>
      <c r="M401" s="52"/>
      <c r="N401" s="52"/>
      <c r="O401" s="52"/>
      <c r="P401" s="52"/>
      <c r="Q401" s="52"/>
      <c r="R401" s="52"/>
      <c r="S401" s="52"/>
      <c r="T401" s="52"/>
      <c r="U401" s="52"/>
      <c r="V401" s="52"/>
      <c r="W401" s="52"/>
      <c r="X401" s="52"/>
      <c r="Y401" s="52"/>
      <c r="Z401" s="52"/>
    </row>
    <row r="402">
      <c r="A402" s="52"/>
      <c r="B402" s="52"/>
      <c r="C402" s="52"/>
      <c r="D402" s="52"/>
      <c r="E402" s="52"/>
      <c r="F402" s="52"/>
      <c r="G402" s="52"/>
      <c r="H402" s="52"/>
      <c r="I402" s="52"/>
      <c r="J402" s="52"/>
      <c r="K402" s="52"/>
      <c r="L402" s="52"/>
      <c r="M402" s="52"/>
      <c r="N402" s="52"/>
      <c r="O402" s="52"/>
      <c r="P402" s="52"/>
      <c r="Q402" s="52"/>
      <c r="R402" s="52"/>
      <c r="S402" s="52"/>
      <c r="T402" s="52"/>
      <c r="U402" s="52"/>
      <c r="V402" s="52"/>
      <c r="W402" s="52"/>
      <c r="X402" s="52"/>
      <c r="Y402" s="52"/>
      <c r="Z402" s="52"/>
    </row>
    <row r="403">
      <c r="A403" s="52"/>
      <c r="B403" s="52"/>
      <c r="C403" s="52"/>
      <c r="D403" s="52"/>
      <c r="E403" s="52"/>
      <c r="F403" s="52"/>
      <c r="G403" s="52"/>
      <c r="H403" s="52"/>
      <c r="I403" s="52"/>
      <c r="J403" s="52"/>
      <c r="K403" s="52"/>
      <c r="L403" s="52"/>
      <c r="M403" s="52"/>
      <c r="N403" s="52"/>
      <c r="O403" s="52"/>
      <c r="P403" s="52"/>
      <c r="Q403" s="52"/>
      <c r="R403" s="52"/>
      <c r="S403" s="52"/>
      <c r="T403" s="52"/>
      <c r="U403" s="52"/>
      <c r="V403" s="52"/>
      <c r="W403" s="52"/>
      <c r="X403" s="52"/>
      <c r="Y403" s="52"/>
      <c r="Z403" s="52"/>
    </row>
    <row r="404">
      <c r="A404" s="52"/>
      <c r="B404" s="52"/>
      <c r="C404" s="52"/>
      <c r="D404" s="52"/>
      <c r="E404" s="52"/>
      <c r="F404" s="52"/>
      <c r="G404" s="52"/>
      <c r="H404" s="52"/>
      <c r="I404" s="52"/>
      <c r="J404" s="52"/>
      <c r="K404" s="52"/>
      <c r="L404" s="52"/>
      <c r="M404" s="52"/>
      <c r="N404" s="52"/>
      <c r="O404" s="52"/>
      <c r="P404" s="52"/>
      <c r="Q404" s="52"/>
      <c r="R404" s="52"/>
      <c r="S404" s="52"/>
      <c r="T404" s="52"/>
      <c r="U404" s="52"/>
      <c r="V404" s="52"/>
      <c r="W404" s="52"/>
      <c r="X404" s="52"/>
      <c r="Y404" s="52"/>
      <c r="Z404" s="52"/>
    </row>
    <row r="405">
      <c r="A405" s="52"/>
      <c r="B405" s="52"/>
      <c r="C405" s="52"/>
      <c r="D405" s="52"/>
      <c r="E405" s="52"/>
      <c r="F405" s="52"/>
      <c r="G405" s="52"/>
      <c r="H405" s="52"/>
      <c r="I405" s="52"/>
      <c r="J405" s="52"/>
      <c r="K405" s="52"/>
      <c r="L405" s="52"/>
      <c r="M405" s="52"/>
      <c r="N405" s="52"/>
      <c r="O405" s="52"/>
      <c r="P405" s="52"/>
      <c r="Q405" s="52"/>
      <c r="R405" s="52"/>
      <c r="S405" s="52"/>
      <c r="T405" s="52"/>
      <c r="U405" s="52"/>
      <c r="V405" s="52"/>
      <c r="W405" s="52"/>
      <c r="X405" s="52"/>
      <c r="Y405" s="52"/>
      <c r="Z405" s="52"/>
    </row>
    <row r="406">
      <c r="A406" s="52"/>
      <c r="B406" s="52"/>
      <c r="C406" s="52"/>
      <c r="D406" s="52"/>
      <c r="E406" s="52"/>
      <c r="F406" s="52"/>
      <c r="G406" s="52"/>
      <c r="H406" s="52"/>
      <c r="I406" s="52"/>
      <c r="J406" s="52"/>
      <c r="K406" s="52"/>
      <c r="L406" s="52"/>
      <c r="M406" s="52"/>
      <c r="N406" s="52"/>
      <c r="O406" s="52"/>
      <c r="P406" s="52"/>
      <c r="Q406" s="52"/>
      <c r="R406" s="52"/>
      <c r="S406" s="52"/>
      <c r="T406" s="52"/>
      <c r="U406" s="52"/>
      <c r="V406" s="52"/>
      <c r="W406" s="52"/>
      <c r="X406" s="52"/>
      <c r="Y406" s="52"/>
      <c r="Z406" s="52"/>
    </row>
    <row r="407">
      <c r="A407" s="52"/>
      <c r="B407" s="52"/>
      <c r="C407" s="52"/>
      <c r="D407" s="52"/>
      <c r="E407" s="52"/>
      <c r="F407" s="52"/>
      <c r="G407" s="52"/>
      <c r="H407" s="52"/>
      <c r="I407" s="52"/>
      <c r="J407" s="52"/>
      <c r="K407" s="52"/>
      <c r="L407" s="52"/>
      <c r="M407" s="52"/>
      <c r="N407" s="52"/>
      <c r="O407" s="52"/>
      <c r="P407" s="52"/>
      <c r="Q407" s="52"/>
      <c r="R407" s="52"/>
      <c r="S407" s="52"/>
      <c r="T407" s="52"/>
      <c r="U407" s="52"/>
      <c r="V407" s="52"/>
      <c r="W407" s="52"/>
      <c r="X407" s="52"/>
      <c r="Y407" s="52"/>
      <c r="Z407" s="52"/>
    </row>
    <row r="408">
      <c r="A408" s="52"/>
      <c r="B408" s="52"/>
      <c r="C408" s="52"/>
      <c r="D408" s="52"/>
      <c r="E408" s="52"/>
      <c r="F408" s="52"/>
      <c r="G408" s="52"/>
      <c r="H408" s="52"/>
      <c r="I408" s="52"/>
      <c r="J408" s="52"/>
      <c r="K408" s="52"/>
      <c r="L408" s="52"/>
      <c r="M408" s="52"/>
      <c r="N408" s="52"/>
      <c r="O408" s="52"/>
      <c r="P408" s="52"/>
      <c r="Q408" s="52"/>
      <c r="R408" s="52"/>
      <c r="S408" s="52"/>
      <c r="T408" s="52"/>
      <c r="U408" s="52"/>
      <c r="V408" s="52"/>
      <c r="W408" s="52"/>
      <c r="X408" s="52"/>
      <c r="Y408" s="52"/>
      <c r="Z408" s="52"/>
    </row>
    <row r="409">
      <c r="A409" s="52"/>
      <c r="B409" s="52"/>
      <c r="C409" s="52"/>
      <c r="D409" s="52"/>
      <c r="E409" s="52"/>
      <c r="F409" s="52"/>
      <c r="G409" s="52"/>
      <c r="H409" s="52"/>
      <c r="I409" s="52"/>
      <c r="J409" s="52"/>
      <c r="K409" s="52"/>
      <c r="L409" s="52"/>
      <c r="M409" s="52"/>
      <c r="N409" s="52"/>
      <c r="O409" s="52"/>
      <c r="P409" s="52"/>
      <c r="Q409" s="52"/>
      <c r="R409" s="52"/>
      <c r="S409" s="52"/>
      <c r="T409" s="52"/>
      <c r="U409" s="52"/>
      <c r="V409" s="52"/>
      <c r="W409" s="52"/>
      <c r="X409" s="52"/>
      <c r="Y409" s="52"/>
      <c r="Z409" s="52"/>
    </row>
    <row r="410">
      <c r="A410" s="52"/>
      <c r="B410" s="52"/>
      <c r="C410" s="52"/>
      <c r="D410" s="52"/>
      <c r="E410" s="52"/>
      <c r="F410" s="52"/>
      <c r="G410" s="52"/>
      <c r="H410" s="52"/>
      <c r="I410" s="52"/>
      <c r="J410" s="52"/>
      <c r="K410" s="52"/>
      <c r="L410" s="52"/>
      <c r="M410" s="52"/>
      <c r="N410" s="52"/>
      <c r="O410" s="52"/>
      <c r="P410" s="52"/>
      <c r="Q410" s="52"/>
      <c r="R410" s="52"/>
      <c r="S410" s="52"/>
      <c r="T410" s="52"/>
      <c r="U410" s="52"/>
      <c r="V410" s="52"/>
      <c r="W410" s="52"/>
      <c r="X410" s="52"/>
      <c r="Y410" s="52"/>
      <c r="Z410" s="52"/>
    </row>
    <row r="411">
      <c r="A411" s="52"/>
      <c r="B411" s="52"/>
      <c r="C411" s="52"/>
      <c r="D411" s="52"/>
      <c r="E411" s="52"/>
      <c r="F411" s="52"/>
      <c r="G411" s="52"/>
      <c r="H411" s="52"/>
      <c r="I411" s="52"/>
      <c r="J411" s="52"/>
      <c r="K411" s="52"/>
      <c r="L411" s="52"/>
      <c r="M411" s="52"/>
      <c r="N411" s="52"/>
      <c r="O411" s="52"/>
      <c r="P411" s="52"/>
      <c r="Q411" s="52"/>
      <c r="R411" s="52"/>
      <c r="S411" s="52"/>
      <c r="T411" s="52"/>
      <c r="U411" s="52"/>
      <c r="V411" s="52"/>
      <c r="W411" s="52"/>
      <c r="X411" s="52"/>
      <c r="Y411" s="52"/>
      <c r="Z411" s="52"/>
    </row>
    <row r="412">
      <c r="A412" s="52"/>
      <c r="B412" s="52"/>
      <c r="C412" s="52"/>
      <c r="D412" s="52"/>
      <c r="E412" s="52"/>
      <c r="F412" s="52"/>
      <c r="G412" s="52"/>
      <c r="H412" s="52"/>
      <c r="I412" s="52"/>
      <c r="J412" s="52"/>
      <c r="K412" s="52"/>
      <c r="L412" s="52"/>
      <c r="M412" s="52"/>
      <c r="N412" s="52"/>
      <c r="O412" s="52"/>
      <c r="P412" s="52"/>
      <c r="Q412" s="52"/>
      <c r="R412" s="52"/>
      <c r="S412" s="52"/>
      <c r="T412" s="52"/>
      <c r="U412" s="52"/>
      <c r="V412" s="52"/>
      <c r="W412" s="52"/>
      <c r="X412" s="52"/>
      <c r="Y412" s="52"/>
      <c r="Z412" s="52"/>
    </row>
    <row r="413">
      <c r="A413" s="52"/>
      <c r="B413" s="52"/>
      <c r="C413" s="52"/>
      <c r="D413" s="52"/>
      <c r="E413" s="52"/>
      <c r="F413" s="52"/>
      <c r="G413" s="52"/>
      <c r="H413" s="52"/>
      <c r="I413" s="52"/>
      <c r="J413" s="52"/>
      <c r="K413" s="52"/>
      <c r="L413" s="52"/>
      <c r="M413" s="52"/>
      <c r="N413" s="52"/>
      <c r="O413" s="52"/>
      <c r="P413" s="52"/>
      <c r="Q413" s="52"/>
      <c r="R413" s="52"/>
      <c r="S413" s="52"/>
      <c r="T413" s="52"/>
      <c r="U413" s="52"/>
      <c r="V413" s="52"/>
      <c r="W413" s="52"/>
      <c r="X413" s="52"/>
      <c r="Y413" s="52"/>
      <c r="Z413" s="52"/>
    </row>
    <row r="414">
      <c r="A414" s="52"/>
      <c r="B414" s="52"/>
      <c r="C414" s="52"/>
      <c r="D414" s="52"/>
      <c r="E414" s="52"/>
      <c r="F414" s="52"/>
      <c r="G414" s="52"/>
      <c r="H414" s="52"/>
      <c r="I414" s="52"/>
      <c r="J414" s="52"/>
      <c r="K414" s="52"/>
      <c r="L414" s="52"/>
      <c r="M414" s="52"/>
      <c r="N414" s="52"/>
      <c r="O414" s="52"/>
      <c r="P414" s="52"/>
      <c r="Q414" s="52"/>
      <c r="R414" s="52"/>
      <c r="S414" s="52"/>
      <c r="T414" s="52"/>
      <c r="U414" s="52"/>
      <c r="V414" s="52"/>
      <c r="W414" s="52"/>
      <c r="X414" s="52"/>
      <c r="Y414" s="52"/>
      <c r="Z414" s="52"/>
    </row>
    <row r="415">
      <c r="A415" s="52"/>
      <c r="B415" s="52"/>
      <c r="C415" s="52"/>
      <c r="D415" s="52"/>
      <c r="E415" s="52"/>
      <c r="F415" s="52"/>
      <c r="G415" s="52"/>
      <c r="H415" s="52"/>
      <c r="I415" s="52"/>
      <c r="J415" s="52"/>
      <c r="K415" s="52"/>
      <c r="L415" s="52"/>
      <c r="M415" s="52"/>
      <c r="N415" s="52"/>
      <c r="O415" s="52"/>
      <c r="P415" s="52"/>
      <c r="Q415" s="52"/>
      <c r="R415" s="52"/>
      <c r="S415" s="52"/>
      <c r="T415" s="52"/>
      <c r="U415" s="52"/>
      <c r="V415" s="52"/>
      <c r="W415" s="52"/>
      <c r="X415" s="52"/>
      <c r="Y415" s="52"/>
      <c r="Z415" s="52"/>
    </row>
    <row r="416">
      <c r="A416" s="52"/>
      <c r="B416" s="52"/>
      <c r="C416" s="52"/>
      <c r="D416" s="52"/>
      <c r="E416" s="52"/>
      <c r="F416" s="52"/>
      <c r="G416" s="52"/>
      <c r="H416" s="52"/>
      <c r="I416" s="52"/>
      <c r="J416" s="52"/>
      <c r="K416" s="52"/>
      <c r="L416" s="52"/>
      <c r="M416" s="52"/>
      <c r="N416" s="52"/>
      <c r="O416" s="52"/>
      <c r="P416" s="52"/>
      <c r="Q416" s="52"/>
      <c r="R416" s="52"/>
      <c r="S416" s="52"/>
      <c r="T416" s="52"/>
      <c r="U416" s="52"/>
      <c r="V416" s="52"/>
      <c r="W416" s="52"/>
      <c r="X416" s="52"/>
      <c r="Y416" s="52"/>
      <c r="Z416" s="52"/>
    </row>
    <row r="417">
      <c r="A417" s="52"/>
      <c r="B417" s="52"/>
      <c r="C417" s="52"/>
      <c r="D417" s="52"/>
      <c r="E417" s="52"/>
      <c r="F417" s="52"/>
      <c r="G417" s="52"/>
      <c r="H417" s="52"/>
      <c r="I417" s="52"/>
      <c r="J417" s="52"/>
      <c r="K417" s="52"/>
      <c r="L417" s="52"/>
      <c r="M417" s="52"/>
      <c r="N417" s="52"/>
      <c r="O417" s="52"/>
      <c r="P417" s="52"/>
      <c r="Q417" s="52"/>
      <c r="R417" s="52"/>
      <c r="S417" s="52"/>
      <c r="T417" s="52"/>
      <c r="U417" s="52"/>
      <c r="V417" s="52"/>
      <c r="W417" s="52"/>
      <c r="X417" s="52"/>
      <c r="Y417" s="52"/>
      <c r="Z417" s="52"/>
    </row>
    <row r="418">
      <c r="A418" s="52"/>
      <c r="B418" s="52"/>
      <c r="C418" s="52"/>
      <c r="D418" s="52"/>
      <c r="E418" s="52"/>
      <c r="F418" s="52"/>
      <c r="G418" s="52"/>
      <c r="H418" s="52"/>
      <c r="I418" s="52"/>
      <c r="J418" s="52"/>
      <c r="K418" s="52"/>
      <c r="L418" s="52"/>
      <c r="M418" s="52"/>
      <c r="N418" s="52"/>
      <c r="O418" s="52"/>
      <c r="P418" s="52"/>
      <c r="Q418" s="52"/>
      <c r="R418" s="52"/>
      <c r="S418" s="52"/>
      <c r="T418" s="52"/>
      <c r="U418" s="52"/>
      <c r="V418" s="52"/>
      <c r="W418" s="52"/>
      <c r="X418" s="52"/>
      <c r="Y418" s="52"/>
      <c r="Z418" s="52"/>
    </row>
    <row r="419">
      <c r="A419" s="52"/>
      <c r="B419" s="52"/>
      <c r="C419" s="52"/>
      <c r="D419" s="52"/>
      <c r="E419" s="52"/>
      <c r="F419" s="52"/>
      <c r="G419" s="52"/>
      <c r="H419" s="52"/>
      <c r="I419" s="52"/>
      <c r="J419" s="52"/>
      <c r="K419" s="52"/>
      <c r="L419" s="52"/>
      <c r="M419" s="52"/>
      <c r="N419" s="52"/>
      <c r="O419" s="52"/>
      <c r="P419" s="52"/>
      <c r="Q419" s="52"/>
      <c r="R419" s="52"/>
      <c r="S419" s="52"/>
      <c r="T419" s="52"/>
      <c r="U419" s="52"/>
      <c r="V419" s="52"/>
      <c r="W419" s="52"/>
      <c r="X419" s="52"/>
      <c r="Y419" s="52"/>
      <c r="Z419" s="52"/>
    </row>
    <row r="420">
      <c r="A420" s="52"/>
      <c r="B420" s="52"/>
      <c r="C420" s="52"/>
      <c r="D420" s="52"/>
      <c r="E420" s="52"/>
      <c r="F420" s="52"/>
      <c r="G420" s="52"/>
      <c r="H420" s="52"/>
      <c r="I420" s="52"/>
      <c r="J420" s="52"/>
      <c r="K420" s="52"/>
      <c r="L420" s="52"/>
      <c r="M420" s="52"/>
      <c r="N420" s="52"/>
      <c r="O420" s="52"/>
      <c r="P420" s="52"/>
      <c r="Q420" s="52"/>
      <c r="R420" s="52"/>
      <c r="S420" s="52"/>
      <c r="T420" s="52"/>
      <c r="U420" s="52"/>
      <c r="V420" s="52"/>
      <c r="W420" s="52"/>
      <c r="X420" s="52"/>
      <c r="Y420" s="52"/>
      <c r="Z420" s="52"/>
    </row>
    <row r="421">
      <c r="A421" s="52"/>
      <c r="B421" s="52"/>
      <c r="C421" s="52"/>
      <c r="D421" s="52"/>
      <c r="E421" s="52"/>
      <c r="F421" s="52"/>
      <c r="G421" s="52"/>
      <c r="H421" s="52"/>
      <c r="I421" s="52"/>
      <c r="J421" s="52"/>
      <c r="K421" s="52"/>
      <c r="L421" s="52"/>
      <c r="M421" s="52"/>
      <c r="N421" s="52"/>
      <c r="O421" s="52"/>
      <c r="P421" s="52"/>
      <c r="Q421" s="52"/>
      <c r="R421" s="52"/>
      <c r="S421" s="52"/>
      <c r="T421" s="52"/>
      <c r="U421" s="52"/>
      <c r="V421" s="52"/>
      <c r="W421" s="52"/>
      <c r="X421" s="52"/>
      <c r="Y421" s="52"/>
      <c r="Z421" s="52"/>
    </row>
    <row r="422">
      <c r="A422" s="52"/>
      <c r="B422" s="52"/>
      <c r="C422" s="52"/>
      <c r="D422" s="52"/>
      <c r="E422" s="52"/>
      <c r="F422" s="52"/>
      <c r="G422" s="52"/>
      <c r="H422" s="52"/>
      <c r="I422" s="52"/>
      <c r="J422" s="52"/>
      <c r="K422" s="52"/>
      <c r="L422" s="52"/>
      <c r="M422" s="52"/>
      <c r="N422" s="52"/>
      <c r="O422" s="52"/>
      <c r="P422" s="52"/>
      <c r="Q422" s="52"/>
      <c r="R422" s="52"/>
      <c r="S422" s="52"/>
      <c r="T422" s="52"/>
      <c r="U422" s="52"/>
      <c r="V422" s="52"/>
      <c r="W422" s="52"/>
      <c r="X422" s="52"/>
      <c r="Y422" s="52"/>
      <c r="Z422" s="52"/>
    </row>
    <row r="423">
      <c r="A423" s="52"/>
      <c r="B423" s="52"/>
      <c r="C423" s="52"/>
      <c r="D423" s="52"/>
      <c r="E423" s="52"/>
      <c r="F423" s="52"/>
      <c r="G423" s="52"/>
      <c r="H423" s="52"/>
      <c r="I423" s="52"/>
      <c r="J423" s="52"/>
      <c r="K423" s="52"/>
      <c r="L423" s="52"/>
      <c r="M423" s="52"/>
      <c r="N423" s="52"/>
      <c r="O423" s="52"/>
      <c r="P423" s="52"/>
      <c r="Q423" s="52"/>
      <c r="R423" s="52"/>
      <c r="S423" s="52"/>
      <c r="T423" s="52"/>
      <c r="U423" s="52"/>
      <c r="V423" s="52"/>
      <c r="W423" s="52"/>
      <c r="X423" s="52"/>
      <c r="Y423" s="52"/>
      <c r="Z423" s="52"/>
    </row>
    <row r="424">
      <c r="A424" s="52"/>
      <c r="B424" s="52"/>
      <c r="C424" s="52"/>
      <c r="D424" s="52"/>
      <c r="E424" s="52"/>
      <c r="F424" s="52"/>
      <c r="G424" s="52"/>
      <c r="H424" s="52"/>
      <c r="I424" s="52"/>
      <c r="J424" s="52"/>
      <c r="K424" s="52"/>
      <c r="L424" s="52"/>
      <c r="M424" s="52"/>
      <c r="N424" s="52"/>
      <c r="O424" s="52"/>
      <c r="P424" s="52"/>
      <c r="Q424" s="52"/>
      <c r="R424" s="52"/>
      <c r="S424" s="52"/>
      <c r="T424" s="52"/>
      <c r="U424" s="52"/>
      <c r="V424" s="52"/>
      <c r="W424" s="52"/>
      <c r="X424" s="52"/>
      <c r="Y424" s="52"/>
      <c r="Z424" s="52"/>
    </row>
    <row r="425">
      <c r="A425" s="52"/>
      <c r="B425" s="52"/>
      <c r="C425" s="52"/>
      <c r="D425" s="52"/>
      <c r="E425" s="52"/>
      <c r="F425" s="52"/>
      <c r="G425" s="52"/>
      <c r="H425" s="52"/>
      <c r="I425" s="52"/>
      <c r="J425" s="52"/>
      <c r="K425" s="52"/>
      <c r="L425" s="52"/>
      <c r="M425" s="52"/>
      <c r="N425" s="52"/>
      <c r="O425" s="52"/>
      <c r="P425" s="52"/>
      <c r="Q425" s="52"/>
      <c r="R425" s="52"/>
      <c r="S425" s="52"/>
      <c r="T425" s="52"/>
      <c r="U425" s="52"/>
      <c r="V425" s="52"/>
      <c r="W425" s="52"/>
      <c r="X425" s="52"/>
      <c r="Y425" s="52"/>
      <c r="Z425" s="52"/>
    </row>
    <row r="426">
      <c r="A426" s="52"/>
      <c r="B426" s="52"/>
      <c r="C426" s="52"/>
      <c r="D426" s="52"/>
      <c r="E426" s="52"/>
      <c r="F426" s="52"/>
      <c r="G426" s="52"/>
      <c r="H426" s="52"/>
      <c r="I426" s="52"/>
      <c r="J426" s="52"/>
      <c r="K426" s="52"/>
      <c r="L426" s="52"/>
      <c r="M426" s="52"/>
      <c r="N426" s="52"/>
      <c r="O426" s="52"/>
      <c r="P426" s="52"/>
      <c r="Q426" s="52"/>
      <c r="R426" s="52"/>
      <c r="S426" s="52"/>
      <c r="T426" s="52"/>
      <c r="U426" s="52"/>
      <c r="V426" s="52"/>
      <c r="W426" s="52"/>
      <c r="X426" s="52"/>
      <c r="Y426" s="52"/>
      <c r="Z426" s="52"/>
    </row>
    <row r="427">
      <c r="A427" s="52"/>
      <c r="B427" s="52"/>
      <c r="C427" s="52"/>
      <c r="D427" s="52"/>
      <c r="E427" s="52"/>
      <c r="F427" s="52"/>
      <c r="G427" s="52"/>
      <c r="H427" s="52"/>
      <c r="I427" s="52"/>
      <c r="J427" s="52"/>
      <c r="K427" s="52"/>
      <c r="L427" s="52"/>
      <c r="M427" s="52"/>
      <c r="N427" s="52"/>
      <c r="O427" s="52"/>
      <c r="P427" s="52"/>
      <c r="Q427" s="52"/>
      <c r="R427" s="52"/>
      <c r="S427" s="52"/>
      <c r="T427" s="52"/>
      <c r="U427" s="52"/>
      <c r="V427" s="52"/>
      <c r="W427" s="52"/>
      <c r="X427" s="52"/>
      <c r="Y427" s="52"/>
      <c r="Z427" s="52"/>
    </row>
    <row r="428">
      <c r="A428" s="52"/>
      <c r="B428" s="52"/>
      <c r="C428" s="52"/>
      <c r="D428" s="52"/>
      <c r="E428" s="52"/>
      <c r="F428" s="52"/>
      <c r="G428" s="52"/>
      <c r="H428" s="52"/>
      <c r="I428" s="52"/>
      <c r="J428" s="52"/>
      <c r="K428" s="52"/>
      <c r="L428" s="52"/>
      <c r="M428" s="52"/>
      <c r="N428" s="52"/>
      <c r="O428" s="52"/>
      <c r="P428" s="52"/>
      <c r="Q428" s="52"/>
      <c r="R428" s="52"/>
      <c r="S428" s="52"/>
      <c r="T428" s="52"/>
      <c r="U428" s="52"/>
      <c r="V428" s="52"/>
      <c r="W428" s="52"/>
      <c r="X428" s="52"/>
      <c r="Y428" s="52"/>
      <c r="Z428" s="52"/>
    </row>
    <row r="429">
      <c r="A429" s="52"/>
      <c r="B429" s="52"/>
      <c r="C429" s="52"/>
      <c r="D429" s="52"/>
      <c r="E429" s="52"/>
      <c r="F429" s="52"/>
      <c r="G429" s="52"/>
      <c r="H429" s="52"/>
      <c r="I429" s="52"/>
      <c r="J429" s="52"/>
      <c r="K429" s="52"/>
      <c r="L429" s="52"/>
      <c r="M429" s="52"/>
      <c r="N429" s="52"/>
      <c r="O429" s="52"/>
      <c r="P429" s="52"/>
      <c r="Q429" s="52"/>
      <c r="R429" s="52"/>
      <c r="S429" s="52"/>
      <c r="T429" s="52"/>
      <c r="U429" s="52"/>
      <c r="V429" s="52"/>
      <c r="W429" s="52"/>
      <c r="X429" s="52"/>
      <c r="Y429" s="52"/>
      <c r="Z429" s="52"/>
    </row>
    <row r="430">
      <c r="A430" s="52"/>
      <c r="B430" s="52"/>
      <c r="C430" s="52"/>
      <c r="D430" s="52"/>
      <c r="E430" s="52"/>
      <c r="F430" s="52"/>
      <c r="G430" s="52"/>
      <c r="H430" s="52"/>
      <c r="I430" s="52"/>
      <c r="J430" s="52"/>
      <c r="K430" s="52"/>
      <c r="L430" s="52"/>
      <c r="M430" s="52"/>
      <c r="N430" s="52"/>
      <c r="O430" s="52"/>
      <c r="P430" s="52"/>
      <c r="Q430" s="52"/>
      <c r="R430" s="52"/>
      <c r="S430" s="52"/>
      <c r="T430" s="52"/>
      <c r="U430" s="52"/>
      <c r="V430" s="52"/>
      <c r="W430" s="52"/>
      <c r="X430" s="52"/>
      <c r="Y430" s="52"/>
      <c r="Z430" s="52"/>
    </row>
    <row r="431">
      <c r="A431" s="52"/>
      <c r="B431" s="52"/>
      <c r="C431" s="52"/>
      <c r="D431" s="52"/>
      <c r="E431" s="52"/>
      <c r="F431" s="52"/>
      <c r="G431" s="52"/>
      <c r="H431" s="52"/>
      <c r="I431" s="52"/>
      <c r="J431" s="52"/>
      <c r="K431" s="52"/>
      <c r="L431" s="52"/>
      <c r="M431" s="52"/>
      <c r="N431" s="52"/>
      <c r="O431" s="52"/>
      <c r="P431" s="52"/>
      <c r="Q431" s="52"/>
      <c r="R431" s="52"/>
      <c r="S431" s="52"/>
      <c r="T431" s="52"/>
      <c r="U431" s="52"/>
      <c r="V431" s="52"/>
      <c r="W431" s="52"/>
      <c r="X431" s="52"/>
      <c r="Y431" s="52"/>
      <c r="Z431" s="52"/>
    </row>
    <row r="432">
      <c r="A432" s="52"/>
      <c r="B432" s="52"/>
      <c r="C432" s="52"/>
      <c r="D432" s="52"/>
      <c r="E432" s="52"/>
      <c r="F432" s="52"/>
      <c r="G432" s="52"/>
      <c r="H432" s="52"/>
      <c r="I432" s="52"/>
      <c r="J432" s="52"/>
      <c r="K432" s="52"/>
      <c r="L432" s="52"/>
      <c r="M432" s="52"/>
      <c r="N432" s="52"/>
      <c r="O432" s="52"/>
      <c r="P432" s="52"/>
      <c r="Q432" s="52"/>
      <c r="R432" s="52"/>
      <c r="S432" s="52"/>
      <c r="T432" s="52"/>
      <c r="U432" s="52"/>
      <c r="V432" s="52"/>
      <c r="W432" s="52"/>
      <c r="X432" s="52"/>
      <c r="Y432" s="52"/>
      <c r="Z432" s="52"/>
    </row>
    <row r="433">
      <c r="A433" s="52"/>
      <c r="B433" s="52"/>
      <c r="C433" s="52"/>
      <c r="D433" s="52"/>
      <c r="E433" s="52"/>
      <c r="F433" s="52"/>
      <c r="G433" s="52"/>
      <c r="H433" s="52"/>
      <c r="I433" s="52"/>
      <c r="J433" s="52"/>
      <c r="K433" s="52"/>
      <c r="L433" s="52"/>
      <c r="M433" s="52"/>
      <c r="N433" s="52"/>
      <c r="O433" s="52"/>
      <c r="P433" s="52"/>
      <c r="Q433" s="52"/>
      <c r="R433" s="52"/>
      <c r="S433" s="52"/>
      <c r="T433" s="52"/>
      <c r="U433" s="52"/>
      <c r="V433" s="52"/>
      <c r="W433" s="52"/>
      <c r="X433" s="52"/>
      <c r="Y433" s="52"/>
      <c r="Z433" s="52"/>
    </row>
    <row r="434">
      <c r="A434" s="52"/>
      <c r="B434" s="52"/>
      <c r="C434" s="52"/>
      <c r="D434" s="52"/>
      <c r="E434" s="52"/>
      <c r="F434" s="52"/>
      <c r="G434" s="52"/>
      <c r="H434" s="52"/>
      <c r="I434" s="52"/>
      <c r="J434" s="52"/>
      <c r="K434" s="52"/>
      <c r="L434" s="52"/>
      <c r="M434" s="52"/>
      <c r="N434" s="52"/>
      <c r="O434" s="52"/>
      <c r="P434" s="52"/>
      <c r="Q434" s="52"/>
      <c r="R434" s="52"/>
      <c r="S434" s="52"/>
      <c r="T434" s="52"/>
      <c r="U434" s="52"/>
      <c r="V434" s="52"/>
      <c r="W434" s="52"/>
      <c r="X434" s="52"/>
      <c r="Y434" s="52"/>
      <c r="Z434" s="52"/>
    </row>
    <row r="435">
      <c r="A435" s="52"/>
      <c r="B435" s="52"/>
      <c r="C435" s="52"/>
      <c r="D435" s="52"/>
      <c r="E435" s="52"/>
      <c r="F435" s="52"/>
      <c r="G435" s="52"/>
      <c r="H435" s="52"/>
      <c r="I435" s="52"/>
      <c r="J435" s="52"/>
      <c r="K435" s="52"/>
      <c r="L435" s="52"/>
      <c r="M435" s="52"/>
      <c r="N435" s="52"/>
      <c r="O435" s="52"/>
      <c r="P435" s="52"/>
      <c r="Q435" s="52"/>
      <c r="R435" s="52"/>
      <c r="S435" s="52"/>
      <c r="T435" s="52"/>
      <c r="U435" s="52"/>
      <c r="V435" s="52"/>
      <c r="W435" s="52"/>
      <c r="X435" s="52"/>
      <c r="Y435" s="52"/>
      <c r="Z435" s="52"/>
    </row>
    <row r="436">
      <c r="A436" s="52"/>
      <c r="B436" s="52"/>
      <c r="C436" s="52"/>
      <c r="D436" s="52"/>
      <c r="E436" s="52"/>
      <c r="F436" s="52"/>
      <c r="G436" s="52"/>
      <c r="H436" s="52"/>
      <c r="I436" s="52"/>
      <c r="J436" s="52"/>
      <c r="K436" s="52"/>
      <c r="L436" s="52"/>
      <c r="M436" s="52"/>
      <c r="N436" s="52"/>
      <c r="O436" s="52"/>
      <c r="P436" s="52"/>
      <c r="Q436" s="52"/>
      <c r="R436" s="52"/>
      <c r="S436" s="52"/>
      <c r="T436" s="52"/>
      <c r="U436" s="52"/>
      <c r="V436" s="52"/>
      <c r="W436" s="52"/>
      <c r="X436" s="52"/>
      <c r="Y436" s="52"/>
      <c r="Z436" s="52"/>
    </row>
    <row r="437">
      <c r="A437" s="52"/>
      <c r="B437" s="52"/>
      <c r="C437" s="52"/>
      <c r="D437" s="52"/>
      <c r="E437" s="52"/>
      <c r="F437" s="52"/>
      <c r="G437" s="52"/>
      <c r="H437" s="52"/>
      <c r="I437" s="52"/>
      <c r="J437" s="52"/>
      <c r="K437" s="52"/>
      <c r="L437" s="52"/>
      <c r="M437" s="52"/>
      <c r="N437" s="52"/>
      <c r="O437" s="52"/>
      <c r="P437" s="52"/>
      <c r="Q437" s="52"/>
      <c r="R437" s="52"/>
      <c r="S437" s="52"/>
      <c r="T437" s="52"/>
      <c r="U437" s="52"/>
      <c r="V437" s="52"/>
      <c r="W437" s="52"/>
      <c r="X437" s="52"/>
      <c r="Y437" s="52"/>
      <c r="Z437" s="52"/>
    </row>
    <row r="438">
      <c r="A438" s="52"/>
      <c r="B438" s="52"/>
      <c r="C438" s="52"/>
      <c r="D438" s="52"/>
      <c r="E438" s="52"/>
      <c r="F438" s="52"/>
      <c r="G438" s="52"/>
      <c r="H438" s="52"/>
      <c r="I438" s="52"/>
      <c r="J438" s="52"/>
      <c r="K438" s="52"/>
      <c r="L438" s="52"/>
      <c r="M438" s="52"/>
      <c r="N438" s="52"/>
      <c r="O438" s="52"/>
      <c r="P438" s="52"/>
      <c r="Q438" s="52"/>
      <c r="R438" s="52"/>
      <c r="S438" s="52"/>
      <c r="T438" s="52"/>
      <c r="U438" s="52"/>
      <c r="V438" s="52"/>
      <c r="W438" s="52"/>
      <c r="X438" s="52"/>
      <c r="Y438" s="52"/>
      <c r="Z438" s="52"/>
    </row>
    <row r="439">
      <c r="A439" s="52"/>
      <c r="B439" s="52"/>
      <c r="C439" s="52"/>
      <c r="D439" s="52"/>
      <c r="E439" s="52"/>
      <c r="F439" s="52"/>
      <c r="G439" s="52"/>
      <c r="H439" s="52"/>
      <c r="I439" s="52"/>
      <c r="J439" s="52"/>
      <c r="K439" s="52"/>
      <c r="L439" s="52"/>
      <c r="M439" s="52"/>
      <c r="N439" s="52"/>
      <c r="O439" s="52"/>
      <c r="P439" s="52"/>
      <c r="Q439" s="52"/>
      <c r="R439" s="52"/>
      <c r="S439" s="52"/>
      <c r="T439" s="52"/>
      <c r="U439" s="52"/>
      <c r="V439" s="52"/>
      <c r="W439" s="52"/>
      <c r="X439" s="52"/>
      <c r="Y439" s="52"/>
      <c r="Z439" s="52"/>
    </row>
    <row r="440">
      <c r="A440" s="52"/>
      <c r="B440" s="52"/>
      <c r="C440" s="52"/>
      <c r="D440" s="52"/>
      <c r="E440" s="52"/>
      <c r="F440" s="52"/>
      <c r="G440" s="52"/>
      <c r="H440" s="52"/>
      <c r="I440" s="52"/>
      <c r="J440" s="52"/>
      <c r="K440" s="52"/>
      <c r="L440" s="52"/>
      <c r="M440" s="52"/>
      <c r="N440" s="52"/>
      <c r="O440" s="52"/>
      <c r="P440" s="52"/>
      <c r="Q440" s="52"/>
      <c r="R440" s="52"/>
      <c r="S440" s="52"/>
      <c r="T440" s="52"/>
      <c r="U440" s="52"/>
      <c r="V440" s="52"/>
      <c r="W440" s="52"/>
      <c r="X440" s="52"/>
      <c r="Y440" s="52"/>
      <c r="Z440" s="52"/>
    </row>
    <row r="441">
      <c r="A441" s="52"/>
      <c r="B441" s="52"/>
      <c r="C441" s="52"/>
      <c r="D441" s="52"/>
      <c r="E441" s="52"/>
      <c r="F441" s="52"/>
      <c r="G441" s="52"/>
      <c r="H441" s="52"/>
      <c r="I441" s="52"/>
      <c r="J441" s="52"/>
      <c r="K441" s="52"/>
      <c r="L441" s="52"/>
      <c r="M441" s="52"/>
      <c r="N441" s="52"/>
      <c r="O441" s="52"/>
      <c r="P441" s="52"/>
      <c r="Q441" s="52"/>
      <c r="R441" s="52"/>
      <c r="S441" s="52"/>
      <c r="T441" s="52"/>
      <c r="U441" s="52"/>
      <c r="V441" s="52"/>
      <c r="W441" s="52"/>
      <c r="X441" s="52"/>
      <c r="Y441" s="52"/>
      <c r="Z441" s="52"/>
    </row>
    <row r="442">
      <c r="A442" s="52"/>
      <c r="B442" s="52"/>
      <c r="C442" s="52"/>
      <c r="D442" s="52"/>
      <c r="E442" s="52"/>
      <c r="F442" s="52"/>
      <c r="G442" s="52"/>
      <c r="H442" s="52"/>
      <c r="I442" s="52"/>
      <c r="J442" s="52"/>
      <c r="K442" s="52"/>
      <c r="L442" s="52"/>
      <c r="M442" s="52"/>
      <c r="N442" s="52"/>
      <c r="O442" s="52"/>
      <c r="P442" s="52"/>
      <c r="Q442" s="52"/>
      <c r="R442" s="52"/>
      <c r="S442" s="52"/>
      <c r="T442" s="52"/>
      <c r="U442" s="52"/>
      <c r="V442" s="52"/>
      <c r="W442" s="52"/>
      <c r="X442" s="52"/>
      <c r="Y442" s="52"/>
      <c r="Z442" s="52"/>
    </row>
    <row r="443">
      <c r="A443" s="52"/>
      <c r="B443" s="52"/>
      <c r="C443" s="52"/>
      <c r="D443" s="52"/>
      <c r="E443" s="52"/>
      <c r="F443" s="52"/>
      <c r="G443" s="52"/>
      <c r="H443" s="52"/>
      <c r="I443" s="52"/>
      <c r="J443" s="52"/>
      <c r="K443" s="52"/>
      <c r="L443" s="52"/>
      <c r="M443" s="52"/>
      <c r="N443" s="52"/>
      <c r="O443" s="52"/>
      <c r="P443" s="52"/>
      <c r="Q443" s="52"/>
      <c r="R443" s="52"/>
      <c r="S443" s="52"/>
      <c r="T443" s="52"/>
      <c r="U443" s="52"/>
      <c r="V443" s="52"/>
      <c r="W443" s="52"/>
      <c r="X443" s="52"/>
      <c r="Y443" s="52"/>
      <c r="Z443" s="52"/>
    </row>
    <row r="444">
      <c r="A444" s="52"/>
      <c r="B444" s="52"/>
      <c r="C444" s="52"/>
      <c r="D444" s="52"/>
      <c r="E444" s="52"/>
      <c r="F444" s="52"/>
      <c r="G444" s="52"/>
      <c r="H444" s="52"/>
      <c r="I444" s="52"/>
      <c r="J444" s="52"/>
      <c r="K444" s="52"/>
      <c r="L444" s="52"/>
      <c r="M444" s="52"/>
      <c r="N444" s="52"/>
      <c r="O444" s="52"/>
      <c r="P444" s="52"/>
      <c r="Q444" s="52"/>
      <c r="R444" s="52"/>
      <c r="S444" s="52"/>
      <c r="T444" s="52"/>
      <c r="U444" s="52"/>
      <c r="V444" s="52"/>
      <c r="W444" s="52"/>
      <c r="X444" s="52"/>
      <c r="Y444" s="52"/>
      <c r="Z444" s="52"/>
    </row>
    <row r="445">
      <c r="A445" s="52"/>
      <c r="B445" s="52"/>
      <c r="C445" s="52"/>
      <c r="D445" s="52"/>
      <c r="E445" s="52"/>
      <c r="F445" s="52"/>
      <c r="G445" s="52"/>
      <c r="H445" s="52"/>
      <c r="I445" s="52"/>
      <c r="J445" s="52"/>
      <c r="K445" s="52"/>
      <c r="L445" s="52"/>
      <c r="M445" s="52"/>
      <c r="N445" s="52"/>
      <c r="O445" s="52"/>
      <c r="P445" s="52"/>
      <c r="Q445" s="52"/>
      <c r="R445" s="52"/>
      <c r="S445" s="52"/>
      <c r="T445" s="52"/>
      <c r="U445" s="52"/>
      <c r="V445" s="52"/>
      <c r="W445" s="52"/>
      <c r="X445" s="52"/>
      <c r="Y445" s="52"/>
      <c r="Z445" s="52"/>
    </row>
    <row r="446">
      <c r="A446" s="52"/>
      <c r="B446" s="52"/>
      <c r="C446" s="52"/>
      <c r="D446" s="52"/>
      <c r="E446" s="52"/>
      <c r="F446" s="52"/>
      <c r="G446" s="52"/>
      <c r="H446" s="52"/>
      <c r="I446" s="52"/>
      <c r="J446" s="52"/>
      <c r="K446" s="52"/>
      <c r="L446" s="52"/>
      <c r="M446" s="52"/>
      <c r="N446" s="52"/>
      <c r="O446" s="52"/>
      <c r="P446" s="52"/>
      <c r="Q446" s="52"/>
      <c r="R446" s="52"/>
      <c r="S446" s="52"/>
      <c r="T446" s="52"/>
      <c r="U446" s="52"/>
      <c r="V446" s="52"/>
      <c r="W446" s="52"/>
      <c r="X446" s="52"/>
      <c r="Y446" s="52"/>
      <c r="Z446" s="52"/>
    </row>
    <row r="447">
      <c r="A447" s="52"/>
      <c r="B447" s="52"/>
      <c r="C447" s="52"/>
      <c r="D447" s="52"/>
      <c r="E447" s="52"/>
      <c r="F447" s="52"/>
      <c r="G447" s="52"/>
      <c r="H447" s="52"/>
      <c r="I447" s="52"/>
      <c r="J447" s="52"/>
      <c r="K447" s="52"/>
      <c r="L447" s="52"/>
      <c r="M447" s="52"/>
      <c r="N447" s="52"/>
      <c r="O447" s="52"/>
      <c r="P447" s="52"/>
      <c r="Q447" s="52"/>
      <c r="R447" s="52"/>
      <c r="S447" s="52"/>
      <c r="T447" s="52"/>
      <c r="U447" s="52"/>
      <c r="V447" s="52"/>
      <c r="W447" s="52"/>
      <c r="X447" s="52"/>
      <c r="Y447" s="52"/>
      <c r="Z447" s="52"/>
    </row>
    <row r="448">
      <c r="A448" s="52"/>
      <c r="B448" s="52"/>
      <c r="C448" s="52"/>
      <c r="D448" s="52"/>
      <c r="E448" s="52"/>
      <c r="F448" s="52"/>
      <c r="G448" s="52"/>
      <c r="H448" s="52"/>
      <c r="I448" s="52"/>
      <c r="J448" s="52"/>
      <c r="K448" s="52"/>
      <c r="L448" s="52"/>
      <c r="M448" s="52"/>
      <c r="N448" s="52"/>
      <c r="O448" s="52"/>
      <c r="P448" s="52"/>
      <c r="Q448" s="52"/>
      <c r="R448" s="52"/>
      <c r="S448" s="52"/>
      <c r="T448" s="52"/>
      <c r="U448" s="52"/>
      <c r="V448" s="52"/>
      <c r="W448" s="52"/>
      <c r="X448" s="52"/>
      <c r="Y448" s="52"/>
      <c r="Z448" s="52"/>
    </row>
    <row r="449">
      <c r="A449" s="52"/>
      <c r="B449" s="52"/>
      <c r="C449" s="52"/>
      <c r="D449" s="52"/>
      <c r="E449" s="52"/>
      <c r="F449" s="52"/>
      <c r="G449" s="52"/>
      <c r="H449" s="52"/>
      <c r="I449" s="52"/>
      <c r="J449" s="52"/>
      <c r="K449" s="52"/>
      <c r="L449" s="52"/>
      <c r="M449" s="52"/>
      <c r="N449" s="52"/>
      <c r="O449" s="52"/>
      <c r="P449" s="52"/>
      <c r="Q449" s="52"/>
      <c r="R449" s="52"/>
      <c r="S449" s="52"/>
      <c r="T449" s="52"/>
      <c r="U449" s="52"/>
      <c r="V449" s="52"/>
      <c r="W449" s="52"/>
      <c r="X449" s="52"/>
      <c r="Y449" s="52"/>
      <c r="Z449" s="52"/>
    </row>
    <row r="450">
      <c r="A450" s="52"/>
      <c r="B450" s="52"/>
      <c r="C450" s="52"/>
      <c r="D450" s="52"/>
      <c r="E450" s="52"/>
      <c r="F450" s="52"/>
      <c r="G450" s="52"/>
      <c r="H450" s="52"/>
      <c r="I450" s="52"/>
      <c r="J450" s="52"/>
      <c r="K450" s="52"/>
      <c r="L450" s="52"/>
      <c r="M450" s="52"/>
      <c r="N450" s="52"/>
      <c r="O450" s="52"/>
      <c r="P450" s="52"/>
      <c r="Q450" s="52"/>
      <c r="R450" s="52"/>
      <c r="S450" s="52"/>
      <c r="T450" s="52"/>
      <c r="U450" s="52"/>
      <c r="V450" s="52"/>
      <c r="W450" s="52"/>
      <c r="X450" s="52"/>
      <c r="Y450" s="52"/>
      <c r="Z450" s="52"/>
    </row>
    <row r="451">
      <c r="A451" s="52"/>
      <c r="B451" s="52"/>
      <c r="C451" s="52"/>
      <c r="D451" s="52"/>
      <c r="E451" s="52"/>
      <c r="F451" s="52"/>
      <c r="G451" s="52"/>
      <c r="H451" s="52"/>
      <c r="I451" s="52"/>
      <c r="J451" s="52"/>
      <c r="K451" s="52"/>
      <c r="L451" s="52"/>
      <c r="M451" s="52"/>
      <c r="N451" s="52"/>
      <c r="O451" s="52"/>
      <c r="P451" s="52"/>
      <c r="Q451" s="52"/>
      <c r="R451" s="52"/>
      <c r="S451" s="52"/>
      <c r="T451" s="52"/>
      <c r="U451" s="52"/>
      <c r="V451" s="52"/>
      <c r="W451" s="52"/>
      <c r="X451" s="52"/>
      <c r="Y451" s="52"/>
      <c r="Z451" s="52"/>
    </row>
    <row r="452">
      <c r="A452" s="52"/>
      <c r="B452" s="52"/>
      <c r="C452" s="52"/>
      <c r="D452" s="52"/>
      <c r="E452" s="52"/>
      <c r="F452" s="52"/>
      <c r="G452" s="52"/>
      <c r="H452" s="52"/>
      <c r="I452" s="52"/>
      <c r="J452" s="52"/>
      <c r="K452" s="52"/>
      <c r="L452" s="52"/>
      <c r="M452" s="52"/>
      <c r="N452" s="52"/>
      <c r="O452" s="52"/>
      <c r="P452" s="52"/>
      <c r="Q452" s="52"/>
      <c r="R452" s="52"/>
      <c r="S452" s="52"/>
      <c r="T452" s="52"/>
      <c r="U452" s="52"/>
      <c r="V452" s="52"/>
      <c r="W452" s="52"/>
      <c r="X452" s="52"/>
      <c r="Y452" s="52"/>
      <c r="Z452" s="52"/>
    </row>
    <row r="453">
      <c r="A453" s="52"/>
      <c r="B453" s="52"/>
      <c r="C453" s="52"/>
      <c r="D453" s="52"/>
      <c r="E453" s="52"/>
      <c r="F453" s="52"/>
      <c r="G453" s="52"/>
      <c r="H453" s="52"/>
      <c r="I453" s="52"/>
      <c r="J453" s="52"/>
      <c r="K453" s="52"/>
      <c r="L453" s="52"/>
      <c r="M453" s="52"/>
      <c r="N453" s="52"/>
      <c r="O453" s="52"/>
      <c r="P453" s="52"/>
      <c r="Q453" s="52"/>
      <c r="R453" s="52"/>
      <c r="S453" s="52"/>
      <c r="T453" s="52"/>
      <c r="U453" s="52"/>
      <c r="V453" s="52"/>
      <c r="W453" s="52"/>
      <c r="X453" s="52"/>
      <c r="Y453" s="52"/>
      <c r="Z453" s="52"/>
    </row>
    <row r="454">
      <c r="A454" s="52"/>
      <c r="B454" s="52"/>
      <c r="C454" s="52"/>
      <c r="D454" s="52"/>
      <c r="E454" s="52"/>
      <c r="F454" s="52"/>
      <c r="G454" s="52"/>
      <c r="H454" s="52"/>
      <c r="I454" s="52"/>
      <c r="J454" s="52"/>
      <c r="K454" s="52"/>
      <c r="L454" s="52"/>
      <c r="M454" s="52"/>
      <c r="N454" s="52"/>
      <c r="O454" s="52"/>
      <c r="P454" s="52"/>
      <c r="Q454" s="52"/>
      <c r="R454" s="52"/>
      <c r="S454" s="52"/>
      <c r="T454" s="52"/>
      <c r="U454" s="52"/>
      <c r="V454" s="52"/>
      <c r="W454" s="52"/>
      <c r="X454" s="52"/>
      <c r="Y454" s="52"/>
      <c r="Z454" s="52"/>
    </row>
    <row r="455">
      <c r="A455" s="52"/>
      <c r="B455" s="52"/>
      <c r="C455" s="52"/>
      <c r="D455" s="52"/>
      <c r="E455" s="52"/>
      <c r="F455" s="52"/>
      <c r="G455" s="52"/>
      <c r="H455" s="52"/>
      <c r="I455" s="52"/>
      <c r="J455" s="52"/>
      <c r="K455" s="52"/>
      <c r="L455" s="52"/>
      <c r="M455" s="52"/>
      <c r="N455" s="52"/>
      <c r="O455" s="52"/>
      <c r="P455" s="52"/>
      <c r="Q455" s="52"/>
      <c r="R455" s="52"/>
      <c r="S455" s="52"/>
      <c r="T455" s="52"/>
      <c r="U455" s="52"/>
      <c r="V455" s="52"/>
      <c r="W455" s="52"/>
      <c r="X455" s="52"/>
      <c r="Y455" s="52"/>
      <c r="Z455" s="52"/>
    </row>
    <row r="456">
      <c r="A456" s="52"/>
      <c r="B456" s="52"/>
      <c r="C456" s="52"/>
      <c r="D456" s="52"/>
      <c r="E456" s="52"/>
      <c r="F456" s="52"/>
      <c r="G456" s="52"/>
      <c r="H456" s="52"/>
      <c r="I456" s="52"/>
      <c r="J456" s="52"/>
      <c r="K456" s="52"/>
      <c r="L456" s="52"/>
      <c r="M456" s="52"/>
      <c r="N456" s="52"/>
      <c r="O456" s="52"/>
      <c r="P456" s="52"/>
      <c r="Q456" s="52"/>
      <c r="R456" s="52"/>
      <c r="S456" s="52"/>
      <c r="T456" s="52"/>
      <c r="U456" s="52"/>
      <c r="V456" s="52"/>
      <c r="W456" s="52"/>
      <c r="X456" s="52"/>
      <c r="Y456" s="52"/>
      <c r="Z456" s="52"/>
    </row>
    <row r="457">
      <c r="A457" s="52"/>
      <c r="B457" s="52"/>
      <c r="C457" s="52"/>
      <c r="D457" s="52"/>
      <c r="E457" s="52"/>
      <c r="F457" s="52"/>
      <c r="G457" s="52"/>
      <c r="H457" s="52"/>
      <c r="I457" s="52"/>
      <c r="J457" s="52"/>
      <c r="K457" s="52"/>
      <c r="L457" s="52"/>
      <c r="M457" s="52"/>
      <c r="N457" s="52"/>
      <c r="O457" s="52"/>
      <c r="P457" s="52"/>
      <c r="Q457" s="52"/>
      <c r="R457" s="52"/>
      <c r="S457" s="52"/>
      <c r="T457" s="52"/>
      <c r="U457" s="52"/>
      <c r="V457" s="52"/>
      <c r="W457" s="52"/>
      <c r="X457" s="52"/>
      <c r="Y457" s="52"/>
      <c r="Z457" s="52"/>
    </row>
    <row r="458">
      <c r="A458" s="52"/>
      <c r="B458" s="52"/>
      <c r="C458" s="52"/>
      <c r="D458" s="52"/>
      <c r="E458" s="52"/>
      <c r="F458" s="52"/>
      <c r="G458" s="52"/>
      <c r="H458" s="52"/>
      <c r="I458" s="52"/>
      <c r="J458" s="52"/>
      <c r="K458" s="52"/>
      <c r="L458" s="52"/>
      <c r="M458" s="52"/>
      <c r="N458" s="52"/>
      <c r="O458" s="52"/>
      <c r="P458" s="52"/>
      <c r="Q458" s="52"/>
      <c r="R458" s="52"/>
      <c r="S458" s="52"/>
      <c r="T458" s="52"/>
      <c r="U458" s="52"/>
      <c r="V458" s="52"/>
      <c r="W458" s="52"/>
      <c r="X458" s="52"/>
      <c r="Y458" s="52"/>
      <c r="Z458" s="52"/>
    </row>
    <row r="459">
      <c r="A459" s="52"/>
      <c r="B459" s="52"/>
      <c r="C459" s="52"/>
      <c r="D459" s="52"/>
      <c r="E459" s="52"/>
      <c r="F459" s="52"/>
      <c r="G459" s="52"/>
      <c r="H459" s="52"/>
      <c r="I459" s="52"/>
      <c r="J459" s="52"/>
      <c r="K459" s="52"/>
      <c r="L459" s="52"/>
      <c r="M459" s="52"/>
      <c r="N459" s="52"/>
      <c r="O459" s="52"/>
      <c r="P459" s="52"/>
      <c r="Q459" s="52"/>
      <c r="R459" s="52"/>
      <c r="S459" s="52"/>
      <c r="T459" s="52"/>
      <c r="U459" s="52"/>
      <c r="V459" s="52"/>
      <c r="W459" s="52"/>
      <c r="X459" s="52"/>
      <c r="Y459" s="52"/>
      <c r="Z459" s="52"/>
    </row>
    <row r="460">
      <c r="A460" s="52"/>
      <c r="B460" s="52"/>
      <c r="C460" s="52"/>
      <c r="D460" s="52"/>
      <c r="E460" s="52"/>
      <c r="F460" s="52"/>
      <c r="G460" s="52"/>
      <c r="H460" s="52"/>
      <c r="I460" s="52"/>
      <c r="J460" s="52"/>
      <c r="K460" s="52"/>
      <c r="L460" s="52"/>
      <c r="M460" s="52"/>
      <c r="N460" s="52"/>
      <c r="O460" s="52"/>
      <c r="P460" s="52"/>
      <c r="Q460" s="52"/>
      <c r="R460" s="52"/>
      <c r="S460" s="52"/>
      <c r="T460" s="52"/>
      <c r="U460" s="52"/>
      <c r="V460" s="52"/>
      <c r="W460" s="52"/>
      <c r="X460" s="52"/>
      <c r="Y460" s="52"/>
      <c r="Z460" s="52"/>
    </row>
    <row r="461">
      <c r="A461" s="52"/>
      <c r="B461" s="52"/>
      <c r="C461" s="52"/>
      <c r="D461" s="52"/>
      <c r="E461" s="52"/>
      <c r="F461" s="52"/>
      <c r="G461" s="52"/>
      <c r="H461" s="52"/>
      <c r="I461" s="52"/>
      <c r="J461" s="52"/>
      <c r="K461" s="52"/>
      <c r="L461" s="52"/>
      <c r="M461" s="52"/>
      <c r="N461" s="52"/>
      <c r="O461" s="52"/>
      <c r="P461" s="52"/>
      <c r="Q461" s="52"/>
      <c r="R461" s="52"/>
      <c r="S461" s="52"/>
      <c r="T461" s="52"/>
      <c r="U461" s="52"/>
      <c r="V461" s="52"/>
      <c r="W461" s="52"/>
      <c r="X461" s="52"/>
      <c r="Y461" s="52"/>
      <c r="Z461" s="52"/>
    </row>
    <row r="462">
      <c r="A462" s="52"/>
      <c r="B462" s="52"/>
      <c r="C462" s="52"/>
      <c r="D462" s="52"/>
      <c r="E462" s="52"/>
      <c r="F462" s="52"/>
      <c r="G462" s="52"/>
      <c r="H462" s="52"/>
      <c r="I462" s="52"/>
      <c r="J462" s="52"/>
      <c r="K462" s="52"/>
      <c r="L462" s="52"/>
      <c r="M462" s="52"/>
      <c r="N462" s="52"/>
      <c r="O462" s="52"/>
      <c r="P462" s="52"/>
      <c r="Q462" s="52"/>
      <c r="R462" s="52"/>
      <c r="S462" s="52"/>
      <c r="T462" s="52"/>
      <c r="U462" s="52"/>
      <c r="V462" s="52"/>
      <c r="W462" s="52"/>
      <c r="X462" s="52"/>
      <c r="Y462" s="52"/>
      <c r="Z462" s="52"/>
    </row>
    <row r="463">
      <c r="A463" s="52"/>
      <c r="B463" s="52"/>
      <c r="C463" s="52"/>
      <c r="D463" s="52"/>
      <c r="E463" s="52"/>
      <c r="F463" s="52"/>
      <c r="G463" s="52"/>
      <c r="H463" s="52"/>
      <c r="I463" s="52"/>
      <c r="J463" s="52"/>
      <c r="K463" s="52"/>
      <c r="L463" s="52"/>
      <c r="M463" s="52"/>
      <c r="N463" s="52"/>
      <c r="O463" s="52"/>
      <c r="P463" s="52"/>
      <c r="Q463" s="52"/>
      <c r="R463" s="52"/>
      <c r="S463" s="52"/>
      <c r="T463" s="52"/>
      <c r="U463" s="52"/>
      <c r="V463" s="52"/>
      <c r="W463" s="52"/>
      <c r="X463" s="52"/>
      <c r="Y463" s="52"/>
      <c r="Z463" s="52"/>
    </row>
    <row r="464">
      <c r="A464" s="52"/>
      <c r="B464" s="52"/>
      <c r="C464" s="52"/>
      <c r="D464" s="52"/>
      <c r="E464" s="52"/>
      <c r="F464" s="52"/>
      <c r="G464" s="52"/>
      <c r="H464" s="52"/>
      <c r="I464" s="52"/>
      <c r="J464" s="52"/>
      <c r="K464" s="52"/>
      <c r="L464" s="52"/>
      <c r="M464" s="52"/>
      <c r="N464" s="52"/>
      <c r="O464" s="52"/>
      <c r="P464" s="52"/>
      <c r="Q464" s="52"/>
      <c r="R464" s="52"/>
      <c r="S464" s="52"/>
      <c r="T464" s="52"/>
      <c r="U464" s="52"/>
      <c r="V464" s="52"/>
      <c r="W464" s="52"/>
      <c r="X464" s="52"/>
      <c r="Y464" s="52"/>
      <c r="Z464" s="52"/>
    </row>
    <row r="465">
      <c r="A465" s="52"/>
      <c r="B465" s="52"/>
      <c r="C465" s="52"/>
      <c r="D465" s="52"/>
      <c r="E465" s="52"/>
      <c r="F465" s="52"/>
      <c r="G465" s="52"/>
      <c r="H465" s="52"/>
      <c r="I465" s="52"/>
      <c r="J465" s="52"/>
      <c r="K465" s="52"/>
      <c r="L465" s="52"/>
      <c r="M465" s="52"/>
      <c r="N465" s="52"/>
      <c r="O465" s="52"/>
      <c r="P465" s="52"/>
      <c r="Q465" s="52"/>
      <c r="R465" s="52"/>
      <c r="S465" s="52"/>
      <c r="T465" s="52"/>
      <c r="U465" s="52"/>
      <c r="V465" s="52"/>
      <c r="W465" s="52"/>
      <c r="X465" s="52"/>
      <c r="Y465" s="52"/>
      <c r="Z465" s="52"/>
    </row>
    <row r="466">
      <c r="A466" s="52"/>
      <c r="B466" s="52"/>
      <c r="C466" s="52"/>
      <c r="D466" s="52"/>
      <c r="E466" s="52"/>
      <c r="F466" s="52"/>
      <c r="G466" s="52"/>
      <c r="H466" s="52"/>
      <c r="I466" s="52"/>
      <c r="J466" s="52"/>
      <c r="K466" s="52"/>
      <c r="L466" s="52"/>
      <c r="M466" s="52"/>
      <c r="N466" s="52"/>
      <c r="O466" s="52"/>
      <c r="P466" s="52"/>
      <c r="Q466" s="52"/>
      <c r="R466" s="52"/>
      <c r="S466" s="52"/>
      <c r="T466" s="52"/>
      <c r="U466" s="52"/>
      <c r="V466" s="52"/>
      <c r="W466" s="52"/>
      <c r="X466" s="52"/>
      <c r="Y466" s="52"/>
      <c r="Z466" s="52"/>
    </row>
    <row r="467">
      <c r="A467" s="52"/>
      <c r="B467" s="52"/>
      <c r="C467" s="52"/>
      <c r="D467" s="52"/>
      <c r="E467" s="52"/>
      <c r="F467" s="52"/>
      <c r="G467" s="52"/>
      <c r="H467" s="52"/>
      <c r="I467" s="52"/>
      <c r="J467" s="52"/>
      <c r="K467" s="52"/>
      <c r="L467" s="52"/>
      <c r="M467" s="52"/>
      <c r="N467" s="52"/>
      <c r="O467" s="52"/>
      <c r="P467" s="52"/>
      <c r="Q467" s="52"/>
      <c r="R467" s="52"/>
      <c r="S467" s="52"/>
      <c r="T467" s="52"/>
      <c r="U467" s="52"/>
      <c r="V467" s="52"/>
      <c r="W467" s="52"/>
      <c r="X467" s="52"/>
      <c r="Y467" s="52"/>
      <c r="Z467" s="52"/>
    </row>
    <row r="468">
      <c r="A468" s="52"/>
      <c r="B468" s="52"/>
      <c r="C468" s="52"/>
      <c r="D468" s="52"/>
      <c r="E468" s="52"/>
      <c r="F468" s="52"/>
      <c r="G468" s="52"/>
      <c r="H468" s="52"/>
      <c r="I468" s="52"/>
      <c r="J468" s="52"/>
      <c r="K468" s="52"/>
      <c r="L468" s="52"/>
      <c r="M468" s="52"/>
      <c r="N468" s="52"/>
      <c r="O468" s="52"/>
      <c r="P468" s="52"/>
      <c r="Q468" s="52"/>
      <c r="R468" s="52"/>
      <c r="S468" s="52"/>
      <c r="T468" s="52"/>
      <c r="U468" s="52"/>
      <c r="V468" s="52"/>
      <c r="W468" s="52"/>
      <c r="X468" s="52"/>
      <c r="Y468" s="52"/>
      <c r="Z468" s="52"/>
    </row>
    <row r="469">
      <c r="A469" s="52"/>
      <c r="B469" s="52"/>
      <c r="C469" s="52"/>
      <c r="D469" s="52"/>
      <c r="E469" s="52"/>
      <c r="F469" s="52"/>
      <c r="G469" s="52"/>
      <c r="H469" s="52"/>
      <c r="I469" s="52"/>
      <c r="J469" s="52"/>
      <c r="K469" s="52"/>
      <c r="L469" s="52"/>
      <c r="M469" s="52"/>
      <c r="N469" s="52"/>
      <c r="O469" s="52"/>
      <c r="P469" s="52"/>
      <c r="Q469" s="52"/>
      <c r="R469" s="52"/>
      <c r="S469" s="52"/>
      <c r="T469" s="52"/>
      <c r="U469" s="52"/>
      <c r="V469" s="52"/>
      <c r="W469" s="52"/>
      <c r="X469" s="52"/>
      <c r="Y469" s="52"/>
      <c r="Z469" s="52"/>
    </row>
    <row r="470">
      <c r="A470" s="52"/>
      <c r="B470" s="52"/>
      <c r="C470" s="52"/>
      <c r="D470" s="52"/>
      <c r="E470" s="52"/>
      <c r="F470" s="52"/>
      <c r="G470" s="52"/>
      <c r="H470" s="52"/>
      <c r="I470" s="52"/>
      <c r="J470" s="52"/>
      <c r="K470" s="52"/>
      <c r="L470" s="52"/>
      <c r="M470" s="52"/>
      <c r="N470" s="52"/>
      <c r="O470" s="52"/>
      <c r="P470" s="52"/>
      <c r="Q470" s="52"/>
      <c r="R470" s="52"/>
      <c r="S470" s="52"/>
      <c r="T470" s="52"/>
      <c r="U470" s="52"/>
      <c r="V470" s="52"/>
      <c r="W470" s="52"/>
      <c r="X470" s="52"/>
      <c r="Y470" s="52"/>
      <c r="Z470" s="52"/>
    </row>
    <row r="471">
      <c r="A471" s="52"/>
      <c r="B471" s="52"/>
      <c r="C471" s="52"/>
      <c r="D471" s="52"/>
      <c r="E471" s="52"/>
      <c r="F471" s="52"/>
      <c r="G471" s="52"/>
      <c r="H471" s="52"/>
      <c r="I471" s="52"/>
      <c r="J471" s="52"/>
      <c r="K471" s="52"/>
      <c r="L471" s="52"/>
      <c r="M471" s="52"/>
      <c r="N471" s="52"/>
      <c r="O471" s="52"/>
      <c r="P471" s="52"/>
      <c r="Q471" s="52"/>
      <c r="R471" s="52"/>
      <c r="S471" s="52"/>
      <c r="T471" s="52"/>
      <c r="U471" s="52"/>
      <c r="V471" s="52"/>
      <c r="W471" s="52"/>
      <c r="X471" s="52"/>
      <c r="Y471" s="52"/>
      <c r="Z471" s="52"/>
    </row>
    <row r="472">
      <c r="A472" s="52"/>
      <c r="B472" s="52"/>
      <c r="C472" s="52"/>
      <c r="D472" s="52"/>
      <c r="E472" s="52"/>
      <c r="F472" s="52"/>
      <c r="G472" s="52"/>
      <c r="H472" s="52"/>
      <c r="I472" s="52"/>
      <c r="J472" s="52"/>
      <c r="K472" s="52"/>
      <c r="L472" s="52"/>
      <c r="M472" s="52"/>
      <c r="N472" s="52"/>
      <c r="O472" s="52"/>
      <c r="P472" s="52"/>
      <c r="Q472" s="52"/>
      <c r="R472" s="52"/>
      <c r="S472" s="52"/>
      <c r="T472" s="52"/>
      <c r="U472" s="52"/>
      <c r="V472" s="52"/>
      <c r="W472" s="52"/>
      <c r="X472" s="52"/>
      <c r="Y472" s="52"/>
      <c r="Z472" s="52"/>
    </row>
    <row r="473">
      <c r="A473" s="52"/>
      <c r="B473" s="52"/>
      <c r="C473" s="52"/>
      <c r="D473" s="52"/>
      <c r="E473" s="52"/>
      <c r="F473" s="52"/>
      <c r="G473" s="52"/>
      <c r="H473" s="52"/>
      <c r="I473" s="52"/>
      <c r="J473" s="52"/>
      <c r="K473" s="52"/>
      <c r="L473" s="52"/>
      <c r="M473" s="52"/>
      <c r="N473" s="52"/>
      <c r="O473" s="52"/>
      <c r="P473" s="52"/>
      <c r="Q473" s="52"/>
      <c r="R473" s="52"/>
      <c r="S473" s="52"/>
      <c r="T473" s="52"/>
      <c r="U473" s="52"/>
      <c r="V473" s="52"/>
      <c r="W473" s="52"/>
      <c r="X473" s="52"/>
      <c r="Y473" s="52"/>
      <c r="Z473" s="52"/>
    </row>
    <row r="474">
      <c r="A474" s="52"/>
      <c r="B474" s="52"/>
      <c r="C474" s="52"/>
      <c r="D474" s="52"/>
      <c r="E474" s="52"/>
      <c r="F474" s="52"/>
      <c r="G474" s="52"/>
      <c r="H474" s="52"/>
      <c r="I474" s="52"/>
      <c r="J474" s="52"/>
      <c r="K474" s="52"/>
      <c r="L474" s="52"/>
      <c r="M474" s="52"/>
      <c r="N474" s="52"/>
      <c r="O474" s="52"/>
      <c r="P474" s="52"/>
      <c r="Q474" s="52"/>
      <c r="R474" s="52"/>
      <c r="S474" s="52"/>
      <c r="T474" s="52"/>
      <c r="U474" s="52"/>
      <c r="V474" s="52"/>
      <c r="W474" s="52"/>
      <c r="X474" s="52"/>
      <c r="Y474" s="52"/>
      <c r="Z474" s="52"/>
    </row>
    <row r="475">
      <c r="A475" s="52"/>
      <c r="B475" s="52"/>
      <c r="C475" s="52"/>
      <c r="D475" s="52"/>
      <c r="E475" s="52"/>
      <c r="F475" s="52"/>
      <c r="G475" s="52"/>
      <c r="H475" s="52"/>
      <c r="I475" s="52"/>
      <c r="J475" s="52"/>
      <c r="K475" s="52"/>
      <c r="L475" s="52"/>
      <c r="M475" s="52"/>
      <c r="N475" s="52"/>
      <c r="O475" s="52"/>
      <c r="P475" s="52"/>
      <c r="Q475" s="52"/>
      <c r="R475" s="52"/>
      <c r="S475" s="52"/>
      <c r="T475" s="52"/>
      <c r="U475" s="52"/>
      <c r="V475" s="52"/>
      <c r="W475" s="52"/>
      <c r="X475" s="52"/>
      <c r="Y475" s="52"/>
      <c r="Z475" s="52"/>
    </row>
    <row r="476">
      <c r="A476" s="52"/>
      <c r="B476" s="52"/>
      <c r="C476" s="52"/>
      <c r="D476" s="52"/>
      <c r="E476" s="52"/>
      <c r="F476" s="52"/>
      <c r="G476" s="52"/>
      <c r="H476" s="52"/>
      <c r="I476" s="52"/>
      <c r="J476" s="52"/>
      <c r="K476" s="52"/>
      <c r="L476" s="52"/>
      <c r="M476" s="52"/>
      <c r="N476" s="52"/>
      <c r="O476" s="52"/>
      <c r="P476" s="52"/>
      <c r="Q476" s="52"/>
      <c r="R476" s="52"/>
      <c r="S476" s="52"/>
      <c r="T476" s="52"/>
      <c r="U476" s="52"/>
      <c r="V476" s="52"/>
      <c r="W476" s="52"/>
      <c r="X476" s="52"/>
      <c r="Y476" s="52"/>
      <c r="Z476" s="52"/>
    </row>
    <row r="477">
      <c r="A477" s="52"/>
      <c r="B477" s="52"/>
      <c r="C477" s="52"/>
      <c r="D477" s="52"/>
      <c r="E477" s="52"/>
      <c r="F477" s="52"/>
      <c r="G477" s="52"/>
      <c r="H477" s="52"/>
      <c r="I477" s="52"/>
      <c r="J477" s="52"/>
      <c r="K477" s="52"/>
      <c r="L477" s="52"/>
      <c r="M477" s="52"/>
      <c r="N477" s="52"/>
      <c r="O477" s="52"/>
      <c r="P477" s="52"/>
      <c r="Q477" s="52"/>
      <c r="R477" s="52"/>
      <c r="S477" s="52"/>
      <c r="T477" s="52"/>
      <c r="U477" s="52"/>
      <c r="V477" s="52"/>
      <c r="W477" s="52"/>
      <c r="X477" s="52"/>
      <c r="Y477" s="52"/>
      <c r="Z477" s="52"/>
    </row>
    <row r="478">
      <c r="A478" s="52"/>
      <c r="B478" s="52"/>
      <c r="C478" s="52"/>
      <c r="D478" s="52"/>
      <c r="E478" s="52"/>
      <c r="F478" s="52"/>
      <c r="G478" s="52"/>
      <c r="H478" s="52"/>
      <c r="I478" s="52"/>
      <c r="J478" s="52"/>
      <c r="K478" s="52"/>
      <c r="L478" s="52"/>
      <c r="M478" s="52"/>
      <c r="N478" s="52"/>
      <c r="O478" s="52"/>
      <c r="P478" s="52"/>
      <c r="Q478" s="52"/>
      <c r="R478" s="52"/>
      <c r="S478" s="52"/>
      <c r="T478" s="52"/>
      <c r="U478" s="52"/>
      <c r="V478" s="52"/>
      <c r="W478" s="52"/>
      <c r="X478" s="52"/>
      <c r="Y478" s="52"/>
      <c r="Z478" s="52"/>
    </row>
    <row r="479">
      <c r="A479" s="52"/>
      <c r="B479" s="52"/>
      <c r="C479" s="52"/>
      <c r="D479" s="52"/>
      <c r="E479" s="52"/>
      <c r="F479" s="52"/>
      <c r="G479" s="52"/>
      <c r="H479" s="52"/>
      <c r="I479" s="52"/>
      <c r="J479" s="52"/>
      <c r="K479" s="52"/>
      <c r="L479" s="52"/>
      <c r="M479" s="52"/>
      <c r="N479" s="52"/>
      <c r="O479" s="52"/>
      <c r="P479" s="52"/>
      <c r="Q479" s="52"/>
      <c r="R479" s="52"/>
      <c r="S479" s="52"/>
      <c r="T479" s="52"/>
      <c r="U479" s="52"/>
      <c r="V479" s="52"/>
      <c r="W479" s="52"/>
      <c r="X479" s="52"/>
      <c r="Y479" s="52"/>
      <c r="Z479" s="52"/>
    </row>
    <row r="480">
      <c r="A480" s="52"/>
      <c r="B480" s="52"/>
      <c r="C480" s="52"/>
      <c r="D480" s="52"/>
      <c r="E480" s="52"/>
      <c r="F480" s="52"/>
      <c r="G480" s="52"/>
      <c r="H480" s="52"/>
      <c r="I480" s="52"/>
      <c r="J480" s="52"/>
      <c r="K480" s="52"/>
      <c r="L480" s="52"/>
      <c r="M480" s="52"/>
      <c r="N480" s="52"/>
      <c r="O480" s="52"/>
      <c r="P480" s="52"/>
      <c r="Q480" s="52"/>
      <c r="R480" s="52"/>
      <c r="S480" s="52"/>
      <c r="T480" s="52"/>
      <c r="U480" s="52"/>
      <c r="V480" s="52"/>
      <c r="W480" s="52"/>
      <c r="X480" s="52"/>
      <c r="Y480" s="52"/>
      <c r="Z480" s="52"/>
    </row>
    <row r="481">
      <c r="A481" s="52"/>
      <c r="B481" s="52"/>
      <c r="C481" s="52"/>
      <c r="D481" s="52"/>
      <c r="E481" s="52"/>
      <c r="F481" s="52"/>
      <c r="G481" s="52"/>
      <c r="H481" s="52"/>
      <c r="I481" s="52"/>
      <c r="J481" s="52"/>
      <c r="K481" s="52"/>
      <c r="L481" s="52"/>
      <c r="M481" s="52"/>
      <c r="N481" s="52"/>
      <c r="O481" s="52"/>
      <c r="P481" s="52"/>
      <c r="Q481" s="52"/>
      <c r="R481" s="52"/>
      <c r="S481" s="52"/>
      <c r="T481" s="52"/>
      <c r="U481" s="52"/>
      <c r="V481" s="52"/>
      <c r="W481" s="52"/>
      <c r="X481" s="52"/>
      <c r="Y481" s="52"/>
      <c r="Z481" s="52"/>
    </row>
    <row r="482">
      <c r="A482" s="52"/>
      <c r="B482" s="52"/>
      <c r="C482" s="52"/>
      <c r="D482" s="52"/>
      <c r="E482" s="52"/>
      <c r="F482" s="52"/>
      <c r="G482" s="52"/>
      <c r="H482" s="52"/>
      <c r="I482" s="52"/>
      <c r="J482" s="52"/>
      <c r="K482" s="52"/>
      <c r="L482" s="52"/>
      <c r="M482" s="52"/>
      <c r="N482" s="52"/>
      <c r="O482" s="52"/>
      <c r="P482" s="52"/>
      <c r="Q482" s="52"/>
      <c r="R482" s="52"/>
      <c r="S482" s="52"/>
      <c r="T482" s="52"/>
      <c r="U482" s="52"/>
      <c r="V482" s="52"/>
      <c r="W482" s="52"/>
      <c r="X482" s="52"/>
      <c r="Y482" s="52"/>
      <c r="Z482" s="52"/>
    </row>
    <row r="483">
      <c r="A483" s="52"/>
      <c r="B483" s="52"/>
      <c r="C483" s="52"/>
      <c r="D483" s="52"/>
      <c r="E483" s="52"/>
      <c r="F483" s="52"/>
      <c r="G483" s="52"/>
      <c r="H483" s="52"/>
      <c r="I483" s="52"/>
      <c r="J483" s="52"/>
      <c r="K483" s="52"/>
      <c r="L483" s="52"/>
      <c r="M483" s="52"/>
      <c r="N483" s="52"/>
      <c r="O483" s="52"/>
      <c r="P483" s="52"/>
      <c r="Q483" s="52"/>
      <c r="R483" s="52"/>
      <c r="S483" s="52"/>
      <c r="T483" s="52"/>
      <c r="U483" s="52"/>
      <c r="V483" s="52"/>
      <c r="W483" s="52"/>
      <c r="X483" s="52"/>
      <c r="Y483" s="52"/>
      <c r="Z483" s="52"/>
    </row>
    <row r="484">
      <c r="A484" s="52"/>
      <c r="B484" s="52"/>
      <c r="C484" s="52"/>
      <c r="D484" s="52"/>
      <c r="E484" s="52"/>
      <c r="F484" s="52"/>
      <c r="G484" s="52"/>
      <c r="H484" s="52"/>
      <c r="I484" s="52"/>
      <c r="J484" s="52"/>
      <c r="K484" s="52"/>
      <c r="L484" s="52"/>
      <c r="M484" s="52"/>
      <c r="N484" s="52"/>
      <c r="O484" s="52"/>
      <c r="P484" s="52"/>
      <c r="Q484" s="52"/>
      <c r="R484" s="52"/>
      <c r="S484" s="52"/>
      <c r="T484" s="52"/>
      <c r="U484" s="52"/>
      <c r="V484" s="52"/>
      <c r="W484" s="52"/>
      <c r="X484" s="52"/>
      <c r="Y484" s="52"/>
      <c r="Z484" s="52"/>
    </row>
    <row r="485">
      <c r="A485" s="52"/>
      <c r="B485" s="52"/>
      <c r="C485" s="52"/>
      <c r="D485" s="52"/>
      <c r="E485" s="52"/>
      <c r="F485" s="52"/>
      <c r="G485" s="52"/>
      <c r="H485" s="52"/>
      <c r="I485" s="52"/>
      <c r="J485" s="52"/>
      <c r="K485" s="52"/>
      <c r="L485" s="52"/>
      <c r="M485" s="52"/>
      <c r="N485" s="52"/>
      <c r="O485" s="52"/>
      <c r="P485" s="52"/>
      <c r="Q485" s="52"/>
      <c r="R485" s="52"/>
      <c r="S485" s="52"/>
      <c r="T485" s="52"/>
      <c r="U485" s="52"/>
      <c r="V485" s="52"/>
      <c r="W485" s="52"/>
      <c r="X485" s="52"/>
      <c r="Y485" s="52"/>
      <c r="Z485" s="52"/>
    </row>
    <row r="486">
      <c r="A486" s="52"/>
      <c r="B486" s="52"/>
      <c r="C486" s="52"/>
      <c r="D486" s="52"/>
      <c r="E486" s="52"/>
      <c r="F486" s="52"/>
      <c r="G486" s="52"/>
      <c r="H486" s="52"/>
      <c r="I486" s="52"/>
      <c r="J486" s="52"/>
      <c r="K486" s="52"/>
      <c r="L486" s="52"/>
      <c r="M486" s="52"/>
      <c r="N486" s="52"/>
      <c r="O486" s="52"/>
      <c r="P486" s="52"/>
      <c r="Q486" s="52"/>
      <c r="R486" s="52"/>
      <c r="S486" s="52"/>
      <c r="T486" s="52"/>
      <c r="U486" s="52"/>
      <c r="V486" s="52"/>
      <c r="W486" s="52"/>
      <c r="X486" s="52"/>
      <c r="Y486" s="52"/>
      <c r="Z486" s="52"/>
    </row>
    <row r="487">
      <c r="A487" s="52"/>
      <c r="B487" s="52"/>
      <c r="C487" s="52"/>
      <c r="D487" s="52"/>
      <c r="E487" s="52"/>
      <c r="F487" s="52"/>
      <c r="G487" s="52"/>
      <c r="H487" s="52"/>
      <c r="I487" s="52"/>
      <c r="J487" s="52"/>
      <c r="K487" s="52"/>
      <c r="L487" s="52"/>
      <c r="M487" s="52"/>
      <c r="N487" s="52"/>
      <c r="O487" s="52"/>
      <c r="P487" s="52"/>
      <c r="Q487" s="52"/>
      <c r="R487" s="52"/>
      <c r="S487" s="52"/>
      <c r="T487" s="52"/>
      <c r="U487" s="52"/>
      <c r="V487" s="52"/>
      <c r="W487" s="52"/>
      <c r="X487" s="52"/>
      <c r="Y487" s="52"/>
      <c r="Z487" s="52"/>
    </row>
    <row r="488">
      <c r="A488" s="52"/>
      <c r="B488" s="52"/>
      <c r="C488" s="52"/>
      <c r="D488" s="52"/>
      <c r="E488" s="52"/>
      <c r="F488" s="52"/>
      <c r="G488" s="52"/>
      <c r="H488" s="52"/>
      <c r="I488" s="52"/>
      <c r="J488" s="52"/>
      <c r="K488" s="52"/>
      <c r="L488" s="52"/>
      <c r="M488" s="52"/>
      <c r="N488" s="52"/>
      <c r="O488" s="52"/>
      <c r="P488" s="52"/>
      <c r="Q488" s="52"/>
      <c r="R488" s="52"/>
      <c r="S488" s="52"/>
      <c r="T488" s="52"/>
      <c r="U488" s="52"/>
      <c r="V488" s="52"/>
      <c r="W488" s="52"/>
      <c r="X488" s="52"/>
      <c r="Y488" s="52"/>
      <c r="Z488" s="52"/>
    </row>
    <row r="489">
      <c r="A489" s="52"/>
      <c r="B489" s="52"/>
      <c r="C489" s="52"/>
      <c r="D489" s="52"/>
      <c r="E489" s="52"/>
      <c r="F489" s="52"/>
      <c r="G489" s="52"/>
      <c r="H489" s="52"/>
      <c r="I489" s="52"/>
      <c r="J489" s="52"/>
      <c r="K489" s="52"/>
      <c r="L489" s="52"/>
      <c r="M489" s="52"/>
      <c r="N489" s="52"/>
      <c r="O489" s="52"/>
      <c r="P489" s="52"/>
      <c r="Q489" s="52"/>
      <c r="R489" s="52"/>
      <c r="S489" s="52"/>
      <c r="T489" s="52"/>
      <c r="U489" s="52"/>
      <c r="V489" s="52"/>
      <c r="W489" s="52"/>
      <c r="X489" s="52"/>
      <c r="Y489" s="52"/>
      <c r="Z489" s="52"/>
    </row>
    <row r="490">
      <c r="A490" s="52"/>
      <c r="B490" s="52"/>
      <c r="C490" s="52"/>
      <c r="D490" s="52"/>
      <c r="E490" s="52"/>
      <c r="F490" s="52"/>
      <c r="G490" s="52"/>
      <c r="H490" s="52"/>
      <c r="I490" s="52"/>
      <c r="J490" s="52"/>
      <c r="K490" s="52"/>
      <c r="L490" s="52"/>
      <c r="M490" s="52"/>
      <c r="N490" s="52"/>
      <c r="O490" s="52"/>
      <c r="P490" s="52"/>
      <c r="Q490" s="52"/>
      <c r="R490" s="52"/>
      <c r="S490" s="52"/>
      <c r="T490" s="52"/>
      <c r="U490" s="52"/>
      <c r="V490" s="52"/>
      <c r="W490" s="52"/>
      <c r="X490" s="52"/>
      <c r="Y490" s="52"/>
      <c r="Z490" s="52"/>
    </row>
    <row r="491">
      <c r="A491" s="52"/>
      <c r="B491" s="52"/>
      <c r="C491" s="52"/>
      <c r="D491" s="52"/>
      <c r="E491" s="52"/>
      <c r="F491" s="52"/>
      <c r="G491" s="52"/>
      <c r="H491" s="52"/>
      <c r="I491" s="52"/>
      <c r="J491" s="52"/>
      <c r="K491" s="52"/>
      <c r="L491" s="52"/>
      <c r="M491" s="52"/>
      <c r="N491" s="52"/>
      <c r="O491" s="52"/>
      <c r="P491" s="52"/>
      <c r="Q491" s="52"/>
      <c r="R491" s="52"/>
      <c r="S491" s="52"/>
      <c r="T491" s="52"/>
      <c r="U491" s="52"/>
      <c r="V491" s="52"/>
      <c r="W491" s="52"/>
      <c r="X491" s="52"/>
      <c r="Y491" s="52"/>
      <c r="Z491" s="52"/>
    </row>
    <row r="492">
      <c r="A492" s="52"/>
      <c r="B492" s="52"/>
      <c r="C492" s="52"/>
      <c r="D492" s="52"/>
      <c r="E492" s="52"/>
      <c r="F492" s="52"/>
      <c r="G492" s="52"/>
      <c r="H492" s="52"/>
      <c r="I492" s="52"/>
      <c r="J492" s="52"/>
      <c r="K492" s="52"/>
      <c r="L492" s="52"/>
      <c r="M492" s="52"/>
      <c r="N492" s="52"/>
      <c r="O492" s="52"/>
      <c r="P492" s="52"/>
      <c r="Q492" s="52"/>
      <c r="R492" s="52"/>
      <c r="S492" s="52"/>
      <c r="T492" s="52"/>
      <c r="U492" s="52"/>
      <c r="V492" s="52"/>
      <c r="W492" s="52"/>
      <c r="X492" s="52"/>
      <c r="Y492" s="52"/>
      <c r="Z492" s="52"/>
    </row>
    <row r="493">
      <c r="A493" s="52"/>
      <c r="B493" s="52"/>
      <c r="C493" s="52"/>
      <c r="D493" s="52"/>
      <c r="E493" s="52"/>
      <c r="F493" s="52"/>
      <c r="G493" s="52"/>
      <c r="H493" s="52"/>
      <c r="I493" s="52"/>
      <c r="J493" s="52"/>
      <c r="K493" s="52"/>
      <c r="L493" s="52"/>
      <c r="M493" s="52"/>
      <c r="N493" s="52"/>
      <c r="O493" s="52"/>
      <c r="P493" s="52"/>
      <c r="Q493" s="52"/>
      <c r="R493" s="52"/>
      <c r="S493" s="52"/>
      <c r="T493" s="52"/>
      <c r="U493" s="52"/>
      <c r="V493" s="52"/>
      <c r="W493" s="52"/>
      <c r="X493" s="52"/>
      <c r="Y493" s="52"/>
      <c r="Z493" s="52"/>
    </row>
    <row r="494">
      <c r="A494" s="52"/>
      <c r="B494" s="52"/>
      <c r="C494" s="52"/>
      <c r="D494" s="52"/>
      <c r="E494" s="52"/>
      <c r="F494" s="52"/>
      <c r="G494" s="52"/>
      <c r="H494" s="52"/>
      <c r="I494" s="52"/>
      <c r="J494" s="52"/>
      <c r="K494" s="52"/>
      <c r="L494" s="52"/>
      <c r="M494" s="52"/>
      <c r="N494" s="52"/>
      <c r="O494" s="52"/>
      <c r="P494" s="52"/>
      <c r="Q494" s="52"/>
      <c r="R494" s="52"/>
      <c r="S494" s="52"/>
      <c r="T494" s="52"/>
      <c r="U494" s="52"/>
      <c r="V494" s="52"/>
      <c r="W494" s="52"/>
      <c r="X494" s="52"/>
      <c r="Y494" s="52"/>
      <c r="Z494" s="52"/>
    </row>
    <row r="495">
      <c r="A495" s="52"/>
      <c r="B495" s="52"/>
      <c r="C495" s="52"/>
      <c r="D495" s="52"/>
      <c r="E495" s="52"/>
      <c r="F495" s="52"/>
      <c r="G495" s="52"/>
      <c r="H495" s="52"/>
      <c r="I495" s="52"/>
      <c r="J495" s="52"/>
      <c r="K495" s="52"/>
      <c r="L495" s="52"/>
      <c r="M495" s="52"/>
      <c r="N495" s="52"/>
      <c r="O495" s="52"/>
      <c r="P495" s="52"/>
      <c r="Q495" s="52"/>
      <c r="R495" s="52"/>
      <c r="S495" s="52"/>
      <c r="T495" s="52"/>
      <c r="U495" s="52"/>
      <c r="V495" s="52"/>
      <c r="W495" s="52"/>
      <c r="X495" s="52"/>
      <c r="Y495" s="52"/>
      <c r="Z495" s="52"/>
    </row>
    <row r="496">
      <c r="A496" s="52"/>
      <c r="B496" s="52"/>
      <c r="C496" s="52"/>
      <c r="D496" s="52"/>
      <c r="E496" s="52"/>
      <c r="F496" s="52"/>
      <c r="G496" s="52"/>
      <c r="H496" s="52"/>
      <c r="I496" s="52"/>
      <c r="J496" s="52"/>
      <c r="K496" s="52"/>
      <c r="L496" s="52"/>
      <c r="M496" s="52"/>
      <c r="N496" s="52"/>
      <c r="O496" s="52"/>
      <c r="P496" s="52"/>
      <c r="Q496" s="52"/>
      <c r="R496" s="52"/>
      <c r="S496" s="52"/>
      <c r="T496" s="52"/>
      <c r="U496" s="52"/>
      <c r="V496" s="52"/>
      <c r="W496" s="52"/>
      <c r="X496" s="52"/>
      <c r="Y496" s="52"/>
      <c r="Z496" s="52"/>
    </row>
    <row r="497">
      <c r="A497" s="52"/>
      <c r="B497" s="52"/>
      <c r="C497" s="52"/>
      <c r="D497" s="52"/>
      <c r="E497" s="52"/>
      <c r="F497" s="52"/>
      <c r="G497" s="52"/>
      <c r="H497" s="52"/>
      <c r="I497" s="52"/>
      <c r="J497" s="52"/>
      <c r="K497" s="52"/>
      <c r="L497" s="52"/>
      <c r="M497" s="52"/>
      <c r="N497" s="52"/>
      <c r="O497" s="52"/>
      <c r="P497" s="52"/>
      <c r="Q497" s="52"/>
      <c r="R497" s="52"/>
      <c r="S497" s="52"/>
      <c r="T497" s="52"/>
      <c r="U497" s="52"/>
      <c r="V497" s="52"/>
      <c r="W497" s="52"/>
      <c r="X497" s="52"/>
      <c r="Y497" s="52"/>
      <c r="Z497" s="52"/>
    </row>
    <row r="498">
      <c r="A498" s="52"/>
      <c r="B498" s="52"/>
      <c r="C498" s="52"/>
      <c r="D498" s="52"/>
      <c r="E498" s="52"/>
      <c r="F498" s="52"/>
      <c r="G498" s="52"/>
      <c r="H498" s="52"/>
      <c r="I498" s="52"/>
      <c r="J498" s="52"/>
      <c r="K498" s="52"/>
      <c r="L498" s="52"/>
      <c r="M498" s="52"/>
      <c r="N498" s="52"/>
      <c r="O498" s="52"/>
      <c r="P498" s="52"/>
      <c r="Q498" s="52"/>
      <c r="R498" s="52"/>
      <c r="S498" s="52"/>
      <c r="T498" s="52"/>
      <c r="U498" s="52"/>
      <c r="V498" s="52"/>
      <c r="W498" s="52"/>
      <c r="X498" s="52"/>
      <c r="Y498" s="52"/>
      <c r="Z498" s="52"/>
    </row>
    <row r="499">
      <c r="A499" s="52"/>
      <c r="B499" s="52"/>
      <c r="C499" s="52"/>
      <c r="D499" s="52"/>
      <c r="E499" s="52"/>
      <c r="F499" s="52"/>
      <c r="G499" s="52"/>
      <c r="H499" s="52"/>
      <c r="I499" s="52"/>
      <c r="J499" s="52"/>
      <c r="K499" s="52"/>
      <c r="L499" s="52"/>
      <c r="M499" s="52"/>
      <c r="N499" s="52"/>
      <c r="O499" s="52"/>
      <c r="P499" s="52"/>
      <c r="Q499" s="52"/>
      <c r="R499" s="52"/>
      <c r="S499" s="52"/>
      <c r="T499" s="52"/>
      <c r="U499" s="52"/>
      <c r="V499" s="52"/>
      <c r="W499" s="52"/>
      <c r="X499" s="52"/>
      <c r="Y499" s="52"/>
      <c r="Z499" s="52"/>
    </row>
    <row r="500">
      <c r="A500" s="52"/>
      <c r="B500" s="52"/>
      <c r="C500" s="52"/>
      <c r="D500" s="52"/>
      <c r="E500" s="52"/>
      <c r="F500" s="52"/>
      <c r="G500" s="52"/>
      <c r="H500" s="52"/>
      <c r="I500" s="52"/>
      <c r="J500" s="52"/>
      <c r="K500" s="52"/>
      <c r="L500" s="52"/>
      <c r="M500" s="52"/>
      <c r="N500" s="52"/>
      <c r="O500" s="52"/>
      <c r="P500" s="52"/>
      <c r="Q500" s="52"/>
      <c r="R500" s="52"/>
      <c r="S500" s="52"/>
      <c r="T500" s="52"/>
      <c r="U500" s="52"/>
      <c r="V500" s="52"/>
      <c r="W500" s="52"/>
      <c r="X500" s="52"/>
      <c r="Y500" s="52"/>
      <c r="Z500" s="52"/>
    </row>
    <row r="501">
      <c r="A501" s="52"/>
      <c r="B501" s="52"/>
      <c r="C501" s="52"/>
      <c r="D501" s="52"/>
      <c r="E501" s="52"/>
      <c r="F501" s="52"/>
      <c r="G501" s="52"/>
      <c r="H501" s="52"/>
      <c r="I501" s="52"/>
      <c r="J501" s="52"/>
      <c r="K501" s="52"/>
      <c r="L501" s="52"/>
      <c r="M501" s="52"/>
      <c r="N501" s="52"/>
      <c r="O501" s="52"/>
      <c r="P501" s="52"/>
      <c r="Q501" s="52"/>
      <c r="R501" s="52"/>
      <c r="S501" s="52"/>
      <c r="T501" s="52"/>
      <c r="U501" s="52"/>
      <c r="V501" s="52"/>
      <c r="W501" s="52"/>
      <c r="X501" s="52"/>
      <c r="Y501" s="52"/>
      <c r="Z501" s="52"/>
    </row>
    <row r="502">
      <c r="A502" s="52"/>
      <c r="B502" s="52"/>
      <c r="C502" s="52"/>
      <c r="D502" s="52"/>
      <c r="E502" s="52"/>
      <c r="F502" s="52"/>
      <c r="G502" s="52"/>
      <c r="H502" s="52"/>
      <c r="I502" s="52"/>
      <c r="J502" s="52"/>
      <c r="K502" s="52"/>
      <c r="L502" s="52"/>
      <c r="M502" s="52"/>
      <c r="N502" s="52"/>
      <c r="O502" s="52"/>
      <c r="P502" s="52"/>
      <c r="Q502" s="52"/>
      <c r="R502" s="52"/>
      <c r="S502" s="52"/>
      <c r="T502" s="52"/>
      <c r="U502" s="52"/>
      <c r="V502" s="52"/>
      <c r="W502" s="52"/>
      <c r="X502" s="52"/>
      <c r="Y502" s="52"/>
      <c r="Z502" s="52"/>
    </row>
    <row r="503">
      <c r="A503" s="52"/>
      <c r="B503" s="52"/>
      <c r="C503" s="52"/>
      <c r="D503" s="52"/>
      <c r="E503" s="52"/>
      <c r="F503" s="52"/>
      <c r="G503" s="52"/>
      <c r="H503" s="52"/>
      <c r="I503" s="52"/>
      <c r="J503" s="52"/>
      <c r="K503" s="52"/>
      <c r="L503" s="52"/>
      <c r="M503" s="52"/>
      <c r="N503" s="52"/>
      <c r="O503" s="52"/>
      <c r="P503" s="52"/>
      <c r="Q503" s="52"/>
      <c r="R503" s="52"/>
      <c r="S503" s="52"/>
      <c r="T503" s="52"/>
      <c r="U503" s="52"/>
      <c r="V503" s="52"/>
      <c r="W503" s="52"/>
      <c r="X503" s="52"/>
      <c r="Y503" s="52"/>
      <c r="Z503" s="52"/>
    </row>
    <row r="504">
      <c r="A504" s="52"/>
      <c r="B504" s="52"/>
      <c r="C504" s="52"/>
      <c r="D504" s="52"/>
      <c r="E504" s="52"/>
      <c r="F504" s="52"/>
      <c r="G504" s="52"/>
      <c r="H504" s="52"/>
      <c r="I504" s="52"/>
      <c r="J504" s="52"/>
      <c r="K504" s="52"/>
      <c r="L504" s="52"/>
      <c r="M504" s="52"/>
      <c r="N504" s="52"/>
      <c r="O504" s="52"/>
      <c r="P504" s="52"/>
      <c r="Q504" s="52"/>
      <c r="R504" s="52"/>
      <c r="S504" s="52"/>
      <c r="T504" s="52"/>
      <c r="U504" s="52"/>
      <c r="V504" s="52"/>
      <c r="W504" s="52"/>
      <c r="X504" s="52"/>
      <c r="Y504" s="52"/>
      <c r="Z504" s="52"/>
    </row>
    <row r="505">
      <c r="A505" s="52"/>
      <c r="B505" s="52"/>
      <c r="C505" s="52"/>
      <c r="D505" s="52"/>
      <c r="E505" s="52"/>
      <c r="F505" s="52"/>
      <c r="G505" s="52"/>
      <c r="H505" s="52"/>
      <c r="I505" s="52"/>
      <c r="J505" s="52"/>
      <c r="K505" s="52"/>
      <c r="L505" s="52"/>
      <c r="M505" s="52"/>
      <c r="N505" s="52"/>
      <c r="O505" s="52"/>
      <c r="P505" s="52"/>
      <c r="Q505" s="52"/>
      <c r="R505" s="52"/>
      <c r="S505" s="52"/>
      <c r="T505" s="52"/>
      <c r="U505" s="52"/>
      <c r="V505" s="52"/>
      <c r="W505" s="52"/>
      <c r="X505" s="52"/>
      <c r="Y505" s="52"/>
      <c r="Z505" s="52"/>
    </row>
    <row r="506">
      <c r="A506" s="52"/>
      <c r="B506" s="52"/>
      <c r="C506" s="52"/>
      <c r="D506" s="52"/>
      <c r="E506" s="52"/>
      <c r="F506" s="52"/>
      <c r="G506" s="52"/>
      <c r="H506" s="52"/>
      <c r="I506" s="52"/>
      <c r="J506" s="52"/>
      <c r="K506" s="52"/>
      <c r="L506" s="52"/>
      <c r="M506" s="52"/>
      <c r="N506" s="52"/>
      <c r="O506" s="52"/>
      <c r="P506" s="52"/>
      <c r="Q506" s="52"/>
      <c r="R506" s="52"/>
      <c r="S506" s="52"/>
      <c r="T506" s="52"/>
      <c r="U506" s="52"/>
      <c r="V506" s="52"/>
      <c r="W506" s="52"/>
      <c r="X506" s="52"/>
      <c r="Y506" s="52"/>
      <c r="Z506" s="52"/>
    </row>
    <row r="507">
      <c r="A507" s="52"/>
      <c r="B507" s="52"/>
      <c r="C507" s="52"/>
      <c r="D507" s="52"/>
      <c r="E507" s="52"/>
      <c r="F507" s="52"/>
      <c r="G507" s="52"/>
      <c r="H507" s="52"/>
      <c r="I507" s="52"/>
      <c r="J507" s="52"/>
      <c r="K507" s="52"/>
      <c r="L507" s="52"/>
      <c r="M507" s="52"/>
      <c r="N507" s="52"/>
      <c r="O507" s="52"/>
      <c r="P507" s="52"/>
      <c r="Q507" s="52"/>
      <c r="R507" s="52"/>
      <c r="S507" s="52"/>
      <c r="T507" s="52"/>
      <c r="U507" s="52"/>
      <c r="V507" s="52"/>
      <c r="W507" s="52"/>
      <c r="X507" s="52"/>
      <c r="Y507" s="52"/>
      <c r="Z507" s="52"/>
    </row>
    <row r="508">
      <c r="A508" s="52"/>
      <c r="B508" s="52"/>
      <c r="C508" s="52"/>
      <c r="D508" s="52"/>
      <c r="E508" s="52"/>
      <c r="F508" s="52"/>
      <c r="G508" s="52"/>
      <c r="H508" s="52"/>
      <c r="I508" s="52"/>
      <c r="J508" s="52"/>
      <c r="K508" s="52"/>
      <c r="L508" s="52"/>
      <c r="M508" s="52"/>
      <c r="N508" s="52"/>
      <c r="O508" s="52"/>
      <c r="P508" s="52"/>
      <c r="Q508" s="52"/>
      <c r="R508" s="52"/>
      <c r="S508" s="52"/>
      <c r="T508" s="52"/>
      <c r="U508" s="52"/>
      <c r="V508" s="52"/>
      <c r="W508" s="52"/>
      <c r="X508" s="52"/>
      <c r="Y508" s="52"/>
      <c r="Z508" s="52"/>
    </row>
    <row r="509">
      <c r="A509" s="52"/>
      <c r="B509" s="52"/>
      <c r="C509" s="52"/>
      <c r="D509" s="52"/>
      <c r="E509" s="52"/>
      <c r="F509" s="52"/>
      <c r="G509" s="52"/>
      <c r="H509" s="52"/>
      <c r="I509" s="52"/>
      <c r="J509" s="52"/>
      <c r="K509" s="52"/>
      <c r="L509" s="52"/>
      <c r="M509" s="52"/>
      <c r="N509" s="52"/>
      <c r="O509" s="52"/>
      <c r="P509" s="52"/>
      <c r="Q509" s="52"/>
      <c r="R509" s="52"/>
      <c r="S509" s="52"/>
      <c r="T509" s="52"/>
      <c r="U509" s="52"/>
      <c r="V509" s="52"/>
      <c r="W509" s="52"/>
      <c r="X509" s="52"/>
      <c r="Y509" s="52"/>
      <c r="Z509" s="52"/>
    </row>
    <row r="510">
      <c r="A510" s="52"/>
      <c r="B510" s="52"/>
      <c r="C510" s="52"/>
      <c r="D510" s="52"/>
      <c r="E510" s="52"/>
      <c r="F510" s="52"/>
      <c r="G510" s="52"/>
      <c r="H510" s="52"/>
      <c r="I510" s="52"/>
      <c r="J510" s="52"/>
      <c r="K510" s="52"/>
      <c r="L510" s="52"/>
      <c r="M510" s="52"/>
      <c r="N510" s="52"/>
      <c r="O510" s="52"/>
      <c r="P510" s="52"/>
      <c r="Q510" s="52"/>
      <c r="R510" s="52"/>
      <c r="S510" s="52"/>
      <c r="T510" s="52"/>
      <c r="U510" s="52"/>
      <c r="V510" s="52"/>
      <c r="W510" s="52"/>
      <c r="X510" s="52"/>
      <c r="Y510" s="52"/>
      <c r="Z510" s="52"/>
    </row>
    <row r="511">
      <c r="A511" s="52"/>
      <c r="B511" s="52"/>
      <c r="C511" s="52"/>
      <c r="D511" s="52"/>
      <c r="E511" s="52"/>
      <c r="F511" s="52"/>
      <c r="G511" s="52"/>
      <c r="H511" s="52"/>
      <c r="I511" s="52"/>
      <c r="J511" s="52"/>
      <c r="K511" s="52"/>
      <c r="L511" s="52"/>
      <c r="M511" s="52"/>
      <c r="N511" s="52"/>
      <c r="O511" s="52"/>
      <c r="P511" s="52"/>
      <c r="Q511" s="52"/>
      <c r="R511" s="52"/>
      <c r="S511" s="52"/>
      <c r="T511" s="52"/>
      <c r="U511" s="52"/>
      <c r="V511" s="52"/>
      <c r="W511" s="52"/>
      <c r="X511" s="52"/>
      <c r="Y511" s="52"/>
      <c r="Z511" s="52"/>
    </row>
    <row r="512">
      <c r="A512" s="52"/>
      <c r="B512" s="52"/>
      <c r="C512" s="52"/>
      <c r="D512" s="52"/>
      <c r="E512" s="52"/>
      <c r="F512" s="52"/>
      <c r="G512" s="52"/>
      <c r="H512" s="52"/>
      <c r="I512" s="52"/>
      <c r="J512" s="52"/>
      <c r="K512" s="52"/>
      <c r="L512" s="52"/>
      <c r="M512" s="52"/>
      <c r="N512" s="52"/>
      <c r="O512" s="52"/>
      <c r="P512" s="52"/>
      <c r="Q512" s="52"/>
      <c r="R512" s="52"/>
      <c r="S512" s="52"/>
      <c r="T512" s="52"/>
      <c r="U512" s="52"/>
      <c r="V512" s="52"/>
      <c r="W512" s="52"/>
      <c r="X512" s="52"/>
      <c r="Y512" s="52"/>
      <c r="Z512" s="52"/>
    </row>
    <row r="513">
      <c r="A513" s="52"/>
      <c r="B513" s="52"/>
      <c r="C513" s="52"/>
      <c r="D513" s="52"/>
      <c r="E513" s="52"/>
      <c r="F513" s="52"/>
      <c r="G513" s="52"/>
      <c r="H513" s="52"/>
      <c r="I513" s="52"/>
      <c r="J513" s="52"/>
      <c r="K513" s="52"/>
      <c r="L513" s="52"/>
      <c r="M513" s="52"/>
      <c r="N513" s="52"/>
      <c r="O513" s="52"/>
      <c r="P513" s="52"/>
      <c r="Q513" s="52"/>
      <c r="R513" s="52"/>
      <c r="S513" s="52"/>
      <c r="T513" s="52"/>
      <c r="U513" s="52"/>
      <c r="V513" s="52"/>
      <c r="W513" s="52"/>
      <c r="X513" s="52"/>
      <c r="Y513" s="52"/>
      <c r="Z513" s="52"/>
    </row>
    <row r="514">
      <c r="A514" s="52"/>
      <c r="B514" s="52"/>
      <c r="C514" s="52"/>
      <c r="D514" s="52"/>
      <c r="E514" s="52"/>
      <c r="F514" s="52"/>
      <c r="G514" s="52"/>
      <c r="H514" s="52"/>
      <c r="I514" s="52"/>
      <c r="J514" s="52"/>
      <c r="K514" s="52"/>
      <c r="L514" s="52"/>
      <c r="M514" s="52"/>
      <c r="N514" s="52"/>
      <c r="O514" s="52"/>
      <c r="P514" s="52"/>
      <c r="Q514" s="52"/>
      <c r="R514" s="52"/>
      <c r="S514" s="52"/>
      <c r="T514" s="52"/>
      <c r="U514" s="52"/>
      <c r="V514" s="52"/>
      <c r="W514" s="52"/>
      <c r="X514" s="52"/>
      <c r="Y514" s="52"/>
      <c r="Z514" s="52"/>
    </row>
    <row r="515">
      <c r="A515" s="52"/>
      <c r="B515" s="52"/>
      <c r="C515" s="52"/>
      <c r="D515" s="52"/>
      <c r="E515" s="52"/>
      <c r="F515" s="52"/>
      <c r="G515" s="52"/>
      <c r="H515" s="52"/>
      <c r="I515" s="52"/>
      <c r="J515" s="52"/>
      <c r="K515" s="52"/>
      <c r="L515" s="52"/>
      <c r="M515" s="52"/>
      <c r="N515" s="52"/>
      <c r="O515" s="52"/>
      <c r="P515" s="52"/>
      <c r="Q515" s="52"/>
      <c r="R515" s="52"/>
      <c r="S515" s="52"/>
      <c r="T515" s="52"/>
      <c r="U515" s="52"/>
      <c r="V515" s="52"/>
      <c r="W515" s="52"/>
      <c r="X515" s="52"/>
      <c r="Y515" s="52"/>
      <c r="Z515" s="52"/>
    </row>
    <row r="516">
      <c r="A516" s="52"/>
      <c r="B516" s="52"/>
      <c r="C516" s="52"/>
      <c r="D516" s="52"/>
      <c r="E516" s="52"/>
      <c r="F516" s="52"/>
      <c r="G516" s="52"/>
      <c r="H516" s="52"/>
      <c r="I516" s="52"/>
      <c r="J516" s="52"/>
      <c r="K516" s="52"/>
      <c r="L516" s="52"/>
      <c r="M516" s="52"/>
      <c r="N516" s="52"/>
      <c r="O516" s="52"/>
      <c r="P516" s="52"/>
      <c r="Q516" s="52"/>
      <c r="R516" s="52"/>
      <c r="S516" s="52"/>
      <c r="T516" s="52"/>
      <c r="U516" s="52"/>
      <c r="V516" s="52"/>
      <c r="W516" s="52"/>
      <c r="X516" s="52"/>
      <c r="Y516" s="52"/>
      <c r="Z516" s="52"/>
    </row>
    <row r="517">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row>
    <row r="518">
      <c r="A518" s="52"/>
      <c r="B518" s="52"/>
      <c r="C518" s="52"/>
      <c r="D518" s="52"/>
      <c r="E518" s="52"/>
      <c r="F518" s="52"/>
      <c r="G518" s="52"/>
      <c r="H518" s="52"/>
      <c r="I518" s="52"/>
      <c r="J518" s="52"/>
      <c r="K518" s="52"/>
      <c r="L518" s="52"/>
      <c r="M518" s="52"/>
      <c r="N518" s="52"/>
      <c r="O518" s="52"/>
      <c r="P518" s="52"/>
      <c r="Q518" s="52"/>
      <c r="R518" s="52"/>
      <c r="S518" s="52"/>
      <c r="T518" s="52"/>
      <c r="U518" s="52"/>
      <c r="V518" s="52"/>
      <c r="W518" s="52"/>
      <c r="X518" s="52"/>
      <c r="Y518" s="52"/>
      <c r="Z518" s="52"/>
    </row>
    <row r="519">
      <c r="A519" s="52"/>
      <c r="B519" s="52"/>
      <c r="C519" s="52"/>
      <c r="D519" s="52"/>
      <c r="E519" s="52"/>
      <c r="F519" s="52"/>
      <c r="G519" s="52"/>
      <c r="H519" s="52"/>
      <c r="I519" s="52"/>
      <c r="J519" s="52"/>
      <c r="K519" s="52"/>
      <c r="L519" s="52"/>
      <c r="M519" s="52"/>
      <c r="N519" s="52"/>
      <c r="O519" s="52"/>
      <c r="P519" s="52"/>
      <c r="Q519" s="52"/>
      <c r="R519" s="52"/>
      <c r="S519" s="52"/>
      <c r="T519" s="52"/>
      <c r="U519" s="52"/>
      <c r="V519" s="52"/>
      <c r="W519" s="52"/>
      <c r="X519" s="52"/>
      <c r="Y519" s="52"/>
      <c r="Z519" s="52"/>
    </row>
    <row r="520">
      <c r="A520" s="52"/>
      <c r="B520" s="52"/>
      <c r="C520" s="52"/>
      <c r="D520" s="52"/>
      <c r="E520" s="52"/>
      <c r="F520" s="52"/>
      <c r="G520" s="52"/>
      <c r="H520" s="52"/>
      <c r="I520" s="52"/>
      <c r="J520" s="52"/>
      <c r="K520" s="52"/>
      <c r="L520" s="52"/>
      <c r="M520" s="52"/>
      <c r="N520" s="52"/>
      <c r="O520" s="52"/>
      <c r="P520" s="52"/>
      <c r="Q520" s="52"/>
      <c r="R520" s="52"/>
      <c r="S520" s="52"/>
      <c r="T520" s="52"/>
      <c r="U520" s="52"/>
      <c r="V520" s="52"/>
      <c r="W520" s="52"/>
      <c r="X520" s="52"/>
      <c r="Y520" s="52"/>
      <c r="Z520" s="52"/>
    </row>
    <row r="521">
      <c r="A521" s="52"/>
      <c r="B521" s="52"/>
      <c r="C521" s="52"/>
      <c r="D521" s="52"/>
      <c r="E521" s="52"/>
      <c r="F521" s="52"/>
      <c r="G521" s="52"/>
      <c r="H521" s="52"/>
      <c r="I521" s="52"/>
      <c r="J521" s="52"/>
      <c r="K521" s="52"/>
      <c r="L521" s="52"/>
      <c r="M521" s="52"/>
      <c r="N521" s="52"/>
      <c r="O521" s="52"/>
      <c r="P521" s="52"/>
      <c r="Q521" s="52"/>
      <c r="R521" s="52"/>
      <c r="S521" s="52"/>
      <c r="T521" s="52"/>
      <c r="U521" s="52"/>
      <c r="V521" s="52"/>
      <c r="W521" s="52"/>
      <c r="X521" s="52"/>
      <c r="Y521" s="52"/>
      <c r="Z521" s="52"/>
    </row>
    <row r="522">
      <c r="A522" s="52"/>
      <c r="B522" s="52"/>
      <c r="C522" s="52"/>
      <c r="D522" s="52"/>
      <c r="E522" s="52"/>
      <c r="F522" s="52"/>
      <c r="G522" s="52"/>
      <c r="H522" s="52"/>
      <c r="I522" s="52"/>
      <c r="J522" s="52"/>
      <c r="K522" s="52"/>
      <c r="L522" s="52"/>
      <c r="M522" s="52"/>
      <c r="N522" s="52"/>
      <c r="O522" s="52"/>
      <c r="P522" s="52"/>
      <c r="Q522" s="52"/>
      <c r="R522" s="52"/>
      <c r="S522" s="52"/>
      <c r="T522" s="52"/>
      <c r="U522" s="52"/>
      <c r="V522" s="52"/>
      <c r="W522" s="52"/>
      <c r="X522" s="52"/>
      <c r="Y522" s="52"/>
      <c r="Z522" s="52"/>
    </row>
    <row r="523">
      <c r="A523" s="52"/>
      <c r="B523" s="52"/>
      <c r="C523" s="52"/>
      <c r="D523" s="52"/>
      <c r="E523" s="52"/>
      <c r="F523" s="52"/>
      <c r="G523" s="52"/>
      <c r="H523" s="52"/>
      <c r="I523" s="52"/>
      <c r="J523" s="52"/>
      <c r="K523" s="52"/>
      <c r="L523" s="52"/>
      <c r="M523" s="52"/>
      <c r="N523" s="52"/>
      <c r="O523" s="52"/>
      <c r="P523" s="52"/>
      <c r="Q523" s="52"/>
      <c r="R523" s="52"/>
      <c r="S523" s="52"/>
      <c r="T523" s="52"/>
      <c r="U523" s="52"/>
      <c r="V523" s="52"/>
      <c r="W523" s="52"/>
      <c r="X523" s="52"/>
      <c r="Y523" s="52"/>
      <c r="Z523" s="52"/>
    </row>
    <row r="524">
      <c r="A524" s="52"/>
      <c r="B524" s="52"/>
      <c r="C524" s="52"/>
      <c r="D524" s="52"/>
      <c r="E524" s="52"/>
      <c r="F524" s="52"/>
      <c r="G524" s="52"/>
      <c r="H524" s="52"/>
      <c r="I524" s="52"/>
      <c r="J524" s="52"/>
      <c r="K524" s="52"/>
      <c r="L524" s="52"/>
      <c r="M524" s="52"/>
      <c r="N524" s="52"/>
      <c r="O524" s="52"/>
      <c r="P524" s="52"/>
      <c r="Q524" s="52"/>
      <c r="R524" s="52"/>
      <c r="S524" s="52"/>
      <c r="T524" s="52"/>
      <c r="U524" s="52"/>
      <c r="V524" s="52"/>
      <c r="W524" s="52"/>
      <c r="X524" s="52"/>
      <c r="Y524" s="52"/>
      <c r="Z524" s="52"/>
    </row>
    <row r="525">
      <c r="A525" s="52"/>
      <c r="B525" s="52"/>
      <c r="C525" s="52"/>
      <c r="D525" s="52"/>
      <c r="E525" s="52"/>
      <c r="F525" s="52"/>
      <c r="G525" s="52"/>
      <c r="H525" s="52"/>
      <c r="I525" s="52"/>
      <c r="J525" s="52"/>
      <c r="K525" s="52"/>
      <c r="L525" s="52"/>
      <c r="M525" s="52"/>
      <c r="N525" s="52"/>
      <c r="O525" s="52"/>
      <c r="P525" s="52"/>
      <c r="Q525" s="52"/>
      <c r="R525" s="52"/>
      <c r="S525" s="52"/>
      <c r="T525" s="52"/>
      <c r="U525" s="52"/>
      <c r="V525" s="52"/>
      <c r="W525" s="52"/>
      <c r="X525" s="52"/>
      <c r="Y525" s="52"/>
      <c r="Z525" s="52"/>
    </row>
    <row r="526">
      <c r="A526" s="52"/>
      <c r="B526" s="52"/>
      <c r="C526" s="52"/>
      <c r="D526" s="52"/>
      <c r="E526" s="52"/>
      <c r="F526" s="52"/>
      <c r="G526" s="52"/>
      <c r="H526" s="52"/>
      <c r="I526" s="52"/>
      <c r="J526" s="52"/>
      <c r="K526" s="52"/>
      <c r="L526" s="52"/>
      <c r="M526" s="52"/>
      <c r="N526" s="52"/>
      <c r="O526" s="52"/>
      <c r="P526" s="52"/>
      <c r="Q526" s="52"/>
      <c r="R526" s="52"/>
      <c r="S526" s="52"/>
      <c r="T526" s="52"/>
      <c r="U526" s="52"/>
      <c r="V526" s="52"/>
      <c r="W526" s="52"/>
      <c r="X526" s="52"/>
      <c r="Y526" s="52"/>
      <c r="Z526" s="52"/>
    </row>
    <row r="527">
      <c r="A527" s="52"/>
      <c r="B527" s="52"/>
      <c r="C527" s="52"/>
      <c r="D527" s="52"/>
      <c r="E527" s="52"/>
      <c r="F527" s="52"/>
      <c r="G527" s="52"/>
      <c r="H527" s="52"/>
      <c r="I527" s="52"/>
      <c r="J527" s="52"/>
      <c r="K527" s="52"/>
      <c r="L527" s="52"/>
      <c r="M527" s="52"/>
      <c r="N527" s="52"/>
      <c r="O527" s="52"/>
      <c r="P527" s="52"/>
      <c r="Q527" s="52"/>
      <c r="R527" s="52"/>
      <c r="S527" s="52"/>
      <c r="T527" s="52"/>
      <c r="U527" s="52"/>
      <c r="V527" s="52"/>
      <c r="W527" s="52"/>
      <c r="X527" s="52"/>
      <c r="Y527" s="52"/>
      <c r="Z527" s="52"/>
    </row>
    <row r="528">
      <c r="A528" s="52"/>
      <c r="B528" s="52"/>
      <c r="C528" s="52"/>
      <c r="D528" s="52"/>
      <c r="E528" s="52"/>
      <c r="F528" s="52"/>
      <c r="G528" s="52"/>
      <c r="H528" s="52"/>
      <c r="I528" s="52"/>
      <c r="J528" s="52"/>
      <c r="K528" s="52"/>
      <c r="L528" s="52"/>
      <c r="M528" s="52"/>
      <c r="N528" s="52"/>
      <c r="O528" s="52"/>
      <c r="P528" s="52"/>
      <c r="Q528" s="52"/>
      <c r="R528" s="52"/>
      <c r="S528" s="52"/>
      <c r="T528" s="52"/>
      <c r="U528" s="52"/>
      <c r="V528" s="52"/>
      <c r="W528" s="52"/>
      <c r="X528" s="52"/>
      <c r="Y528" s="52"/>
      <c r="Z528" s="52"/>
    </row>
    <row r="529">
      <c r="A529" s="52"/>
      <c r="B529" s="52"/>
      <c r="C529" s="52"/>
      <c r="D529" s="52"/>
      <c r="E529" s="52"/>
      <c r="F529" s="52"/>
      <c r="G529" s="52"/>
      <c r="H529" s="52"/>
      <c r="I529" s="52"/>
      <c r="J529" s="52"/>
      <c r="K529" s="52"/>
      <c r="L529" s="52"/>
      <c r="M529" s="52"/>
      <c r="N529" s="52"/>
      <c r="O529" s="52"/>
      <c r="P529" s="52"/>
      <c r="Q529" s="52"/>
      <c r="R529" s="52"/>
      <c r="S529" s="52"/>
      <c r="T529" s="52"/>
      <c r="U529" s="52"/>
      <c r="V529" s="52"/>
      <c r="W529" s="52"/>
      <c r="X529" s="52"/>
      <c r="Y529" s="52"/>
      <c r="Z529" s="52"/>
    </row>
    <row r="530">
      <c r="A530" s="52"/>
      <c r="B530" s="52"/>
      <c r="C530" s="52"/>
      <c r="D530" s="52"/>
      <c r="E530" s="52"/>
      <c r="F530" s="52"/>
      <c r="G530" s="52"/>
      <c r="H530" s="52"/>
      <c r="I530" s="52"/>
      <c r="J530" s="52"/>
      <c r="K530" s="52"/>
      <c r="L530" s="52"/>
      <c r="M530" s="52"/>
      <c r="N530" s="52"/>
      <c r="O530" s="52"/>
      <c r="P530" s="52"/>
      <c r="Q530" s="52"/>
      <c r="R530" s="52"/>
      <c r="S530" s="52"/>
      <c r="T530" s="52"/>
      <c r="U530" s="52"/>
      <c r="V530" s="52"/>
      <c r="W530" s="52"/>
      <c r="X530" s="52"/>
      <c r="Y530" s="52"/>
      <c r="Z530" s="52"/>
    </row>
    <row r="531">
      <c r="A531" s="52"/>
      <c r="B531" s="52"/>
      <c r="C531" s="52"/>
      <c r="D531" s="52"/>
      <c r="E531" s="52"/>
      <c r="F531" s="52"/>
      <c r="G531" s="52"/>
      <c r="H531" s="52"/>
      <c r="I531" s="52"/>
      <c r="J531" s="52"/>
      <c r="K531" s="52"/>
      <c r="L531" s="52"/>
      <c r="M531" s="52"/>
      <c r="N531" s="52"/>
      <c r="O531" s="52"/>
      <c r="P531" s="52"/>
      <c r="Q531" s="52"/>
      <c r="R531" s="52"/>
      <c r="S531" s="52"/>
      <c r="T531" s="52"/>
      <c r="U531" s="52"/>
      <c r="V531" s="52"/>
      <c r="W531" s="52"/>
      <c r="X531" s="52"/>
      <c r="Y531" s="52"/>
      <c r="Z531" s="52"/>
    </row>
    <row r="532">
      <c r="A532" s="52"/>
      <c r="B532" s="52"/>
      <c r="C532" s="52"/>
      <c r="D532" s="52"/>
      <c r="E532" s="52"/>
      <c r="F532" s="52"/>
      <c r="G532" s="52"/>
      <c r="H532" s="52"/>
      <c r="I532" s="52"/>
      <c r="J532" s="52"/>
      <c r="K532" s="52"/>
      <c r="L532" s="52"/>
      <c r="M532" s="52"/>
      <c r="N532" s="52"/>
      <c r="O532" s="52"/>
      <c r="P532" s="52"/>
      <c r="Q532" s="52"/>
      <c r="R532" s="52"/>
      <c r="S532" s="52"/>
      <c r="T532" s="52"/>
      <c r="U532" s="52"/>
      <c r="V532" s="52"/>
      <c r="W532" s="52"/>
      <c r="X532" s="52"/>
      <c r="Y532" s="52"/>
      <c r="Z532" s="52"/>
    </row>
    <row r="533">
      <c r="A533" s="52"/>
      <c r="B533" s="52"/>
      <c r="C533" s="52"/>
      <c r="D533" s="52"/>
      <c r="E533" s="52"/>
      <c r="F533" s="52"/>
      <c r="G533" s="52"/>
      <c r="H533" s="52"/>
      <c r="I533" s="52"/>
      <c r="J533" s="52"/>
      <c r="K533" s="52"/>
      <c r="L533" s="52"/>
      <c r="M533" s="52"/>
      <c r="N533" s="52"/>
      <c r="O533" s="52"/>
      <c r="P533" s="52"/>
      <c r="Q533" s="52"/>
      <c r="R533" s="52"/>
      <c r="S533" s="52"/>
      <c r="T533" s="52"/>
      <c r="U533" s="52"/>
      <c r="V533" s="52"/>
      <c r="W533" s="52"/>
      <c r="X533" s="52"/>
      <c r="Y533" s="52"/>
      <c r="Z533" s="52"/>
    </row>
    <row r="534">
      <c r="A534" s="52"/>
      <c r="B534" s="52"/>
      <c r="C534" s="52"/>
      <c r="D534" s="52"/>
      <c r="E534" s="52"/>
      <c r="F534" s="52"/>
      <c r="G534" s="52"/>
      <c r="H534" s="52"/>
      <c r="I534" s="52"/>
      <c r="J534" s="52"/>
      <c r="K534" s="52"/>
      <c r="L534" s="52"/>
      <c r="M534" s="52"/>
      <c r="N534" s="52"/>
      <c r="O534" s="52"/>
      <c r="P534" s="52"/>
      <c r="Q534" s="52"/>
      <c r="R534" s="52"/>
      <c r="S534" s="52"/>
      <c r="T534" s="52"/>
      <c r="U534" s="52"/>
      <c r="V534" s="52"/>
      <c r="W534" s="52"/>
      <c r="X534" s="52"/>
      <c r="Y534" s="52"/>
      <c r="Z534" s="52"/>
    </row>
    <row r="535">
      <c r="A535" s="52"/>
      <c r="B535" s="52"/>
      <c r="C535" s="52"/>
      <c r="D535" s="52"/>
      <c r="E535" s="52"/>
      <c r="F535" s="52"/>
      <c r="G535" s="52"/>
      <c r="H535" s="52"/>
      <c r="I535" s="52"/>
      <c r="J535" s="52"/>
      <c r="K535" s="52"/>
      <c r="L535" s="52"/>
      <c r="M535" s="52"/>
      <c r="N535" s="52"/>
      <c r="O535" s="52"/>
      <c r="P535" s="52"/>
      <c r="Q535" s="52"/>
      <c r="R535" s="52"/>
      <c r="S535" s="52"/>
      <c r="T535" s="52"/>
      <c r="U535" s="52"/>
      <c r="V535" s="52"/>
      <c r="W535" s="52"/>
      <c r="X535" s="52"/>
      <c r="Y535" s="52"/>
      <c r="Z535" s="52"/>
    </row>
    <row r="536">
      <c r="A536" s="52"/>
      <c r="B536" s="52"/>
      <c r="C536" s="52"/>
      <c r="D536" s="52"/>
      <c r="E536" s="52"/>
      <c r="F536" s="52"/>
      <c r="G536" s="52"/>
      <c r="H536" s="52"/>
      <c r="I536" s="52"/>
      <c r="J536" s="52"/>
      <c r="K536" s="52"/>
      <c r="L536" s="52"/>
      <c r="M536" s="52"/>
      <c r="N536" s="52"/>
      <c r="O536" s="52"/>
      <c r="P536" s="52"/>
      <c r="Q536" s="52"/>
      <c r="R536" s="52"/>
      <c r="S536" s="52"/>
      <c r="T536" s="52"/>
      <c r="U536" s="52"/>
      <c r="V536" s="52"/>
      <c r="W536" s="52"/>
      <c r="X536" s="52"/>
      <c r="Y536" s="52"/>
      <c r="Z536" s="52"/>
    </row>
    <row r="537">
      <c r="A537" s="52"/>
      <c r="B537" s="52"/>
      <c r="C537" s="52"/>
      <c r="D537" s="52"/>
      <c r="E537" s="52"/>
      <c r="F537" s="52"/>
      <c r="G537" s="52"/>
      <c r="H537" s="52"/>
      <c r="I537" s="52"/>
      <c r="J537" s="52"/>
      <c r="K537" s="52"/>
      <c r="L537" s="52"/>
      <c r="M537" s="52"/>
      <c r="N537" s="52"/>
      <c r="O537" s="52"/>
      <c r="P537" s="52"/>
      <c r="Q537" s="52"/>
      <c r="R537" s="52"/>
      <c r="S537" s="52"/>
      <c r="T537" s="52"/>
      <c r="U537" s="52"/>
      <c r="V537" s="52"/>
      <c r="W537" s="52"/>
      <c r="X537" s="52"/>
      <c r="Y537" s="52"/>
      <c r="Z537" s="52"/>
    </row>
    <row r="538">
      <c r="A538" s="52"/>
      <c r="B538" s="52"/>
      <c r="C538" s="52"/>
      <c r="D538" s="52"/>
      <c r="E538" s="52"/>
      <c r="F538" s="52"/>
      <c r="G538" s="52"/>
      <c r="H538" s="52"/>
      <c r="I538" s="52"/>
      <c r="J538" s="52"/>
      <c r="K538" s="52"/>
      <c r="L538" s="52"/>
      <c r="M538" s="52"/>
      <c r="N538" s="52"/>
      <c r="O538" s="52"/>
      <c r="P538" s="52"/>
      <c r="Q538" s="52"/>
      <c r="R538" s="52"/>
      <c r="S538" s="52"/>
      <c r="T538" s="52"/>
      <c r="U538" s="52"/>
      <c r="V538" s="52"/>
      <c r="W538" s="52"/>
      <c r="X538" s="52"/>
      <c r="Y538" s="52"/>
      <c r="Z538" s="52"/>
    </row>
    <row r="539">
      <c r="A539" s="52"/>
      <c r="B539" s="52"/>
      <c r="C539" s="52"/>
      <c r="D539" s="52"/>
      <c r="E539" s="52"/>
      <c r="F539" s="52"/>
      <c r="G539" s="52"/>
      <c r="H539" s="52"/>
      <c r="I539" s="52"/>
      <c r="J539" s="52"/>
      <c r="K539" s="52"/>
      <c r="L539" s="52"/>
      <c r="M539" s="52"/>
      <c r="N539" s="52"/>
      <c r="O539" s="52"/>
      <c r="P539" s="52"/>
      <c r="Q539" s="52"/>
      <c r="R539" s="52"/>
      <c r="S539" s="52"/>
      <c r="T539" s="52"/>
      <c r="U539" s="52"/>
      <c r="V539" s="52"/>
      <c r="W539" s="52"/>
      <c r="X539" s="52"/>
      <c r="Y539" s="52"/>
      <c r="Z539" s="52"/>
    </row>
    <row r="540">
      <c r="A540" s="52"/>
      <c r="B540" s="52"/>
      <c r="C540" s="52"/>
      <c r="D540" s="52"/>
      <c r="E540" s="52"/>
      <c r="F540" s="52"/>
      <c r="G540" s="52"/>
      <c r="H540" s="52"/>
      <c r="I540" s="52"/>
      <c r="J540" s="52"/>
      <c r="K540" s="52"/>
      <c r="L540" s="52"/>
      <c r="M540" s="52"/>
      <c r="N540" s="52"/>
      <c r="O540" s="52"/>
      <c r="P540" s="52"/>
      <c r="Q540" s="52"/>
      <c r="R540" s="52"/>
      <c r="S540" s="52"/>
      <c r="T540" s="52"/>
      <c r="U540" s="52"/>
      <c r="V540" s="52"/>
      <c r="W540" s="52"/>
      <c r="X540" s="52"/>
      <c r="Y540" s="52"/>
      <c r="Z540" s="52"/>
    </row>
    <row r="541">
      <c r="A541" s="52"/>
      <c r="B541" s="52"/>
      <c r="C541" s="52"/>
      <c r="D541" s="52"/>
      <c r="E541" s="52"/>
      <c r="F541" s="52"/>
      <c r="G541" s="52"/>
      <c r="H541" s="52"/>
      <c r="I541" s="52"/>
      <c r="J541" s="52"/>
      <c r="K541" s="52"/>
      <c r="L541" s="52"/>
      <c r="M541" s="52"/>
      <c r="N541" s="52"/>
      <c r="O541" s="52"/>
      <c r="P541" s="52"/>
      <c r="Q541" s="52"/>
      <c r="R541" s="52"/>
      <c r="S541" s="52"/>
      <c r="T541" s="52"/>
      <c r="U541" s="52"/>
      <c r="V541" s="52"/>
      <c r="W541" s="52"/>
      <c r="X541" s="52"/>
      <c r="Y541" s="52"/>
      <c r="Z541" s="52"/>
    </row>
    <row r="542">
      <c r="A542" s="52"/>
      <c r="B542" s="52"/>
      <c r="C542" s="52"/>
      <c r="D542" s="52"/>
      <c r="E542" s="52"/>
      <c r="F542" s="52"/>
      <c r="G542" s="52"/>
      <c r="H542" s="52"/>
      <c r="I542" s="52"/>
      <c r="J542" s="52"/>
      <c r="K542" s="52"/>
      <c r="L542" s="52"/>
      <c r="M542" s="52"/>
      <c r="N542" s="52"/>
      <c r="O542" s="52"/>
      <c r="P542" s="52"/>
      <c r="Q542" s="52"/>
      <c r="R542" s="52"/>
      <c r="S542" s="52"/>
      <c r="T542" s="52"/>
      <c r="U542" s="52"/>
      <c r="V542" s="52"/>
      <c r="W542" s="52"/>
      <c r="X542" s="52"/>
      <c r="Y542" s="52"/>
      <c r="Z542" s="52"/>
    </row>
    <row r="543">
      <c r="A543" s="52"/>
      <c r="B543" s="52"/>
      <c r="C543" s="52"/>
      <c r="D543" s="52"/>
      <c r="E543" s="52"/>
      <c r="F543" s="52"/>
      <c r="G543" s="52"/>
      <c r="H543" s="52"/>
      <c r="I543" s="52"/>
      <c r="J543" s="52"/>
      <c r="K543" s="52"/>
      <c r="L543" s="52"/>
      <c r="M543" s="52"/>
      <c r="N543" s="52"/>
      <c r="O543" s="52"/>
      <c r="P543" s="52"/>
      <c r="Q543" s="52"/>
      <c r="R543" s="52"/>
      <c r="S543" s="52"/>
      <c r="T543" s="52"/>
      <c r="U543" s="52"/>
      <c r="V543" s="52"/>
      <c r="W543" s="52"/>
      <c r="X543" s="52"/>
      <c r="Y543" s="52"/>
      <c r="Z543" s="52"/>
    </row>
    <row r="544">
      <c r="A544" s="52"/>
      <c r="B544" s="52"/>
      <c r="C544" s="52"/>
      <c r="D544" s="52"/>
      <c r="E544" s="52"/>
      <c r="F544" s="52"/>
      <c r="G544" s="52"/>
      <c r="H544" s="52"/>
      <c r="I544" s="52"/>
      <c r="J544" s="52"/>
      <c r="K544" s="52"/>
      <c r="L544" s="52"/>
      <c r="M544" s="52"/>
      <c r="N544" s="52"/>
      <c r="O544" s="52"/>
      <c r="P544" s="52"/>
      <c r="Q544" s="52"/>
      <c r="R544" s="52"/>
      <c r="S544" s="52"/>
      <c r="T544" s="52"/>
      <c r="U544" s="52"/>
      <c r="V544" s="52"/>
      <c r="W544" s="52"/>
      <c r="X544" s="52"/>
      <c r="Y544" s="52"/>
      <c r="Z544" s="52"/>
    </row>
    <row r="545">
      <c r="A545" s="52"/>
      <c r="B545" s="52"/>
      <c r="C545" s="52"/>
      <c r="D545" s="52"/>
      <c r="E545" s="52"/>
      <c r="F545" s="52"/>
      <c r="G545" s="52"/>
      <c r="H545" s="52"/>
      <c r="I545" s="52"/>
      <c r="J545" s="52"/>
      <c r="K545" s="52"/>
      <c r="L545" s="52"/>
      <c r="M545" s="52"/>
      <c r="N545" s="52"/>
      <c r="O545" s="52"/>
      <c r="P545" s="52"/>
      <c r="Q545" s="52"/>
      <c r="R545" s="52"/>
      <c r="S545" s="52"/>
      <c r="T545" s="52"/>
      <c r="U545" s="52"/>
      <c r="V545" s="52"/>
      <c r="W545" s="52"/>
      <c r="X545" s="52"/>
      <c r="Y545" s="52"/>
      <c r="Z545" s="52"/>
    </row>
    <row r="546">
      <c r="A546" s="52"/>
      <c r="B546" s="52"/>
      <c r="C546" s="52"/>
      <c r="D546" s="52"/>
      <c r="E546" s="52"/>
      <c r="F546" s="52"/>
      <c r="G546" s="52"/>
      <c r="H546" s="52"/>
      <c r="I546" s="52"/>
      <c r="J546" s="52"/>
      <c r="K546" s="52"/>
      <c r="L546" s="52"/>
      <c r="M546" s="52"/>
      <c r="N546" s="52"/>
      <c r="O546" s="52"/>
      <c r="P546" s="52"/>
      <c r="Q546" s="52"/>
      <c r="R546" s="52"/>
      <c r="S546" s="52"/>
      <c r="T546" s="52"/>
      <c r="U546" s="52"/>
      <c r="V546" s="52"/>
      <c r="W546" s="52"/>
      <c r="X546" s="52"/>
      <c r="Y546" s="52"/>
      <c r="Z546" s="52"/>
    </row>
    <row r="547">
      <c r="A547" s="52"/>
      <c r="B547" s="52"/>
      <c r="C547" s="52"/>
      <c r="D547" s="52"/>
      <c r="E547" s="52"/>
      <c r="F547" s="52"/>
      <c r="G547" s="52"/>
      <c r="H547" s="52"/>
      <c r="I547" s="52"/>
      <c r="J547" s="52"/>
      <c r="K547" s="52"/>
      <c r="L547" s="52"/>
      <c r="M547" s="52"/>
      <c r="N547" s="52"/>
      <c r="O547" s="52"/>
      <c r="P547" s="52"/>
      <c r="Q547" s="52"/>
      <c r="R547" s="52"/>
      <c r="S547" s="52"/>
      <c r="T547" s="52"/>
      <c r="U547" s="52"/>
      <c r="V547" s="52"/>
      <c r="W547" s="52"/>
      <c r="X547" s="52"/>
      <c r="Y547" s="52"/>
      <c r="Z547" s="52"/>
    </row>
    <row r="548">
      <c r="A548" s="52"/>
      <c r="B548" s="52"/>
      <c r="C548" s="52"/>
      <c r="D548" s="52"/>
      <c r="E548" s="52"/>
      <c r="F548" s="52"/>
      <c r="G548" s="52"/>
      <c r="H548" s="52"/>
      <c r="I548" s="52"/>
      <c r="J548" s="52"/>
      <c r="K548" s="52"/>
      <c r="L548" s="52"/>
      <c r="M548" s="52"/>
      <c r="N548" s="52"/>
      <c r="O548" s="52"/>
      <c r="P548" s="52"/>
      <c r="Q548" s="52"/>
      <c r="R548" s="52"/>
      <c r="S548" s="52"/>
      <c r="T548" s="52"/>
      <c r="U548" s="52"/>
      <c r="V548" s="52"/>
      <c r="W548" s="52"/>
      <c r="X548" s="52"/>
      <c r="Y548" s="52"/>
      <c r="Z548" s="52"/>
    </row>
    <row r="549">
      <c r="A549" s="52"/>
      <c r="B549" s="52"/>
      <c r="C549" s="52"/>
      <c r="D549" s="52"/>
      <c r="E549" s="52"/>
      <c r="F549" s="52"/>
      <c r="G549" s="52"/>
      <c r="H549" s="52"/>
      <c r="I549" s="52"/>
      <c r="J549" s="52"/>
      <c r="K549" s="52"/>
      <c r="L549" s="52"/>
      <c r="M549" s="52"/>
      <c r="N549" s="52"/>
      <c r="O549" s="52"/>
      <c r="P549" s="52"/>
      <c r="Q549" s="52"/>
      <c r="R549" s="52"/>
      <c r="S549" s="52"/>
      <c r="T549" s="52"/>
      <c r="U549" s="52"/>
      <c r="V549" s="52"/>
      <c r="W549" s="52"/>
      <c r="X549" s="52"/>
      <c r="Y549" s="52"/>
      <c r="Z549" s="52"/>
    </row>
    <row r="550">
      <c r="A550" s="52"/>
      <c r="B550" s="52"/>
      <c r="C550" s="52"/>
      <c r="D550" s="52"/>
      <c r="E550" s="52"/>
      <c r="F550" s="52"/>
      <c r="G550" s="52"/>
      <c r="H550" s="52"/>
      <c r="I550" s="52"/>
      <c r="J550" s="52"/>
      <c r="K550" s="52"/>
      <c r="L550" s="52"/>
      <c r="M550" s="52"/>
      <c r="N550" s="52"/>
      <c r="O550" s="52"/>
      <c r="P550" s="52"/>
      <c r="Q550" s="52"/>
      <c r="R550" s="52"/>
      <c r="S550" s="52"/>
      <c r="T550" s="52"/>
      <c r="U550" s="52"/>
      <c r="V550" s="52"/>
      <c r="W550" s="52"/>
      <c r="X550" s="52"/>
      <c r="Y550" s="52"/>
      <c r="Z550" s="52"/>
    </row>
    <row r="551">
      <c r="A551" s="52"/>
      <c r="B551" s="52"/>
      <c r="C551" s="52"/>
      <c r="D551" s="52"/>
      <c r="E551" s="52"/>
      <c r="F551" s="52"/>
      <c r="G551" s="52"/>
      <c r="H551" s="52"/>
      <c r="I551" s="52"/>
      <c r="J551" s="52"/>
      <c r="K551" s="52"/>
      <c r="L551" s="52"/>
      <c r="M551" s="52"/>
      <c r="N551" s="52"/>
      <c r="O551" s="52"/>
      <c r="P551" s="52"/>
      <c r="Q551" s="52"/>
      <c r="R551" s="52"/>
      <c r="S551" s="52"/>
      <c r="T551" s="52"/>
      <c r="U551" s="52"/>
      <c r="V551" s="52"/>
      <c r="W551" s="52"/>
      <c r="X551" s="52"/>
      <c r="Y551" s="52"/>
      <c r="Z551" s="52"/>
    </row>
    <row r="552">
      <c r="A552" s="52"/>
      <c r="B552" s="52"/>
      <c r="C552" s="52"/>
      <c r="D552" s="52"/>
      <c r="E552" s="52"/>
      <c r="F552" s="52"/>
      <c r="G552" s="52"/>
      <c r="H552" s="52"/>
      <c r="I552" s="52"/>
      <c r="J552" s="52"/>
      <c r="K552" s="52"/>
      <c r="L552" s="52"/>
      <c r="M552" s="52"/>
      <c r="N552" s="52"/>
      <c r="O552" s="52"/>
      <c r="P552" s="52"/>
      <c r="Q552" s="52"/>
      <c r="R552" s="52"/>
      <c r="S552" s="52"/>
      <c r="T552" s="52"/>
      <c r="U552" s="52"/>
      <c r="V552" s="52"/>
      <c r="W552" s="52"/>
      <c r="X552" s="52"/>
      <c r="Y552" s="52"/>
      <c r="Z552" s="52"/>
    </row>
    <row r="553">
      <c r="A553" s="52"/>
      <c r="B553" s="52"/>
      <c r="C553" s="52"/>
      <c r="D553" s="52"/>
      <c r="E553" s="52"/>
      <c r="F553" s="52"/>
      <c r="G553" s="52"/>
      <c r="H553" s="52"/>
      <c r="I553" s="52"/>
      <c r="J553" s="52"/>
      <c r="K553" s="52"/>
      <c r="L553" s="52"/>
      <c r="M553" s="52"/>
      <c r="N553" s="52"/>
      <c r="O553" s="52"/>
      <c r="P553" s="52"/>
      <c r="Q553" s="52"/>
      <c r="R553" s="52"/>
      <c r="S553" s="52"/>
      <c r="T553" s="52"/>
      <c r="U553" s="52"/>
      <c r="V553" s="52"/>
      <c r="W553" s="52"/>
      <c r="X553" s="52"/>
      <c r="Y553" s="52"/>
      <c r="Z553" s="52"/>
    </row>
    <row r="554">
      <c r="A554" s="52"/>
      <c r="B554" s="52"/>
      <c r="C554" s="52"/>
      <c r="D554" s="52"/>
      <c r="E554" s="52"/>
      <c r="F554" s="52"/>
      <c r="G554" s="52"/>
      <c r="H554" s="52"/>
      <c r="I554" s="52"/>
      <c r="J554" s="52"/>
      <c r="K554" s="52"/>
      <c r="L554" s="52"/>
      <c r="M554" s="52"/>
      <c r="N554" s="52"/>
      <c r="O554" s="52"/>
      <c r="P554" s="52"/>
      <c r="Q554" s="52"/>
      <c r="R554" s="52"/>
      <c r="S554" s="52"/>
      <c r="T554" s="52"/>
      <c r="U554" s="52"/>
      <c r="V554" s="52"/>
      <c r="W554" s="52"/>
      <c r="X554" s="52"/>
      <c r="Y554" s="52"/>
      <c r="Z554" s="52"/>
    </row>
    <row r="555">
      <c r="A555" s="52"/>
      <c r="B555" s="52"/>
      <c r="C555" s="52"/>
      <c r="D555" s="52"/>
      <c r="E555" s="52"/>
      <c r="F555" s="52"/>
      <c r="G555" s="52"/>
      <c r="H555" s="52"/>
      <c r="I555" s="52"/>
      <c r="J555" s="52"/>
      <c r="K555" s="52"/>
      <c r="L555" s="52"/>
      <c r="M555" s="52"/>
      <c r="N555" s="52"/>
      <c r="O555" s="52"/>
      <c r="P555" s="52"/>
      <c r="Q555" s="52"/>
      <c r="R555" s="52"/>
      <c r="S555" s="52"/>
      <c r="T555" s="52"/>
      <c r="U555" s="52"/>
      <c r="V555" s="52"/>
      <c r="W555" s="52"/>
      <c r="X555" s="52"/>
      <c r="Y555" s="52"/>
      <c r="Z555" s="52"/>
    </row>
    <row r="556">
      <c r="A556" s="52"/>
      <c r="B556" s="52"/>
      <c r="C556" s="52"/>
      <c r="D556" s="52"/>
      <c r="E556" s="52"/>
      <c r="F556" s="52"/>
      <c r="G556" s="52"/>
      <c r="H556" s="52"/>
      <c r="I556" s="52"/>
      <c r="J556" s="52"/>
      <c r="K556" s="52"/>
      <c r="L556" s="52"/>
      <c r="M556" s="52"/>
      <c r="N556" s="52"/>
      <c r="O556" s="52"/>
      <c r="P556" s="52"/>
      <c r="Q556" s="52"/>
      <c r="R556" s="52"/>
      <c r="S556" s="52"/>
      <c r="T556" s="52"/>
      <c r="U556" s="52"/>
      <c r="V556" s="52"/>
      <c r="W556" s="52"/>
      <c r="X556" s="52"/>
      <c r="Y556" s="52"/>
      <c r="Z556" s="52"/>
    </row>
    <row r="557">
      <c r="A557" s="52"/>
      <c r="B557" s="52"/>
      <c r="C557" s="52"/>
      <c r="D557" s="52"/>
      <c r="E557" s="52"/>
      <c r="F557" s="52"/>
      <c r="G557" s="52"/>
      <c r="H557" s="52"/>
      <c r="I557" s="52"/>
      <c r="J557" s="52"/>
      <c r="K557" s="52"/>
      <c r="L557" s="52"/>
      <c r="M557" s="52"/>
      <c r="N557" s="52"/>
      <c r="O557" s="52"/>
      <c r="P557" s="52"/>
      <c r="Q557" s="52"/>
      <c r="R557" s="52"/>
      <c r="S557" s="52"/>
      <c r="T557" s="52"/>
      <c r="U557" s="52"/>
      <c r="V557" s="52"/>
      <c r="W557" s="52"/>
      <c r="X557" s="52"/>
      <c r="Y557" s="52"/>
      <c r="Z557" s="52"/>
    </row>
    <row r="558">
      <c r="A558" s="52"/>
      <c r="B558" s="52"/>
      <c r="C558" s="52"/>
      <c r="D558" s="52"/>
      <c r="E558" s="52"/>
      <c r="F558" s="52"/>
      <c r="G558" s="52"/>
      <c r="H558" s="52"/>
      <c r="I558" s="52"/>
      <c r="J558" s="52"/>
      <c r="K558" s="52"/>
      <c r="L558" s="52"/>
      <c r="M558" s="52"/>
      <c r="N558" s="52"/>
      <c r="O558" s="52"/>
      <c r="P558" s="52"/>
      <c r="Q558" s="52"/>
      <c r="R558" s="52"/>
      <c r="S558" s="52"/>
      <c r="T558" s="52"/>
      <c r="U558" s="52"/>
      <c r="V558" s="52"/>
      <c r="W558" s="52"/>
      <c r="X558" s="52"/>
      <c r="Y558" s="52"/>
      <c r="Z558" s="52"/>
    </row>
    <row r="559">
      <c r="A559" s="52"/>
      <c r="B559" s="52"/>
      <c r="C559" s="52"/>
      <c r="D559" s="52"/>
      <c r="E559" s="52"/>
      <c r="F559" s="52"/>
      <c r="G559" s="52"/>
      <c r="H559" s="52"/>
      <c r="I559" s="52"/>
      <c r="J559" s="52"/>
      <c r="K559" s="52"/>
      <c r="L559" s="52"/>
      <c r="M559" s="52"/>
      <c r="N559" s="52"/>
      <c r="O559" s="52"/>
      <c r="P559" s="52"/>
      <c r="Q559" s="52"/>
      <c r="R559" s="52"/>
      <c r="S559" s="52"/>
      <c r="T559" s="52"/>
      <c r="U559" s="52"/>
      <c r="V559" s="52"/>
      <c r="W559" s="52"/>
      <c r="X559" s="52"/>
      <c r="Y559" s="52"/>
      <c r="Z559" s="52"/>
    </row>
    <row r="560">
      <c r="A560" s="52"/>
      <c r="B560" s="52"/>
      <c r="C560" s="52"/>
      <c r="D560" s="52"/>
      <c r="E560" s="52"/>
      <c r="F560" s="52"/>
      <c r="G560" s="52"/>
      <c r="H560" s="52"/>
      <c r="I560" s="52"/>
      <c r="J560" s="52"/>
      <c r="K560" s="52"/>
      <c r="L560" s="52"/>
      <c r="M560" s="52"/>
      <c r="N560" s="52"/>
      <c r="O560" s="52"/>
      <c r="P560" s="52"/>
      <c r="Q560" s="52"/>
      <c r="R560" s="52"/>
      <c r="S560" s="52"/>
      <c r="T560" s="52"/>
      <c r="U560" s="52"/>
      <c r="V560" s="52"/>
      <c r="W560" s="52"/>
      <c r="X560" s="52"/>
      <c r="Y560" s="52"/>
      <c r="Z560" s="52"/>
    </row>
    <row r="561">
      <c r="A561" s="52"/>
      <c r="B561" s="52"/>
      <c r="C561" s="52"/>
      <c r="D561" s="52"/>
      <c r="E561" s="52"/>
      <c r="F561" s="52"/>
      <c r="G561" s="52"/>
      <c r="H561" s="52"/>
      <c r="I561" s="52"/>
      <c r="J561" s="52"/>
      <c r="K561" s="52"/>
      <c r="L561" s="52"/>
      <c r="M561" s="52"/>
      <c r="N561" s="52"/>
      <c r="O561" s="52"/>
      <c r="P561" s="52"/>
      <c r="Q561" s="52"/>
      <c r="R561" s="52"/>
      <c r="S561" s="52"/>
      <c r="T561" s="52"/>
      <c r="U561" s="52"/>
      <c r="V561" s="52"/>
      <c r="W561" s="52"/>
      <c r="X561" s="52"/>
      <c r="Y561" s="52"/>
      <c r="Z561" s="52"/>
    </row>
    <row r="562">
      <c r="A562" s="52"/>
      <c r="B562" s="52"/>
      <c r="C562" s="52"/>
      <c r="D562" s="52"/>
      <c r="E562" s="52"/>
      <c r="F562" s="52"/>
      <c r="G562" s="52"/>
      <c r="H562" s="52"/>
      <c r="I562" s="52"/>
      <c r="J562" s="52"/>
      <c r="K562" s="52"/>
      <c r="L562" s="52"/>
      <c r="M562" s="52"/>
      <c r="N562" s="52"/>
      <c r="O562" s="52"/>
      <c r="P562" s="52"/>
      <c r="Q562" s="52"/>
      <c r="R562" s="52"/>
      <c r="S562" s="52"/>
      <c r="T562" s="52"/>
      <c r="U562" s="52"/>
      <c r="V562" s="52"/>
      <c r="W562" s="52"/>
      <c r="X562" s="52"/>
      <c r="Y562" s="52"/>
      <c r="Z562" s="52"/>
    </row>
    <row r="563">
      <c r="A563" s="52"/>
      <c r="B563" s="52"/>
      <c r="C563" s="52"/>
      <c r="D563" s="52"/>
      <c r="E563" s="52"/>
      <c r="F563" s="52"/>
      <c r="G563" s="52"/>
      <c r="H563" s="52"/>
      <c r="I563" s="52"/>
      <c r="J563" s="52"/>
      <c r="K563" s="52"/>
      <c r="L563" s="52"/>
      <c r="M563" s="52"/>
      <c r="N563" s="52"/>
      <c r="O563" s="52"/>
      <c r="P563" s="52"/>
      <c r="Q563" s="52"/>
      <c r="R563" s="52"/>
      <c r="S563" s="52"/>
      <c r="T563" s="52"/>
      <c r="U563" s="52"/>
      <c r="V563" s="52"/>
      <c r="W563" s="52"/>
      <c r="X563" s="52"/>
      <c r="Y563" s="52"/>
      <c r="Z563" s="52"/>
    </row>
    <row r="564">
      <c r="A564" s="52"/>
      <c r="B564" s="52"/>
      <c r="C564" s="52"/>
      <c r="D564" s="52"/>
      <c r="E564" s="52"/>
      <c r="F564" s="52"/>
      <c r="G564" s="52"/>
      <c r="H564" s="52"/>
      <c r="I564" s="52"/>
      <c r="J564" s="52"/>
      <c r="K564" s="52"/>
      <c r="L564" s="52"/>
      <c r="M564" s="52"/>
      <c r="N564" s="52"/>
      <c r="O564" s="52"/>
      <c r="P564" s="52"/>
      <c r="Q564" s="52"/>
      <c r="R564" s="52"/>
      <c r="S564" s="52"/>
      <c r="T564" s="52"/>
      <c r="U564" s="52"/>
      <c r="V564" s="52"/>
      <c r="W564" s="52"/>
      <c r="X564" s="52"/>
      <c r="Y564" s="52"/>
      <c r="Z564" s="52"/>
    </row>
    <row r="565">
      <c r="A565" s="52"/>
      <c r="B565" s="52"/>
      <c r="C565" s="52"/>
      <c r="D565" s="52"/>
      <c r="E565" s="52"/>
      <c r="F565" s="52"/>
      <c r="G565" s="52"/>
      <c r="H565" s="52"/>
      <c r="I565" s="52"/>
      <c r="J565" s="52"/>
      <c r="K565" s="52"/>
      <c r="L565" s="52"/>
      <c r="M565" s="52"/>
      <c r="N565" s="52"/>
      <c r="O565" s="52"/>
      <c r="P565" s="52"/>
      <c r="Q565" s="52"/>
      <c r="R565" s="52"/>
      <c r="S565" s="52"/>
      <c r="T565" s="52"/>
      <c r="U565" s="52"/>
      <c r="V565" s="52"/>
      <c r="W565" s="52"/>
      <c r="X565" s="52"/>
      <c r="Y565" s="52"/>
      <c r="Z565" s="52"/>
    </row>
    <row r="566">
      <c r="A566" s="52"/>
      <c r="B566" s="52"/>
      <c r="C566" s="52"/>
      <c r="D566" s="52"/>
      <c r="E566" s="52"/>
      <c r="F566" s="52"/>
      <c r="G566" s="52"/>
      <c r="H566" s="52"/>
      <c r="I566" s="52"/>
      <c r="J566" s="52"/>
      <c r="K566" s="52"/>
      <c r="L566" s="52"/>
      <c r="M566" s="52"/>
      <c r="N566" s="52"/>
      <c r="O566" s="52"/>
      <c r="P566" s="52"/>
      <c r="Q566" s="52"/>
      <c r="R566" s="52"/>
      <c r="S566" s="52"/>
      <c r="T566" s="52"/>
      <c r="U566" s="52"/>
      <c r="V566" s="52"/>
      <c r="W566" s="52"/>
      <c r="X566" s="52"/>
      <c r="Y566" s="52"/>
      <c r="Z566" s="52"/>
    </row>
    <row r="567">
      <c r="A567" s="52"/>
      <c r="B567" s="52"/>
      <c r="C567" s="52"/>
      <c r="D567" s="52"/>
      <c r="E567" s="52"/>
      <c r="F567" s="52"/>
      <c r="G567" s="52"/>
      <c r="H567" s="52"/>
      <c r="I567" s="52"/>
      <c r="J567" s="52"/>
      <c r="K567" s="52"/>
      <c r="L567" s="52"/>
      <c r="M567" s="52"/>
      <c r="N567" s="52"/>
      <c r="O567" s="52"/>
      <c r="P567" s="52"/>
      <c r="Q567" s="52"/>
      <c r="R567" s="52"/>
      <c r="S567" s="52"/>
      <c r="T567" s="52"/>
      <c r="U567" s="52"/>
      <c r="V567" s="52"/>
      <c r="W567" s="52"/>
      <c r="X567" s="52"/>
      <c r="Y567" s="52"/>
      <c r="Z567" s="52"/>
    </row>
    <row r="568">
      <c r="A568" s="52"/>
      <c r="B568" s="52"/>
      <c r="C568" s="52"/>
      <c r="D568" s="52"/>
      <c r="E568" s="52"/>
      <c r="F568" s="52"/>
      <c r="G568" s="52"/>
      <c r="H568" s="52"/>
      <c r="I568" s="52"/>
      <c r="J568" s="52"/>
      <c r="K568" s="52"/>
      <c r="L568" s="52"/>
      <c r="M568" s="52"/>
      <c r="N568" s="52"/>
      <c r="O568" s="52"/>
      <c r="P568" s="52"/>
      <c r="Q568" s="52"/>
      <c r="R568" s="52"/>
      <c r="S568" s="52"/>
      <c r="T568" s="52"/>
      <c r="U568" s="52"/>
      <c r="V568" s="52"/>
      <c r="W568" s="52"/>
      <c r="X568" s="52"/>
      <c r="Y568" s="52"/>
      <c r="Z568" s="52"/>
    </row>
    <row r="569">
      <c r="A569" s="52"/>
      <c r="B569" s="52"/>
      <c r="C569" s="52"/>
      <c r="D569" s="52"/>
      <c r="E569" s="52"/>
      <c r="F569" s="52"/>
      <c r="G569" s="52"/>
      <c r="H569" s="52"/>
      <c r="I569" s="52"/>
      <c r="J569" s="52"/>
      <c r="K569" s="52"/>
      <c r="L569" s="52"/>
      <c r="M569" s="52"/>
      <c r="N569" s="52"/>
      <c r="O569" s="52"/>
      <c r="P569" s="52"/>
      <c r="Q569" s="52"/>
      <c r="R569" s="52"/>
      <c r="S569" s="52"/>
      <c r="T569" s="52"/>
      <c r="U569" s="52"/>
      <c r="V569" s="52"/>
      <c r="W569" s="52"/>
      <c r="X569" s="52"/>
      <c r="Y569" s="52"/>
      <c r="Z569" s="52"/>
    </row>
    <row r="570">
      <c r="A570" s="52"/>
      <c r="B570" s="52"/>
      <c r="C570" s="52"/>
      <c r="D570" s="52"/>
      <c r="E570" s="52"/>
      <c r="F570" s="52"/>
      <c r="G570" s="52"/>
      <c r="H570" s="52"/>
      <c r="I570" s="52"/>
      <c r="J570" s="52"/>
      <c r="K570" s="52"/>
      <c r="L570" s="52"/>
      <c r="M570" s="52"/>
      <c r="N570" s="52"/>
      <c r="O570" s="52"/>
      <c r="P570" s="52"/>
      <c r="Q570" s="52"/>
      <c r="R570" s="52"/>
      <c r="S570" s="52"/>
      <c r="T570" s="52"/>
      <c r="U570" s="52"/>
      <c r="V570" s="52"/>
      <c r="W570" s="52"/>
      <c r="X570" s="52"/>
      <c r="Y570" s="52"/>
      <c r="Z570" s="52"/>
    </row>
    <row r="571">
      <c r="A571" s="52"/>
      <c r="B571" s="52"/>
      <c r="C571" s="52"/>
      <c r="D571" s="52"/>
      <c r="E571" s="52"/>
      <c r="F571" s="52"/>
      <c r="G571" s="52"/>
      <c r="H571" s="52"/>
      <c r="I571" s="52"/>
      <c r="J571" s="52"/>
      <c r="K571" s="52"/>
      <c r="L571" s="52"/>
      <c r="M571" s="52"/>
      <c r="N571" s="52"/>
      <c r="O571" s="52"/>
      <c r="P571" s="52"/>
      <c r="Q571" s="52"/>
      <c r="R571" s="52"/>
      <c r="S571" s="52"/>
      <c r="T571" s="52"/>
      <c r="U571" s="52"/>
      <c r="V571" s="52"/>
      <c r="W571" s="52"/>
      <c r="X571" s="52"/>
      <c r="Y571" s="52"/>
      <c r="Z571" s="52"/>
    </row>
    <row r="572">
      <c r="A572" s="52"/>
      <c r="B572" s="52"/>
      <c r="C572" s="52"/>
      <c r="D572" s="52"/>
      <c r="E572" s="52"/>
      <c r="F572" s="52"/>
      <c r="G572" s="52"/>
      <c r="H572" s="52"/>
      <c r="I572" s="52"/>
      <c r="J572" s="52"/>
      <c r="K572" s="52"/>
      <c r="L572" s="52"/>
      <c r="M572" s="52"/>
      <c r="N572" s="52"/>
      <c r="O572" s="52"/>
      <c r="P572" s="52"/>
      <c r="Q572" s="52"/>
      <c r="R572" s="52"/>
      <c r="S572" s="52"/>
      <c r="T572" s="52"/>
      <c r="U572" s="52"/>
      <c r="V572" s="52"/>
      <c r="W572" s="52"/>
      <c r="X572" s="52"/>
      <c r="Y572" s="52"/>
      <c r="Z572" s="52"/>
    </row>
    <row r="573">
      <c r="A573" s="52"/>
      <c r="B573" s="52"/>
      <c r="C573" s="52"/>
      <c r="D573" s="52"/>
      <c r="E573" s="52"/>
      <c r="F573" s="52"/>
      <c r="G573" s="52"/>
      <c r="H573" s="52"/>
      <c r="I573" s="52"/>
      <c r="J573" s="52"/>
      <c r="K573" s="52"/>
      <c r="L573" s="52"/>
      <c r="M573" s="52"/>
      <c r="N573" s="52"/>
      <c r="O573" s="52"/>
      <c r="P573" s="52"/>
      <c r="Q573" s="52"/>
      <c r="R573" s="52"/>
      <c r="S573" s="52"/>
      <c r="T573" s="52"/>
      <c r="U573" s="52"/>
      <c r="V573" s="52"/>
      <c r="W573" s="52"/>
      <c r="X573" s="52"/>
      <c r="Y573" s="52"/>
      <c r="Z573" s="52"/>
    </row>
    <row r="574">
      <c r="A574" s="52"/>
      <c r="B574" s="52"/>
      <c r="C574" s="52"/>
      <c r="D574" s="52"/>
      <c r="E574" s="52"/>
      <c r="F574" s="52"/>
      <c r="G574" s="52"/>
      <c r="H574" s="52"/>
      <c r="I574" s="52"/>
      <c r="J574" s="52"/>
      <c r="K574" s="52"/>
      <c r="L574" s="52"/>
      <c r="M574" s="52"/>
      <c r="N574" s="52"/>
      <c r="O574" s="52"/>
      <c r="P574" s="52"/>
      <c r="Q574" s="52"/>
      <c r="R574" s="52"/>
      <c r="S574" s="52"/>
      <c r="T574" s="52"/>
      <c r="U574" s="52"/>
      <c r="V574" s="52"/>
      <c r="W574" s="52"/>
      <c r="X574" s="52"/>
      <c r="Y574" s="52"/>
      <c r="Z574" s="52"/>
    </row>
    <row r="575">
      <c r="A575" s="52"/>
      <c r="B575" s="52"/>
      <c r="C575" s="52"/>
      <c r="D575" s="52"/>
      <c r="E575" s="52"/>
      <c r="F575" s="52"/>
      <c r="G575" s="52"/>
      <c r="H575" s="52"/>
      <c r="I575" s="52"/>
      <c r="J575" s="52"/>
      <c r="K575" s="52"/>
      <c r="L575" s="52"/>
      <c r="M575" s="52"/>
      <c r="N575" s="52"/>
      <c r="O575" s="52"/>
      <c r="P575" s="52"/>
      <c r="Q575" s="52"/>
      <c r="R575" s="52"/>
      <c r="S575" s="52"/>
      <c r="T575" s="52"/>
      <c r="U575" s="52"/>
      <c r="V575" s="52"/>
      <c r="W575" s="52"/>
      <c r="X575" s="52"/>
      <c r="Y575" s="52"/>
      <c r="Z575" s="52"/>
    </row>
    <row r="576">
      <c r="A576" s="52"/>
      <c r="B576" s="52"/>
      <c r="C576" s="52"/>
      <c r="D576" s="52"/>
      <c r="E576" s="52"/>
      <c r="F576" s="52"/>
      <c r="G576" s="52"/>
      <c r="H576" s="52"/>
      <c r="I576" s="52"/>
      <c r="J576" s="52"/>
      <c r="K576" s="52"/>
      <c r="L576" s="52"/>
      <c r="M576" s="52"/>
      <c r="N576" s="52"/>
      <c r="O576" s="52"/>
      <c r="P576" s="52"/>
      <c r="Q576" s="52"/>
      <c r="R576" s="52"/>
      <c r="S576" s="52"/>
      <c r="T576" s="52"/>
      <c r="U576" s="52"/>
      <c r="V576" s="52"/>
      <c r="W576" s="52"/>
      <c r="X576" s="52"/>
      <c r="Y576" s="52"/>
      <c r="Z576" s="52"/>
    </row>
    <row r="577">
      <c r="A577" s="52"/>
      <c r="B577" s="52"/>
      <c r="C577" s="52"/>
      <c r="D577" s="52"/>
      <c r="E577" s="52"/>
      <c r="F577" s="52"/>
      <c r="G577" s="52"/>
      <c r="H577" s="52"/>
      <c r="I577" s="52"/>
      <c r="J577" s="52"/>
      <c r="K577" s="52"/>
      <c r="L577" s="52"/>
      <c r="M577" s="52"/>
      <c r="N577" s="52"/>
      <c r="O577" s="52"/>
      <c r="P577" s="52"/>
      <c r="Q577" s="52"/>
      <c r="R577" s="52"/>
      <c r="S577" s="52"/>
      <c r="T577" s="52"/>
      <c r="U577" s="52"/>
      <c r="V577" s="52"/>
      <c r="W577" s="52"/>
      <c r="X577" s="52"/>
      <c r="Y577" s="52"/>
      <c r="Z577" s="52"/>
    </row>
    <row r="578">
      <c r="A578" s="52"/>
      <c r="B578" s="52"/>
      <c r="C578" s="52"/>
      <c r="D578" s="52"/>
      <c r="E578" s="52"/>
      <c r="F578" s="52"/>
      <c r="G578" s="52"/>
      <c r="H578" s="52"/>
      <c r="I578" s="52"/>
      <c r="J578" s="52"/>
      <c r="K578" s="52"/>
      <c r="L578" s="52"/>
      <c r="M578" s="52"/>
      <c r="N578" s="52"/>
      <c r="O578" s="52"/>
      <c r="P578" s="52"/>
      <c r="Q578" s="52"/>
      <c r="R578" s="52"/>
      <c r="S578" s="52"/>
      <c r="T578" s="52"/>
      <c r="U578" s="52"/>
      <c r="V578" s="52"/>
      <c r="W578" s="52"/>
      <c r="X578" s="52"/>
      <c r="Y578" s="52"/>
      <c r="Z578" s="52"/>
    </row>
    <row r="579">
      <c r="A579" s="52"/>
      <c r="B579" s="52"/>
      <c r="C579" s="52"/>
      <c r="D579" s="52"/>
      <c r="E579" s="52"/>
      <c r="F579" s="52"/>
      <c r="G579" s="52"/>
      <c r="H579" s="52"/>
      <c r="I579" s="52"/>
      <c r="J579" s="52"/>
      <c r="K579" s="52"/>
      <c r="L579" s="52"/>
      <c r="M579" s="52"/>
      <c r="N579" s="52"/>
      <c r="O579" s="52"/>
      <c r="P579" s="52"/>
      <c r="Q579" s="52"/>
      <c r="R579" s="52"/>
      <c r="S579" s="52"/>
      <c r="T579" s="52"/>
      <c r="U579" s="52"/>
      <c r="V579" s="52"/>
      <c r="W579" s="52"/>
      <c r="X579" s="52"/>
      <c r="Y579" s="52"/>
      <c r="Z579" s="52"/>
    </row>
    <row r="580">
      <c r="A580" s="52"/>
      <c r="B580" s="52"/>
      <c r="C580" s="52"/>
      <c r="D580" s="52"/>
      <c r="E580" s="52"/>
      <c r="F580" s="52"/>
      <c r="G580" s="52"/>
      <c r="H580" s="52"/>
      <c r="I580" s="52"/>
      <c r="J580" s="52"/>
      <c r="K580" s="52"/>
      <c r="L580" s="52"/>
      <c r="M580" s="52"/>
      <c r="N580" s="52"/>
      <c r="O580" s="52"/>
      <c r="P580" s="52"/>
      <c r="Q580" s="52"/>
      <c r="R580" s="52"/>
      <c r="S580" s="52"/>
      <c r="T580" s="52"/>
      <c r="U580" s="52"/>
      <c r="V580" s="52"/>
      <c r="W580" s="52"/>
      <c r="X580" s="52"/>
      <c r="Y580" s="52"/>
      <c r="Z580" s="52"/>
    </row>
    <row r="581">
      <c r="A581" s="52"/>
      <c r="B581" s="52"/>
      <c r="C581" s="52"/>
      <c r="D581" s="52"/>
      <c r="E581" s="52"/>
      <c r="F581" s="52"/>
      <c r="G581" s="52"/>
      <c r="H581" s="52"/>
      <c r="I581" s="52"/>
      <c r="J581" s="52"/>
      <c r="K581" s="52"/>
      <c r="L581" s="52"/>
      <c r="M581" s="52"/>
      <c r="N581" s="52"/>
      <c r="O581" s="52"/>
      <c r="P581" s="52"/>
      <c r="Q581" s="52"/>
      <c r="R581" s="52"/>
      <c r="S581" s="52"/>
      <c r="T581" s="52"/>
      <c r="U581" s="52"/>
      <c r="V581" s="52"/>
      <c r="W581" s="52"/>
      <c r="X581" s="52"/>
      <c r="Y581" s="52"/>
      <c r="Z581" s="52"/>
    </row>
    <row r="582">
      <c r="A582" s="52"/>
      <c r="B582" s="52"/>
      <c r="C582" s="52"/>
      <c r="D582" s="52"/>
      <c r="E582" s="52"/>
      <c r="F582" s="52"/>
      <c r="G582" s="52"/>
      <c r="H582" s="52"/>
      <c r="I582" s="52"/>
      <c r="J582" s="52"/>
      <c r="K582" s="52"/>
      <c r="L582" s="52"/>
      <c r="M582" s="52"/>
      <c r="N582" s="52"/>
      <c r="O582" s="52"/>
      <c r="P582" s="52"/>
      <c r="Q582" s="52"/>
      <c r="R582" s="52"/>
      <c r="S582" s="52"/>
      <c r="T582" s="52"/>
      <c r="U582" s="52"/>
      <c r="V582" s="52"/>
      <c r="W582" s="52"/>
      <c r="X582" s="52"/>
      <c r="Y582" s="52"/>
      <c r="Z582" s="52"/>
    </row>
    <row r="583">
      <c r="A583" s="52"/>
      <c r="B583" s="52"/>
      <c r="C583" s="52"/>
      <c r="D583" s="52"/>
      <c r="E583" s="52"/>
      <c r="F583" s="52"/>
      <c r="G583" s="52"/>
      <c r="H583" s="52"/>
      <c r="I583" s="52"/>
      <c r="J583" s="52"/>
      <c r="K583" s="52"/>
      <c r="L583" s="52"/>
      <c r="M583" s="52"/>
      <c r="N583" s="52"/>
      <c r="O583" s="52"/>
      <c r="P583" s="52"/>
      <c r="Q583" s="52"/>
      <c r="R583" s="52"/>
      <c r="S583" s="52"/>
      <c r="T583" s="52"/>
      <c r="U583" s="52"/>
      <c r="V583" s="52"/>
      <c r="W583" s="52"/>
      <c r="X583" s="52"/>
      <c r="Y583" s="52"/>
      <c r="Z583" s="52"/>
    </row>
    <row r="584">
      <c r="A584" s="52"/>
      <c r="B584" s="52"/>
      <c r="C584" s="52"/>
      <c r="D584" s="52"/>
      <c r="E584" s="52"/>
      <c r="F584" s="52"/>
      <c r="G584" s="52"/>
      <c r="H584" s="52"/>
      <c r="I584" s="52"/>
      <c r="J584" s="52"/>
      <c r="K584" s="52"/>
      <c r="L584" s="52"/>
      <c r="M584" s="52"/>
      <c r="N584" s="52"/>
      <c r="O584" s="52"/>
      <c r="P584" s="52"/>
      <c r="Q584" s="52"/>
      <c r="R584" s="52"/>
      <c r="S584" s="52"/>
      <c r="T584" s="52"/>
      <c r="U584" s="52"/>
      <c r="V584" s="52"/>
      <c r="W584" s="52"/>
      <c r="X584" s="52"/>
      <c r="Y584" s="52"/>
      <c r="Z584" s="52"/>
    </row>
    <row r="585">
      <c r="A585" s="52"/>
      <c r="B585" s="52"/>
      <c r="C585" s="52"/>
      <c r="D585" s="52"/>
      <c r="E585" s="52"/>
      <c r="F585" s="52"/>
      <c r="G585" s="52"/>
      <c r="H585" s="52"/>
      <c r="I585" s="52"/>
      <c r="J585" s="52"/>
      <c r="K585" s="52"/>
      <c r="L585" s="52"/>
      <c r="M585" s="52"/>
      <c r="N585" s="52"/>
      <c r="O585" s="52"/>
      <c r="P585" s="52"/>
      <c r="Q585" s="52"/>
      <c r="R585" s="52"/>
      <c r="S585" s="52"/>
      <c r="T585" s="52"/>
      <c r="U585" s="52"/>
      <c r="V585" s="52"/>
      <c r="W585" s="52"/>
      <c r="X585" s="52"/>
      <c r="Y585" s="52"/>
      <c r="Z585" s="52"/>
    </row>
    <row r="586">
      <c r="A586" s="52"/>
      <c r="B586" s="52"/>
      <c r="C586" s="52"/>
      <c r="D586" s="52"/>
      <c r="E586" s="52"/>
      <c r="F586" s="52"/>
      <c r="G586" s="52"/>
      <c r="H586" s="52"/>
      <c r="I586" s="52"/>
      <c r="J586" s="52"/>
      <c r="K586" s="52"/>
      <c r="L586" s="52"/>
      <c r="M586" s="52"/>
      <c r="N586" s="52"/>
      <c r="O586" s="52"/>
      <c r="P586" s="52"/>
      <c r="Q586" s="52"/>
      <c r="R586" s="52"/>
      <c r="S586" s="52"/>
      <c r="T586" s="52"/>
      <c r="U586" s="52"/>
      <c r="V586" s="52"/>
      <c r="W586" s="52"/>
      <c r="X586" s="52"/>
      <c r="Y586" s="52"/>
      <c r="Z586" s="52"/>
    </row>
    <row r="587">
      <c r="A587" s="52"/>
      <c r="B587" s="52"/>
      <c r="C587" s="52"/>
      <c r="D587" s="52"/>
      <c r="E587" s="52"/>
      <c r="F587" s="52"/>
      <c r="G587" s="52"/>
      <c r="H587" s="52"/>
      <c r="I587" s="52"/>
      <c r="J587" s="52"/>
      <c r="K587" s="52"/>
      <c r="L587" s="52"/>
      <c r="M587" s="52"/>
      <c r="N587" s="52"/>
      <c r="O587" s="52"/>
      <c r="P587" s="52"/>
      <c r="Q587" s="52"/>
      <c r="R587" s="52"/>
      <c r="S587" s="52"/>
      <c r="T587" s="52"/>
      <c r="U587" s="52"/>
      <c r="V587" s="52"/>
      <c r="W587" s="52"/>
      <c r="X587" s="52"/>
      <c r="Y587" s="52"/>
      <c r="Z587" s="52"/>
    </row>
    <row r="588">
      <c r="A588" s="52"/>
      <c r="B588" s="52"/>
      <c r="C588" s="52"/>
      <c r="D588" s="52"/>
      <c r="E588" s="52"/>
      <c r="F588" s="52"/>
      <c r="G588" s="52"/>
      <c r="H588" s="52"/>
      <c r="I588" s="52"/>
      <c r="J588" s="52"/>
      <c r="K588" s="52"/>
      <c r="L588" s="52"/>
      <c r="M588" s="52"/>
      <c r="N588" s="52"/>
      <c r="O588" s="52"/>
      <c r="P588" s="52"/>
      <c r="Q588" s="52"/>
      <c r="R588" s="52"/>
      <c r="S588" s="52"/>
      <c r="T588" s="52"/>
      <c r="U588" s="52"/>
      <c r="V588" s="52"/>
      <c r="W588" s="52"/>
      <c r="X588" s="52"/>
      <c r="Y588" s="52"/>
      <c r="Z588" s="52"/>
    </row>
    <row r="589">
      <c r="A589" s="52"/>
      <c r="B589" s="52"/>
      <c r="C589" s="52"/>
      <c r="D589" s="52"/>
      <c r="E589" s="52"/>
      <c r="F589" s="52"/>
      <c r="G589" s="52"/>
      <c r="H589" s="52"/>
      <c r="I589" s="52"/>
      <c r="J589" s="52"/>
      <c r="K589" s="52"/>
      <c r="L589" s="52"/>
      <c r="M589" s="52"/>
      <c r="N589" s="52"/>
      <c r="O589" s="52"/>
      <c r="P589" s="52"/>
      <c r="Q589" s="52"/>
      <c r="R589" s="52"/>
      <c r="S589" s="52"/>
      <c r="T589" s="52"/>
      <c r="U589" s="52"/>
      <c r="V589" s="52"/>
      <c r="W589" s="52"/>
      <c r="X589" s="52"/>
      <c r="Y589" s="52"/>
      <c r="Z589" s="52"/>
    </row>
    <row r="590">
      <c r="A590" s="52"/>
      <c r="B590" s="52"/>
      <c r="C590" s="52"/>
      <c r="D590" s="52"/>
      <c r="E590" s="52"/>
      <c r="F590" s="52"/>
      <c r="G590" s="52"/>
      <c r="H590" s="52"/>
      <c r="I590" s="52"/>
      <c r="J590" s="52"/>
      <c r="K590" s="52"/>
      <c r="L590" s="52"/>
      <c r="M590" s="52"/>
      <c r="N590" s="52"/>
      <c r="O590" s="52"/>
      <c r="P590" s="52"/>
      <c r="Q590" s="52"/>
      <c r="R590" s="52"/>
      <c r="S590" s="52"/>
      <c r="T590" s="52"/>
      <c r="U590" s="52"/>
      <c r="V590" s="52"/>
      <c r="W590" s="52"/>
      <c r="X590" s="52"/>
      <c r="Y590" s="52"/>
      <c r="Z590" s="52"/>
    </row>
    <row r="591">
      <c r="A591" s="52"/>
      <c r="B591" s="52"/>
      <c r="C591" s="52"/>
      <c r="D591" s="52"/>
      <c r="E591" s="52"/>
      <c r="F591" s="52"/>
      <c r="G591" s="52"/>
      <c r="H591" s="52"/>
      <c r="I591" s="52"/>
      <c r="J591" s="52"/>
      <c r="K591" s="52"/>
      <c r="L591" s="52"/>
      <c r="M591" s="52"/>
      <c r="N591" s="52"/>
      <c r="O591" s="52"/>
      <c r="P591" s="52"/>
      <c r="Q591" s="52"/>
      <c r="R591" s="52"/>
      <c r="S591" s="52"/>
      <c r="T591" s="52"/>
      <c r="U591" s="52"/>
      <c r="V591" s="52"/>
      <c r="W591" s="52"/>
      <c r="X591" s="52"/>
      <c r="Y591" s="52"/>
      <c r="Z591" s="52"/>
    </row>
    <row r="592">
      <c r="A592" s="52"/>
      <c r="B592" s="52"/>
      <c r="C592" s="52"/>
      <c r="D592" s="52"/>
      <c r="E592" s="52"/>
      <c r="F592" s="52"/>
      <c r="G592" s="52"/>
      <c r="H592" s="52"/>
      <c r="I592" s="52"/>
      <c r="J592" s="52"/>
      <c r="K592" s="52"/>
      <c r="L592" s="52"/>
      <c r="M592" s="52"/>
      <c r="N592" s="52"/>
      <c r="O592" s="52"/>
      <c r="P592" s="52"/>
      <c r="Q592" s="52"/>
      <c r="R592" s="52"/>
      <c r="S592" s="52"/>
      <c r="T592" s="52"/>
      <c r="U592" s="52"/>
      <c r="V592" s="52"/>
      <c r="W592" s="52"/>
      <c r="X592" s="52"/>
      <c r="Y592" s="52"/>
      <c r="Z592" s="52"/>
    </row>
    <row r="593">
      <c r="A593" s="52"/>
      <c r="B593" s="52"/>
      <c r="C593" s="52"/>
      <c r="D593" s="52"/>
      <c r="E593" s="52"/>
      <c r="F593" s="52"/>
      <c r="G593" s="52"/>
      <c r="H593" s="52"/>
      <c r="I593" s="52"/>
      <c r="J593" s="52"/>
      <c r="K593" s="52"/>
      <c r="L593" s="52"/>
      <c r="M593" s="52"/>
      <c r="N593" s="52"/>
      <c r="O593" s="52"/>
      <c r="P593" s="52"/>
      <c r="Q593" s="52"/>
      <c r="R593" s="52"/>
      <c r="S593" s="52"/>
      <c r="T593" s="52"/>
      <c r="U593" s="52"/>
      <c r="V593" s="52"/>
      <c r="W593" s="52"/>
      <c r="X593" s="52"/>
      <c r="Y593" s="52"/>
      <c r="Z593" s="52"/>
    </row>
    <row r="594">
      <c r="A594" s="52"/>
      <c r="B594" s="52"/>
      <c r="C594" s="52"/>
      <c r="D594" s="52"/>
      <c r="E594" s="52"/>
      <c r="F594" s="52"/>
      <c r="G594" s="52"/>
      <c r="H594" s="52"/>
      <c r="I594" s="52"/>
      <c r="J594" s="52"/>
      <c r="K594" s="52"/>
      <c r="L594" s="52"/>
      <c r="M594" s="52"/>
      <c r="N594" s="52"/>
      <c r="O594" s="52"/>
      <c r="P594" s="52"/>
      <c r="Q594" s="52"/>
      <c r="R594" s="52"/>
      <c r="S594" s="52"/>
      <c r="T594" s="52"/>
      <c r="U594" s="52"/>
      <c r="V594" s="52"/>
      <c r="W594" s="52"/>
      <c r="X594" s="52"/>
      <c r="Y594" s="52"/>
      <c r="Z594" s="52"/>
    </row>
    <row r="595">
      <c r="A595" s="52"/>
      <c r="B595" s="52"/>
      <c r="C595" s="52"/>
      <c r="D595" s="52"/>
      <c r="E595" s="52"/>
      <c r="F595" s="52"/>
      <c r="G595" s="52"/>
      <c r="H595" s="52"/>
      <c r="I595" s="52"/>
      <c r="J595" s="52"/>
      <c r="K595" s="52"/>
      <c r="L595" s="52"/>
      <c r="M595" s="52"/>
      <c r="N595" s="52"/>
      <c r="O595" s="52"/>
      <c r="P595" s="52"/>
      <c r="Q595" s="52"/>
      <c r="R595" s="52"/>
      <c r="S595" s="52"/>
      <c r="T595" s="52"/>
      <c r="U595" s="52"/>
      <c r="V595" s="52"/>
      <c r="W595" s="52"/>
      <c r="X595" s="52"/>
      <c r="Y595" s="52"/>
      <c r="Z595" s="52"/>
    </row>
    <row r="596">
      <c r="A596" s="52"/>
      <c r="B596" s="52"/>
      <c r="C596" s="52"/>
      <c r="D596" s="52"/>
      <c r="E596" s="52"/>
      <c r="F596" s="52"/>
      <c r="G596" s="52"/>
      <c r="H596" s="52"/>
      <c r="I596" s="52"/>
      <c r="J596" s="52"/>
      <c r="K596" s="52"/>
      <c r="L596" s="52"/>
      <c r="M596" s="52"/>
      <c r="N596" s="52"/>
      <c r="O596" s="52"/>
      <c r="P596" s="52"/>
      <c r="Q596" s="52"/>
      <c r="R596" s="52"/>
      <c r="S596" s="52"/>
      <c r="T596" s="52"/>
      <c r="U596" s="52"/>
      <c r="V596" s="52"/>
      <c r="W596" s="52"/>
      <c r="X596" s="52"/>
      <c r="Y596" s="52"/>
      <c r="Z596" s="52"/>
    </row>
    <row r="597">
      <c r="A597" s="52"/>
      <c r="B597" s="52"/>
      <c r="C597" s="52"/>
      <c r="D597" s="52"/>
      <c r="E597" s="52"/>
      <c r="F597" s="52"/>
      <c r="G597" s="52"/>
      <c r="H597" s="52"/>
      <c r="I597" s="52"/>
      <c r="J597" s="52"/>
      <c r="K597" s="52"/>
      <c r="L597" s="52"/>
      <c r="M597" s="52"/>
      <c r="N597" s="52"/>
      <c r="O597" s="52"/>
      <c r="P597" s="52"/>
      <c r="Q597" s="52"/>
      <c r="R597" s="52"/>
      <c r="S597" s="52"/>
      <c r="T597" s="52"/>
      <c r="U597" s="52"/>
      <c r="V597" s="52"/>
      <c r="W597" s="52"/>
      <c r="X597" s="52"/>
      <c r="Y597" s="52"/>
      <c r="Z597" s="52"/>
    </row>
    <row r="598">
      <c r="A598" s="52"/>
      <c r="B598" s="52"/>
      <c r="C598" s="52"/>
      <c r="D598" s="52"/>
      <c r="E598" s="52"/>
      <c r="F598" s="52"/>
      <c r="G598" s="52"/>
      <c r="H598" s="52"/>
      <c r="I598" s="52"/>
      <c r="J598" s="52"/>
      <c r="K598" s="52"/>
      <c r="L598" s="52"/>
      <c r="M598" s="52"/>
      <c r="N598" s="52"/>
      <c r="O598" s="52"/>
      <c r="P598" s="52"/>
      <c r="Q598" s="52"/>
      <c r="R598" s="52"/>
      <c r="S598" s="52"/>
      <c r="T598" s="52"/>
      <c r="U598" s="52"/>
      <c r="V598" s="52"/>
      <c r="W598" s="52"/>
      <c r="X598" s="52"/>
      <c r="Y598" s="52"/>
      <c r="Z598" s="52"/>
    </row>
    <row r="599">
      <c r="A599" s="52"/>
      <c r="B599" s="52"/>
      <c r="C599" s="52"/>
      <c r="D599" s="52"/>
      <c r="E599" s="52"/>
      <c r="F599" s="52"/>
      <c r="G599" s="52"/>
      <c r="H599" s="52"/>
      <c r="I599" s="52"/>
      <c r="J599" s="52"/>
      <c r="K599" s="52"/>
      <c r="L599" s="52"/>
      <c r="M599" s="52"/>
      <c r="N599" s="52"/>
      <c r="O599" s="52"/>
      <c r="P599" s="52"/>
      <c r="Q599" s="52"/>
      <c r="R599" s="52"/>
      <c r="S599" s="52"/>
      <c r="T599" s="52"/>
      <c r="U599" s="52"/>
      <c r="V599" s="52"/>
      <c r="W599" s="52"/>
      <c r="X599" s="52"/>
      <c r="Y599" s="52"/>
      <c r="Z599" s="52"/>
    </row>
    <row r="600">
      <c r="A600" s="52"/>
      <c r="B600" s="52"/>
      <c r="C600" s="52"/>
      <c r="D600" s="52"/>
      <c r="E600" s="52"/>
      <c r="F600" s="52"/>
      <c r="G600" s="52"/>
      <c r="H600" s="52"/>
      <c r="I600" s="52"/>
      <c r="J600" s="52"/>
      <c r="K600" s="52"/>
      <c r="L600" s="52"/>
      <c r="M600" s="52"/>
      <c r="N600" s="52"/>
      <c r="O600" s="52"/>
      <c r="P600" s="52"/>
      <c r="Q600" s="52"/>
      <c r="R600" s="52"/>
      <c r="S600" s="52"/>
      <c r="T600" s="52"/>
      <c r="U600" s="52"/>
      <c r="V600" s="52"/>
      <c r="W600" s="52"/>
      <c r="X600" s="52"/>
      <c r="Y600" s="52"/>
      <c r="Z600" s="52"/>
    </row>
    <row r="601">
      <c r="A601" s="52"/>
      <c r="B601" s="52"/>
      <c r="C601" s="52"/>
      <c r="D601" s="52"/>
      <c r="E601" s="52"/>
      <c r="F601" s="52"/>
      <c r="G601" s="52"/>
      <c r="H601" s="52"/>
      <c r="I601" s="52"/>
      <c r="J601" s="52"/>
      <c r="K601" s="52"/>
      <c r="L601" s="52"/>
      <c r="M601" s="52"/>
      <c r="N601" s="52"/>
      <c r="O601" s="52"/>
      <c r="P601" s="52"/>
      <c r="Q601" s="52"/>
      <c r="R601" s="52"/>
      <c r="S601" s="52"/>
      <c r="T601" s="52"/>
      <c r="U601" s="52"/>
      <c r="V601" s="52"/>
      <c r="W601" s="52"/>
      <c r="X601" s="52"/>
      <c r="Y601" s="52"/>
      <c r="Z601" s="52"/>
    </row>
    <row r="602">
      <c r="A602" s="52"/>
      <c r="B602" s="52"/>
      <c r="C602" s="52"/>
      <c r="D602" s="52"/>
      <c r="E602" s="52"/>
      <c r="F602" s="52"/>
      <c r="G602" s="52"/>
      <c r="H602" s="52"/>
      <c r="I602" s="52"/>
      <c r="J602" s="52"/>
      <c r="K602" s="52"/>
      <c r="L602" s="52"/>
      <c r="M602" s="52"/>
      <c r="N602" s="52"/>
      <c r="O602" s="52"/>
      <c r="P602" s="52"/>
      <c r="Q602" s="52"/>
      <c r="R602" s="52"/>
      <c r="S602" s="52"/>
      <c r="T602" s="52"/>
      <c r="U602" s="52"/>
      <c r="V602" s="52"/>
      <c r="W602" s="52"/>
      <c r="X602" s="52"/>
      <c r="Y602" s="52"/>
      <c r="Z602" s="52"/>
    </row>
    <row r="603">
      <c r="A603" s="52"/>
      <c r="B603" s="52"/>
      <c r="C603" s="52"/>
      <c r="D603" s="52"/>
      <c r="E603" s="52"/>
      <c r="F603" s="52"/>
      <c r="G603" s="52"/>
      <c r="H603" s="52"/>
      <c r="I603" s="52"/>
      <c r="J603" s="52"/>
      <c r="K603" s="52"/>
      <c r="L603" s="52"/>
      <c r="M603" s="52"/>
      <c r="N603" s="52"/>
      <c r="O603" s="52"/>
      <c r="P603" s="52"/>
      <c r="Q603" s="52"/>
      <c r="R603" s="52"/>
      <c r="S603" s="52"/>
      <c r="T603" s="52"/>
      <c r="U603" s="52"/>
      <c r="V603" s="52"/>
      <c r="W603" s="52"/>
      <c r="X603" s="52"/>
      <c r="Y603" s="52"/>
      <c r="Z603" s="52"/>
    </row>
    <row r="604">
      <c r="A604" s="52"/>
      <c r="B604" s="52"/>
      <c r="C604" s="52"/>
      <c r="D604" s="52"/>
      <c r="E604" s="52"/>
      <c r="F604" s="52"/>
      <c r="G604" s="52"/>
      <c r="H604" s="52"/>
      <c r="I604" s="52"/>
      <c r="J604" s="52"/>
      <c r="K604" s="52"/>
      <c r="L604" s="52"/>
      <c r="M604" s="52"/>
      <c r="N604" s="52"/>
      <c r="O604" s="52"/>
      <c r="P604" s="52"/>
      <c r="Q604" s="52"/>
      <c r="R604" s="52"/>
      <c r="S604" s="52"/>
      <c r="T604" s="52"/>
      <c r="U604" s="52"/>
      <c r="V604" s="52"/>
      <c r="W604" s="52"/>
      <c r="X604" s="52"/>
      <c r="Y604" s="52"/>
      <c r="Z604" s="52"/>
    </row>
    <row r="605">
      <c r="A605" s="52"/>
      <c r="B605" s="52"/>
      <c r="C605" s="52"/>
      <c r="D605" s="52"/>
      <c r="E605" s="52"/>
      <c r="F605" s="52"/>
      <c r="G605" s="52"/>
      <c r="H605" s="52"/>
      <c r="I605" s="52"/>
      <c r="J605" s="52"/>
      <c r="K605" s="52"/>
      <c r="L605" s="52"/>
      <c r="M605" s="52"/>
      <c r="N605" s="52"/>
      <c r="O605" s="52"/>
      <c r="P605" s="52"/>
      <c r="Q605" s="52"/>
      <c r="R605" s="52"/>
      <c r="S605" s="52"/>
      <c r="T605" s="52"/>
      <c r="U605" s="52"/>
      <c r="V605" s="52"/>
      <c r="W605" s="52"/>
      <c r="X605" s="52"/>
      <c r="Y605" s="52"/>
      <c r="Z605" s="52"/>
    </row>
    <row r="606">
      <c r="A606" s="52"/>
      <c r="B606" s="52"/>
      <c r="C606" s="52"/>
      <c r="D606" s="52"/>
      <c r="E606" s="52"/>
      <c r="F606" s="52"/>
      <c r="G606" s="52"/>
      <c r="H606" s="52"/>
      <c r="I606" s="52"/>
      <c r="J606" s="52"/>
      <c r="K606" s="52"/>
      <c r="L606" s="52"/>
      <c r="M606" s="52"/>
      <c r="N606" s="52"/>
      <c r="O606" s="52"/>
      <c r="P606" s="52"/>
      <c r="Q606" s="52"/>
      <c r="R606" s="52"/>
      <c r="S606" s="52"/>
      <c r="T606" s="52"/>
      <c r="U606" s="52"/>
      <c r="V606" s="52"/>
      <c r="W606" s="52"/>
      <c r="X606" s="52"/>
      <c r="Y606" s="52"/>
      <c r="Z606" s="52"/>
    </row>
    <row r="607">
      <c r="A607" s="52"/>
      <c r="B607" s="52"/>
      <c r="C607" s="52"/>
      <c r="D607" s="52"/>
      <c r="E607" s="52"/>
      <c r="F607" s="52"/>
      <c r="G607" s="52"/>
      <c r="H607" s="52"/>
      <c r="I607" s="52"/>
      <c r="J607" s="52"/>
      <c r="K607" s="52"/>
      <c r="L607" s="52"/>
      <c r="M607" s="52"/>
      <c r="N607" s="52"/>
      <c r="O607" s="52"/>
      <c r="P607" s="52"/>
      <c r="Q607" s="52"/>
      <c r="R607" s="52"/>
      <c r="S607" s="52"/>
      <c r="T607" s="52"/>
      <c r="U607" s="52"/>
      <c r="V607" s="52"/>
      <c r="W607" s="52"/>
      <c r="X607" s="52"/>
      <c r="Y607" s="52"/>
      <c r="Z607" s="52"/>
    </row>
    <row r="608">
      <c r="A608" s="52"/>
      <c r="B608" s="52"/>
      <c r="C608" s="52"/>
      <c r="D608" s="52"/>
      <c r="E608" s="52"/>
      <c r="F608" s="52"/>
      <c r="G608" s="52"/>
      <c r="H608" s="52"/>
      <c r="I608" s="52"/>
      <c r="J608" s="52"/>
      <c r="K608" s="52"/>
      <c r="L608" s="52"/>
      <c r="M608" s="52"/>
      <c r="N608" s="52"/>
      <c r="O608" s="52"/>
      <c r="P608" s="52"/>
      <c r="Q608" s="52"/>
      <c r="R608" s="52"/>
      <c r="S608" s="52"/>
      <c r="T608" s="52"/>
      <c r="U608" s="52"/>
      <c r="V608" s="52"/>
      <c r="W608" s="52"/>
      <c r="X608" s="52"/>
      <c r="Y608" s="52"/>
      <c r="Z608" s="52"/>
    </row>
    <row r="609">
      <c r="A609" s="52"/>
      <c r="B609" s="52"/>
      <c r="C609" s="52"/>
      <c r="D609" s="52"/>
      <c r="E609" s="52"/>
      <c r="F609" s="52"/>
      <c r="G609" s="52"/>
      <c r="H609" s="52"/>
      <c r="I609" s="52"/>
      <c r="J609" s="52"/>
      <c r="K609" s="52"/>
      <c r="L609" s="52"/>
      <c r="M609" s="52"/>
      <c r="N609" s="52"/>
      <c r="O609" s="52"/>
      <c r="P609" s="52"/>
      <c r="Q609" s="52"/>
      <c r="R609" s="52"/>
      <c r="S609" s="52"/>
      <c r="T609" s="52"/>
      <c r="U609" s="52"/>
      <c r="V609" s="52"/>
      <c r="W609" s="52"/>
      <c r="X609" s="52"/>
      <c r="Y609" s="52"/>
      <c r="Z609" s="52"/>
    </row>
    <row r="610">
      <c r="A610" s="52"/>
      <c r="B610" s="52"/>
      <c r="C610" s="52"/>
      <c r="D610" s="52"/>
      <c r="E610" s="52"/>
      <c r="F610" s="52"/>
      <c r="G610" s="52"/>
      <c r="H610" s="52"/>
      <c r="I610" s="52"/>
      <c r="J610" s="52"/>
      <c r="K610" s="52"/>
      <c r="L610" s="52"/>
      <c r="M610" s="52"/>
      <c r="N610" s="52"/>
      <c r="O610" s="52"/>
      <c r="P610" s="52"/>
      <c r="Q610" s="52"/>
      <c r="R610" s="52"/>
      <c r="S610" s="52"/>
      <c r="T610" s="52"/>
      <c r="U610" s="52"/>
      <c r="V610" s="52"/>
      <c r="W610" s="52"/>
      <c r="X610" s="52"/>
      <c r="Y610" s="52"/>
      <c r="Z610" s="52"/>
    </row>
    <row r="611">
      <c r="A611" s="52"/>
      <c r="B611" s="52"/>
      <c r="C611" s="52"/>
      <c r="D611" s="52"/>
      <c r="E611" s="52"/>
      <c r="F611" s="52"/>
      <c r="G611" s="52"/>
      <c r="H611" s="52"/>
      <c r="I611" s="52"/>
      <c r="J611" s="52"/>
      <c r="K611" s="52"/>
      <c r="L611" s="52"/>
      <c r="M611" s="52"/>
      <c r="N611" s="52"/>
      <c r="O611" s="52"/>
      <c r="P611" s="52"/>
      <c r="Q611" s="52"/>
      <c r="R611" s="52"/>
      <c r="S611" s="52"/>
      <c r="T611" s="52"/>
      <c r="U611" s="52"/>
      <c r="V611" s="52"/>
      <c r="W611" s="52"/>
      <c r="X611" s="52"/>
      <c r="Y611" s="52"/>
      <c r="Z611" s="52"/>
    </row>
    <row r="612">
      <c r="A612" s="52"/>
      <c r="B612" s="52"/>
      <c r="C612" s="52"/>
      <c r="D612" s="52"/>
      <c r="E612" s="52"/>
      <c r="F612" s="52"/>
      <c r="G612" s="52"/>
      <c r="H612" s="52"/>
      <c r="I612" s="52"/>
      <c r="J612" s="52"/>
      <c r="K612" s="52"/>
      <c r="L612" s="52"/>
      <c r="M612" s="52"/>
      <c r="N612" s="52"/>
      <c r="O612" s="52"/>
      <c r="P612" s="52"/>
      <c r="Q612" s="52"/>
      <c r="R612" s="52"/>
      <c r="S612" s="52"/>
      <c r="T612" s="52"/>
      <c r="U612" s="52"/>
      <c r="V612" s="52"/>
      <c r="W612" s="52"/>
      <c r="X612" s="52"/>
      <c r="Y612" s="52"/>
      <c r="Z612" s="52"/>
    </row>
    <row r="613">
      <c r="A613" s="52"/>
      <c r="B613" s="52"/>
      <c r="C613" s="52"/>
      <c r="D613" s="52"/>
      <c r="E613" s="52"/>
      <c r="F613" s="52"/>
      <c r="G613" s="52"/>
      <c r="H613" s="52"/>
      <c r="I613" s="52"/>
      <c r="J613" s="52"/>
      <c r="K613" s="52"/>
      <c r="L613" s="52"/>
      <c r="M613" s="52"/>
      <c r="N613" s="52"/>
      <c r="O613" s="52"/>
      <c r="P613" s="52"/>
      <c r="Q613" s="52"/>
      <c r="R613" s="52"/>
      <c r="S613" s="52"/>
      <c r="T613" s="52"/>
      <c r="U613" s="52"/>
      <c r="V613" s="52"/>
      <c r="W613" s="52"/>
      <c r="X613" s="52"/>
      <c r="Y613" s="52"/>
      <c r="Z613" s="52"/>
    </row>
    <row r="614">
      <c r="A614" s="52"/>
      <c r="B614" s="52"/>
      <c r="C614" s="52"/>
      <c r="D614" s="52"/>
      <c r="E614" s="52"/>
      <c r="F614" s="52"/>
      <c r="G614" s="52"/>
      <c r="H614" s="52"/>
      <c r="I614" s="52"/>
      <c r="J614" s="52"/>
      <c r="K614" s="52"/>
      <c r="L614" s="52"/>
      <c r="M614" s="52"/>
      <c r="N614" s="52"/>
      <c r="O614" s="52"/>
      <c r="P614" s="52"/>
      <c r="Q614" s="52"/>
      <c r="R614" s="52"/>
      <c r="S614" s="52"/>
      <c r="T614" s="52"/>
      <c r="U614" s="52"/>
      <c r="V614" s="52"/>
      <c r="W614" s="52"/>
      <c r="X614" s="52"/>
      <c r="Y614" s="52"/>
      <c r="Z614" s="52"/>
    </row>
    <row r="615">
      <c r="A615" s="52"/>
      <c r="B615" s="52"/>
      <c r="C615" s="52"/>
      <c r="D615" s="52"/>
      <c r="E615" s="52"/>
      <c r="F615" s="52"/>
      <c r="G615" s="52"/>
      <c r="H615" s="52"/>
      <c r="I615" s="52"/>
      <c r="J615" s="52"/>
      <c r="K615" s="52"/>
      <c r="L615" s="52"/>
      <c r="M615" s="52"/>
      <c r="N615" s="52"/>
      <c r="O615" s="52"/>
      <c r="P615" s="52"/>
      <c r="Q615" s="52"/>
      <c r="R615" s="52"/>
      <c r="S615" s="52"/>
      <c r="T615" s="52"/>
      <c r="U615" s="52"/>
      <c r="V615" s="52"/>
      <c r="W615" s="52"/>
      <c r="X615" s="52"/>
      <c r="Y615" s="52"/>
      <c r="Z615" s="52"/>
    </row>
    <row r="616">
      <c r="A616" s="52"/>
      <c r="B616" s="52"/>
      <c r="C616" s="52"/>
      <c r="D616" s="52"/>
      <c r="E616" s="52"/>
      <c r="F616" s="52"/>
      <c r="G616" s="52"/>
      <c r="H616" s="52"/>
      <c r="I616" s="52"/>
      <c r="J616" s="52"/>
      <c r="K616" s="52"/>
      <c r="L616" s="52"/>
      <c r="M616" s="52"/>
      <c r="N616" s="52"/>
      <c r="O616" s="52"/>
      <c r="P616" s="52"/>
      <c r="Q616" s="52"/>
      <c r="R616" s="52"/>
      <c r="S616" s="52"/>
      <c r="T616" s="52"/>
      <c r="U616" s="52"/>
      <c r="V616" s="52"/>
      <c r="W616" s="52"/>
      <c r="X616" s="52"/>
      <c r="Y616" s="52"/>
      <c r="Z616" s="52"/>
    </row>
    <row r="617">
      <c r="A617" s="52"/>
      <c r="B617" s="52"/>
      <c r="C617" s="52"/>
      <c r="D617" s="52"/>
      <c r="E617" s="52"/>
      <c r="F617" s="52"/>
      <c r="G617" s="52"/>
      <c r="H617" s="52"/>
      <c r="I617" s="52"/>
      <c r="J617" s="52"/>
      <c r="K617" s="52"/>
      <c r="L617" s="52"/>
      <c r="M617" s="52"/>
      <c r="N617" s="52"/>
      <c r="O617" s="52"/>
      <c r="P617" s="52"/>
      <c r="Q617" s="52"/>
      <c r="R617" s="52"/>
      <c r="S617" s="52"/>
      <c r="T617" s="52"/>
      <c r="U617" s="52"/>
      <c r="V617" s="52"/>
      <c r="W617" s="52"/>
      <c r="X617" s="52"/>
      <c r="Y617" s="52"/>
      <c r="Z617" s="52"/>
    </row>
    <row r="618">
      <c r="A618" s="52"/>
      <c r="B618" s="52"/>
      <c r="C618" s="52"/>
      <c r="D618" s="52"/>
      <c r="E618" s="52"/>
      <c r="F618" s="52"/>
      <c r="G618" s="52"/>
      <c r="H618" s="52"/>
      <c r="I618" s="52"/>
      <c r="J618" s="52"/>
      <c r="K618" s="52"/>
      <c r="L618" s="52"/>
      <c r="M618" s="52"/>
      <c r="N618" s="52"/>
      <c r="O618" s="52"/>
      <c r="P618" s="52"/>
      <c r="Q618" s="52"/>
      <c r="R618" s="52"/>
      <c r="S618" s="52"/>
      <c r="T618" s="52"/>
      <c r="U618" s="52"/>
      <c r="V618" s="52"/>
      <c r="W618" s="52"/>
      <c r="X618" s="52"/>
      <c r="Y618" s="52"/>
      <c r="Z618" s="52"/>
    </row>
    <row r="619">
      <c r="A619" s="52"/>
      <c r="B619" s="52"/>
      <c r="C619" s="52"/>
      <c r="D619" s="52"/>
      <c r="E619" s="52"/>
      <c r="F619" s="52"/>
      <c r="G619" s="52"/>
      <c r="H619" s="52"/>
      <c r="I619" s="52"/>
      <c r="J619" s="52"/>
      <c r="K619" s="52"/>
      <c r="L619" s="52"/>
      <c r="M619" s="52"/>
      <c r="N619" s="52"/>
      <c r="O619" s="52"/>
      <c r="P619" s="52"/>
      <c r="Q619" s="52"/>
      <c r="R619" s="52"/>
      <c r="S619" s="52"/>
      <c r="T619" s="52"/>
      <c r="U619" s="52"/>
      <c r="V619" s="52"/>
      <c r="W619" s="52"/>
      <c r="X619" s="52"/>
      <c r="Y619" s="52"/>
      <c r="Z619" s="52"/>
    </row>
    <row r="620">
      <c r="A620" s="52"/>
      <c r="B620" s="52"/>
      <c r="C620" s="52"/>
      <c r="D620" s="52"/>
      <c r="E620" s="52"/>
      <c r="F620" s="52"/>
      <c r="G620" s="52"/>
      <c r="H620" s="52"/>
      <c r="I620" s="52"/>
      <c r="J620" s="52"/>
      <c r="K620" s="52"/>
      <c r="L620" s="52"/>
      <c r="M620" s="52"/>
      <c r="N620" s="52"/>
      <c r="O620" s="52"/>
      <c r="P620" s="52"/>
      <c r="Q620" s="52"/>
      <c r="R620" s="52"/>
      <c r="S620" s="52"/>
      <c r="T620" s="52"/>
      <c r="U620" s="52"/>
      <c r="V620" s="52"/>
      <c r="W620" s="52"/>
      <c r="X620" s="52"/>
      <c r="Y620" s="52"/>
      <c r="Z620" s="52"/>
    </row>
    <row r="62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row>
    <row r="622">
      <c r="A622" s="52"/>
      <c r="B622" s="52"/>
      <c r="C622" s="52"/>
      <c r="D622" s="52"/>
      <c r="E622" s="52"/>
      <c r="F622" s="52"/>
      <c r="G622" s="52"/>
      <c r="H622" s="52"/>
      <c r="I622" s="52"/>
      <c r="J622" s="52"/>
      <c r="K622" s="52"/>
      <c r="L622" s="52"/>
      <c r="M622" s="52"/>
      <c r="N622" s="52"/>
      <c r="O622" s="52"/>
      <c r="P622" s="52"/>
      <c r="Q622" s="52"/>
      <c r="R622" s="52"/>
      <c r="S622" s="52"/>
      <c r="T622" s="52"/>
      <c r="U622" s="52"/>
      <c r="V622" s="52"/>
      <c r="W622" s="52"/>
      <c r="X622" s="52"/>
      <c r="Y622" s="52"/>
      <c r="Z622" s="52"/>
    </row>
    <row r="623">
      <c r="A623" s="52"/>
      <c r="B623" s="52"/>
      <c r="C623" s="52"/>
      <c r="D623" s="52"/>
      <c r="E623" s="52"/>
      <c r="F623" s="52"/>
      <c r="G623" s="52"/>
      <c r="H623" s="52"/>
      <c r="I623" s="52"/>
      <c r="J623" s="52"/>
      <c r="K623" s="52"/>
      <c r="L623" s="52"/>
      <c r="M623" s="52"/>
      <c r="N623" s="52"/>
      <c r="O623" s="52"/>
      <c r="P623" s="52"/>
      <c r="Q623" s="52"/>
      <c r="R623" s="52"/>
      <c r="S623" s="52"/>
      <c r="T623" s="52"/>
      <c r="U623" s="52"/>
      <c r="V623" s="52"/>
      <c r="W623" s="52"/>
      <c r="X623" s="52"/>
      <c r="Y623" s="52"/>
      <c r="Z623" s="52"/>
    </row>
    <row r="624">
      <c r="A624" s="52"/>
      <c r="B624" s="52"/>
      <c r="C624" s="52"/>
      <c r="D624" s="52"/>
      <c r="E624" s="52"/>
      <c r="F624" s="52"/>
      <c r="G624" s="52"/>
      <c r="H624" s="52"/>
      <c r="I624" s="52"/>
      <c r="J624" s="52"/>
      <c r="K624" s="52"/>
      <c r="L624" s="52"/>
      <c r="M624" s="52"/>
      <c r="N624" s="52"/>
      <c r="O624" s="52"/>
      <c r="P624" s="52"/>
      <c r="Q624" s="52"/>
      <c r="R624" s="52"/>
      <c r="S624" s="52"/>
      <c r="T624" s="52"/>
      <c r="U624" s="52"/>
      <c r="V624" s="52"/>
      <c r="W624" s="52"/>
      <c r="X624" s="52"/>
      <c r="Y624" s="52"/>
      <c r="Z624" s="52"/>
    </row>
    <row r="625">
      <c r="A625" s="52"/>
      <c r="B625" s="52"/>
      <c r="C625" s="52"/>
      <c r="D625" s="52"/>
      <c r="E625" s="52"/>
      <c r="F625" s="52"/>
      <c r="G625" s="52"/>
      <c r="H625" s="52"/>
      <c r="I625" s="52"/>
      <c r="J625" s="52"/>
      <c r="K625" s="52"/>
      <c r="L625" s="52"/>
      <c r="M625" s="52"/>
      <c r="N625" s="52"/>
      <c r="O625" s="52"/>
      <c r="P625" s="52"/>
      <c r="Q625" s="52"/>
      <c r="R625" s="52"/>
      <c r="S625" s="52"/>
      <c r="T625" s="52"/>
      <c r="U625" s="52"/>
      <c r="V625" s="52"/>
      <c r="W625" s="52"/>
      <c r="X625" s="52"/>
      <c r="Y625" s="52"/>
      <c r="Z625" s="52"/>
    </row>
    <row r="626">
      <c r="A626" s="52"/>
      <c r="B626" s="52"/>
      <c r="C626" s="52"/>
      <c r="D626" s="52"/>
      <c r="E626" s="52"/>
      <c r="F626" s="52"/>
      <c r="G626" s="52"/>
      <c r="H626" s="52"/>
      <c r="I626" s="52"/>
      <c r="J626" s="52"/>
      <c r="K626" s="52"/>
      <c r="L626" s="52"/>
      <c r="M626" s="52"/>
      <c r="N626" s="52"/>
      <c r="O626" s="52"/>
      <c r="P626" s="52"/>
      <c r="Q626" s="52"/>
      <c r="R626" s="52"/>
      <c r="S626" s="52"/>
      <c r="T626" s="52"/>
      <c r="U626" s="52"/>
      <c r="V626" s="52"/>
      <c r="W626" s="52"/>
      <c r="X626" s="52"/>
      <c r="Y626" s="52"/>
      <c r="Z626" s="52"/>
    </row>
    <row r="627">
      <c r="A627" s="52"/>
      <c r="B627" s="52"/>
      <c r="C627" s="52"/>
      <c r="D627" s="52"/>
      <c r="E627" s="52"/>
      <c r="F627" s="52"/>
      <c r="G627" s="52"/>
      <c r="H627" s="52"/>
      <c r="I627" s="52"/>
      <c r="J627" s="52"/>
      <c r="K627" s="52"/>
      <c r="L627" s="52"/>
      <c r="M627" s="52"/>
      <c r="N627" s="52"/>
      <c r="O627" s="52"/>
      <c r="P627" s="52"/>
      <c r="Q627" s="52"/>
      <c r="R627" s="52"/>
      <c r="S627" s="52"/>
      <c r="T627" s="52"/>
      <c r="U627" s="52"/>
      <c r="V627" s="52"/>
      <c r="W627" s="52"/>
      <c r="X627" s="52"/>
      <c r="Y627" s="52"/>
      <c r="Z627" s="52"/>
    </row>
    <row r="628">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row>
    <row r="629">
      <c r="A629" s="52"/>
      <c r="B629" s="52"/>
      <c r="C629" s="52"/>
      <c r="D629" s="52"/>
      <c r="E629" s="52"/>
      <c r="F629" s="52"/>
      <c r="G629" s="52"/>
      <c r="H629" s="52"/>
      <c r="I629" s="52"/>
      <c r="J629" s="52"/>
      <c r="K629" s="52"/>
      <c r="L629" s="52"/>
      <c r="M629" s="52"/>
      <c r="N629" s="52"/>
      <c r="O629" s="52"/>
      <c r="P629" s="52"/>
      <c r="Q629" s="52"/>
      <c r="R629" s="52"/>
      <c r="S629" s="52"/>
      <c r="T629" s="52"/>
      <c r="U629" s="52"/>
      <c r="V629" s="52"/>
      <c r="W629" s="52"/>
      <c r="X629" s="52"/>
      <c r="Y629" s="52"/>
      <c r="Z629" s="52"/>
    </row>
    <row r="630">
      <c r="A630" s="52"/>
      <c r="B630" s="52"/>
      <c r="C630" s="52"/>
      <c r="D630" s="52"/>
      <c r="E630" s="52"/>
      <c r="F630" s="52"/>
      <c r="G630" s="52"/>
      <c r="H630" s="52"/>
      <c r="I630" s="52"/>
      <c r="J630" s="52"/>
      <c r="K630" s="52"/>
      <c r="L630" s="52"/>
      <c r="M630" s="52"/>
      <c r="N630" s="52"/>
      <c r="O630" s="52"/>
      <c r="P630" s="52"/>
      <c r="Q630" s="52"/>
      <c r="R630" s="52"/>
      <c r="S630" s="52"/>
      <c r="T630" s="52"/>
      <c r="U630" s="52"/>
      <c r="V630" s="52"/>
      <c r="W630" s="52"/>
      <c r="X630" s="52"/>
      <c r="Y630" s="52"/>
      <c r="Z630" s="52"/>
    </row>
    <row r="631">
      <c r="A631" s="52"/>
      <c r="B631" s="52"/>
      <c r="C631" s="52"/>
      <c r="D631" s="52"/>
      <c r="E631" s="52"/>
      <c r="F631" s="52"/>
      <c r="G631" s="52"/>
      <c r="H631" s="52"/>
      <c r="I631" s="52"/>
      <c r="J631" s="52"/>
      <c r="K631" s="52"/>
      <c r="L631" s="52"/>
      <c r="M631" s="52"/>
      <c r="N631" s="52"/>
      <c r="O631" s="52"/>
      <c r="P631" s="52"/>
      <c r="Q631" s="52"/>
      <c r="R631" s="52"/>
      <c r="S631" s="52"/>
      <c r="T631" s="52"/>
      <c r="U631" s="52"/>
      <c r="V631" s="52"/>
      <c r="W631" s="52"/>
      <c r="X631" s="52"/>
      <c r="Y631" s="52"/>
      <c r="Z631" s="52"/>
    </row>
    <row r="632">
      <c r="A632" s="52"/>
      <c r="B632" s="52"/>
      <c r="C632" s="52"/>
      <c r="D632" s="52"/>
      <c r="E632" s="52"/>
      <c r="F632" s="52"/>
      <c r="G632" s="52"/>
      <c r="H632" s="52"/>
      <c r="I632" s="52"/>
      <c r="J632" s="52"/>
      <c r="K632" s="52"/>
      <c r="L632" s="52"/>
      <c r="M632" s="52"/>
      <c r="N632" s="52"/>
      <c r="O632" s="52"/>
      <c r="P632" s="52"/>
      <c r="Q632" s="52"/>
      <c r="R632" s="52"/>
      <c r="S632" s="52"/>
      <c r="T632" s="52"/>
      <c r="U632" s="52"/>
      <c r="V632" s="52"/>
      <c r="W632" s="52"/>
      <c r="X632" s="52"/>
      <c r="Y632" s="52"/>
      <c r="Z632" s="52"/>
    </row>
    <row r="633">
      <c r="A633" s="52"/>
      <c r="B633" s="52"/>
      <c r="C633" s="52"/>
      <c r="D633" s="52"/>
      <c r="E633" s="52"/>
      <c r="F633" s="52"/>
      <c r="G633" s="52"/>
      <c r="H633" s="52"/>
      <c r="I633" s="52"/>
      <c r="J633" s="52"/>
      <c r="K633" s="52"/>
      <c r="L633" s="52"/>
      <c r="M633" s="52"/>
      <c r="N633" s="52"/>
      <c r="O633" s="52"/>
      <c r="P633" s="52"/>
      <c r="Q633" s="52"/>
      <c r="R633" s="52"/>
      <c r="S633" s="52"/>
      <c r="T633" s="52"/>
      <c r="U633" s="52"/>
      <c r="V633" s="52"/>
      <c r="W633" s="52"/>
      <c r="X633" s="52"/>
      <c r="Y633" s="52"/>
      <c r="Z633" s="52"/>
    </row>
    <row r="634">
      <c r="A634" s="52"/>
      <c r="B634" s="52"/>
      <c r="C634" s="52"/>
      <c r="D634" s="52"/>
      <c r="E634" s="52"/>
      <c r="F634" s="52"/>
      <c r="G634" s="52"/>
      <c r="H634" s="52"/>
      <c r="I634" s="52"/>
      <c r="J634" s="52"/>
      <c r="K634" s="52"/>
      <c r="L634" s="52"/>
      <c r="M634" s="52"/>
      <c r="N634" s="52"/>
      <c r="O634" s="52"/>
      <c r="P634" s="52"/>
      <c r="Q634" s="52"/>
      <c r="R634" s="52"/>
      <c r="S634" s="52"/>
      <c r="T634" s="52"/>
      <c r="U634" s="52"/>
      <c r="V634" s="52"/>
      <c r="W634" s="52"/>
      <c r="X634" s="52"/>
      <c r="Y634" s="52"/>
      <c r="Z634" s="52"/>
    </row>
    <row r="635">
      <c r="A635" s="52"/>
      <c r="B635" s="52"/>
      <c r="C635" s="52"/>
      <c r="D635" s="52"/>
      <c r="E635" s="52"/>
      <c r="F635" s="52"/>
      <c r="G635" s="52"/>
      <c r="H635" s="52"/>
      <c r="I635" s="52"/>
      <c r="J635" s="52"/>
      <c r="K635" s="52"/>
      <c r="L635" s="52"/>
      <c r="M635" s="52"/>
      <c r="N635" s="52"/>
      <c r="O635" s="52"/>
      <c r="P635" s="52"/>
      <c r="Q635" s="52"/>
      <c r="R635" s="52"/>
      <c r="S635" s="52"/>
      <c r="T635" s="52"/>
      <c r="U635" s="52"/>
      <c r="V635" s="52"/>
      <c r="W635" s="52"/>
      <c r="X635" s="52"/>
      <c r="Y635" s="52"/>
      <c r="Z635" s="52"/>
    </row>
    <row r="636">
      <c r="A636" s="52"/>
      <c r="B636" s="52"/>
      <c r="C636" s="52"/>
      <c r="D636" s="52"/>
      <c r="E636" s="52"/>
      <c r="F636" s="52"/>
      <c r="G636" s="52"/>
      <c r="H636" s="52"/>
      <c r="I636" s="52"/>
      <c r="J636" s="52"/>
      <c r="K636" s="52"/>
      <c r="L636" s="52"/>
      <c r="M636" s="52"/>
      <c r="N636" s="52"/>
      <c r="O636" s="52"/>
      <c r="P636" s="52"/>
      <c r="Q636" s="52"/>
      <c r="R636" s="52"/>
      <c r="S636" s="52"/>
      <c r="T636" s="52"/>
      <c r="U636" s="52"/>
      <c r="V636" s="52"/>
      <c r="W636" s="52"/>
      <c r="X636" s="52"/>
      <c r="Y636" s="52"/>
      <c r="Z636" s="52"/>
    </row>
    <row r="637">
      <c r="A637" s="52"/>
      <c r="B637" s="52"/>
      <c r="C637" s="52"/>
      <c r="D637" s="52"/>
      <c r="E637" s="52"/>
      <c r="F637" s="52"/>
      <c r="G637" s="52"/>
      <c r="H637" s="52"/>
      <c r="I637" s="52"/>
      <c r="J637" s="52"/>
      <c r="K637" s="52"/>
      <c r="L637" s="52"/>
      <c r="M637" s="52"/>
      <c r="N637" s="52"/>
      <c r="O637" s="52"/>
      <c r="P637" s="52"/>
      <c r="Q637" s="52"/>
      <c r="R637" s="52"/>
      <c r="S637" s="52"/>
      <c r="T637" s="52"/>
      <c r="U637" s="52"/>
      <c r="V637" s="52"/>
      <c r="W637" s="52"/>
      <c r="X637" s="52"/>
      <c r="Y637" s="52"/>
      <c r="Z637" s="52"/>
    </row>
    <row r="638">
      <c r="A638" s="52"/>
      <c r="B638" s="52"/>
      <c r="C638" s="52"/>
      <c r="D638" s="52"/>
      <c r="E638" s="52"/>
      <c r="F638" s="52"/>
      <c r="G638" s="52"/>
      <c r="H638" s="52"/>
      <c r="I638" s="52"/>
      <c r="J638" s="52"/>
      <c r="K638" s="52"/>
      <c r="L638" s="52"/>
      <c r="M638" s="52"/>
      <c r="N638" s="52"/>
      <c r="O638" s="52"/>
      <c r="P638" s="52"/>
      <c r="Q638" s="52"/>
      <c r="R638" s="52"/>
      <c r="S638" s="52"/>
      <c r="T638" s="52"/>
      <c r="U638" s="52"/>
      <c r="V638" s="52"/>
      <c r="W638" s="52"/>
      <c r="X638" s="52"/>
      <c r="Y638" s="52"/>
      <c r="Z638" s="52"/>
    </row>
    <row r="639">
      <c r="A639" s="52"/>
      <c r="B639" s="52"/>
      <c r="C639" s="52"/>
      <c r="D639" s="52"/>
      <c r="E639" s="52"/>
      <c r="F639" s="52"/>
      <c r="G639" s="52"/>
      <c r="H639" s="52"/>
      <c r="I639" s="52"/>
      <c r="J639" s="52"/>
      <c r="K639" s="52"/>
      <c r="L639" s="52"/>
      <c r="M639" s="52"/>
      <c r="N639" s="52"/>
      <c r="O639" s="52"/>
      <c r="P639" s="52"/>
      <c r="Q639" s="52"/>
      <c r="R639" s="52"/>
      <c r="S639" s="52"/>
      <c r="T639" s="52"/>
      <c r="U639" s="52"/>
      <c r="V639" s="52"/>
      <c r="W639" s="52"/>
      <c r="X639" s="52"/>
      <c r="Y639" s="52"/>
      <c r="Z639" s="52"/>
    </row>
    <row r="640">
      <c r="A640" s="52"/>
      <c r="B640" s="52"/>
      <c r="C640" s="52"/>
      <c r="D640" s="52"/>
      <c r="E640" s="52"/>
      <c r="F640" s="52"/>
      <c r="G640" s="52"/>
      <c r="H640" s="52"/>
      <c r="I640" s="52"/>
      <c r="J640" s="52"/>
      <c r="K640" s="52"/>
      <c r="L640" s="52"/>
      <c r="M640" s="52"/>
      <c r="N640" s="52"/>
      <c r="O640" s="52"/>
      <c r="P640" s="52"/>
      <c r="Q640" s="52"/>
      <c r="R640" s="52"/>
      <c r="S640" s="52"/>
      <c r="T640" s="52"/>
      <c r="U640" s="52"/>
      <c r="V640" s="52"/>
      <c r="W640" s="52"/>
      <c r="X640" s="52"/>
      <c r="Y640" s="52"/>
      <c r="Z640" s="52"/>
    </row>
    <row r="641">
      <c r="A641" s="52"/>
      <c r="B641" s="52"/>
      <c r="C641" s="52"/>
      <c r="D641" s="52"/>
      <c r="E641" s="52"/>
      <c r="F641" s="52"/>
      <c r="G641" s="52"/>
      <c r="H641" s="52"/>
      <c r="I641" s="52"/>
      <c r="J641" s="52"/>
      <c r="K641" s="52"/>
      <c r="L641" s="52"/>
      <c r="M641" s="52"/>
      <c r="N641" s="52"/>
      <c r="O641" s="52"/>
      <c r="P641" s="52"/>
      <c r="Q641" s="52"/>
      <c r="R641" s="52"/>
      <c r="S641" s="52"/>
      <c r="T641" s="52"/>
      <c r="U641" s="52"/>
      <c r="V641" s="52"/>
      <c r="W641" s="52"/>
      <c r="X641" s="52"/>
      <c r="Y641" s="52"/>
      <c r="Z641" s="52"/>
    </row>
    <row r="642">
      <c r="A642" s="52"/>
      <c r="B642" s="52"/>
      <c r="C642" s="52"/>
      <c r="D642" s="52"/>
      <c r="E642" s="52"/>
      <c r="F642" s="52"/>
      <c r="G642" s="52"/>
      <c r="H642" s="52"/>
      <c r="I642" s="52"/>
      <c r="J642" s="52"/>
      <c r="K642" s="52"/>
      <c r="L642" s="52"/>
      <c r="M642" s="52"/>
      <c r="N642" s="52"/>
      <c r="O642" s="52"/>
      <c r="P642" s="52"/>
      <c r="Q642" s="52"/>
      <c r="R642" s="52"/>
      <c r="S642" s="52"/>
      <c r="T642" s="52"/>
      <c r="U642" s="52"/>
      <c r="V642" s="52"/>
      <c r="W642" s="52"/>
      <c r="X642" s="52"/>
      <c r="Y642" s="52"/>
      <c r="Z642" s="52"/>
    </row>
    <row r="643">
      <c r="A643" s="52"/>
      <c r="B643" s="52"/>
      <c r="C643" s="52"/>
      <c r="D643" s="52"/>
      <c r="E643" s="52"/>
      <c r="F643" s="52"/>
      <c r="G643" s="52"/>
      <c r="H643" s="52"/>
      <c r="I643" s="52"/>
      <c r="J643" s="52"/>
      <c r="K643" s="52"/>
      <c r="L643" s="52"/>
      <c r="M643" s="52"/>
      <c r="N643" s="52"/>
      <c r="O643" s="52"/>
      <c r="P643" s="52"/>
      <c r="Q643" s="52"/>
      <c r="R643" s="52"/>
      <c r="S643" s="52"/>
      <c r="T643" s="52"/>
      <c r="U643" s="52"/>
      <c r="V643" s="52"/>
      <c r="W643" s="52"/>
      <c r="X643" s="52"/>
      <c r="Y643" s="52"/>
      <c r="Z643" s="52"/>
    </row>
    <row r="644">
      <c r="A644" s="52"/>
      <c r="B644" s="52"/>
      <c r="C644" s="52"/>
      <c r="D644" s="52"/>
      <c r="E644" s="52"/>
      <c r="F644" s="52"/>
      <c r="G644" s="52"/>
      <c r="H644" s="52"/>
      <c r="I644" s="52"/>
      <c r="J644" s="52"/>
      <c r="K644" s="52"/>
      <c r="L644" s="52"/>
      <c r="M644" s="52"/>
      <c r="N644" s="52"/>
      <c r="O644" s="52"/>
      <c r="P644" s="52"/>
      <c r="Q644" s="52"/>
      <c r="R644" s="52"/>
      <c r="S644" s="52"/>
      <c r="T644" s="52"/>
      <c r="U644" s="52"/>
      <c r="V644" s="52"/>
      <c r="W644" s="52"/>
      <c r="X644" s="52"/>
      <c r="Y644" s="52"/>
      <c r="Z644" s="52"/>
    </row>
    <row r="645">
      <c r="A645" s="52"/>
      <c r="B645" s="52"/>
      <c r="C645" s="52"/>
      <c r="D645" s="52"/>
      <c r="E645" s="52"/>
      <c r="F645" s="52"/>
      <c r="G645" s="52"/>
      <c r="H645" s="52"/>
      <c r="I645" s="52"/>
      <c r="J645" s="52"/>
      <c r="K645" s="52"/>
      <c r="L645" s="52"/>
      <c r="M645" s="52"/>
      <c r="N645" s="52"/>
      <c r="O645" s="52"/>
      <c r="P645" s="52"/>
      <c r="Q645" s="52"/>
      <c r="R645" s="52"/>
      <c r="S645" s="52"/>
      <c r="T645" s="52"/>
      <c r="U645" s="52"/>
      <c r="V645" s="52"/>
      <c r="W645" s="52"/>
      <c r="X645" s="52"/>
      <c r="Y645" s="52"/>
      <c r="Z645" s="52"/>
    </row>
    <row r="646">
      <c r="A646" s="52"/>
      <c r="B646" s="52"/>
      <c r="C646" s="52"/>
      <c r="D646" s="52"/>
      <c r="E646" s="52"/>
      <c r="F646" s="52"/>
      <c r="G646" s="52"/>
      <c r="H646" s="52"/>
      <c r="I646" s="52"/>
      <c r="J646" s="52"/>
      <c r="K646" s="52"/>
      <c r="L646" s="52"/>
      <c r="M646" s="52"/>
      <c r="N646" s="52"/>
      <c r="O646" s="52"/>
      <c r="P646" s="52"/>
      <c r="Q646" s="52"/>
      <c r="R646" s="52"/>
      <c r="S646" s="52"/>
      <c r="T646" s="52"/>
      <c r="U646" s="52"/>
      <c r="V646" s="52"/>
      <c r="W646" s="52"/>
      <c r="X646" s="52"/>
      <c r="Y646" s="52"/>
      <c r="Z646" s="52"/>
    </row>
    <row r="647">
      <c r="A647" s="52"/>
      <c r="B647" s="52"/>
      <c r="C647" s="52"/>
      <c r="D647" s="52"/>
      <c r="E647" s="52"/>
      <c r="F647" s="52"/>
      <c r="G647" s="52"/>
      <c r="H647" s="52"/>
      <c r="I647" s="52"/>
      <c r="J647" s="52"/>
      <c r="K647" s="52"/>
      <c r="L647" s="52"/>
      <c r="M647" s="52"/>
      <c r="N647" s="52"/>
      <c r="O647" s="52"/>
      <c r="P647" s="52"/>
      <c r="Q647" s="52"/>
      <c r="R647" s="52"/>
      <c r="S647" s="52"/>
      <c r="T647" s="52"/>
      <c r="U647" s="52"/>
      <c r="V647" s="52"/>
      <c r="W647" s="52"/>
      <c r="X647" s="52"/>
      <c r="Y647" s="52"/>
      <c r="Z647" s="52"/>
    </row>
    <row r="648">
      <c r="A648" s="52"/>
      <c r="B648" s="52"/>
      <c r="C648" s="52"/>
      <c r="D648" s="52"/>
      <c r="E648" s="52"/>
      <c r="F648" s="52"/>
      <c r="G648" s="52"/>
      <c r="H648" s="52"/>
      <c r="I648" s="52"/>
      <c r="J648" s="52"/>
      <c r="K648" s="52"/>
      <c r="L648" s="52"/>
      <c r="M648" s="52"/>
      <c r="N648" s="52"/>
      <c r="O648" s="52"/>
      <c r="P648" s="52"/>
      <c r="Q648" s="52"/>
      <c r="R648" s="52"/>
      <c r="S648" s="52"/>
      <c r="T648" s="52"/>
      <c r="U648" s="52"/>
      <c r="V648" s="52"/>
      <c r="W648" s="52"/>
      <c r="X648" s="52"/>
      <c r="Y648" s="52"/>
      <c r="Z648" s="52"/>
    </row>
    <row r="649">
      <c r="A649" s="52"/>
      <c r="B649" s="52"/>
      <c r="C649" s="52"/>
      <c r="D649" s="52"/>
      <c r="E649" s="52"/>
      <c r="F649" s="52"/>
      <c r="G649" s="52"/>
      <c r="H649" s="52"/>
      <c r="I649" s="52"/>
      <c r="J649" s="52"/>
      <c r="K649" s="52"/>
      <c r="L649" s="52"/>
      <c r="M649" s="52"/>
      <c r="N649" s="52"/>
      <c r="O649" s="52"/>
      <c r="P649" s="52"/>
      <c r="Q649" s="52"/>
      <c r="R649" s="52"/>
      <c r="S649" s="52"/>
      <c r="T649" s="52"/>
      <c r="U649" s="52"/>
      <c r="V649" s="52"/>
      <c r="W649" s="52"/>
      <c r="X649" s="52"/>
      <c r="Y649" s="52"/>
      <c r="Z649" s="52"/>
    </row>
    <row r="650">
      <c r="A650" s="52"/>
      <c r="B650" s="52"/>
      <c r="C650" s="52"/>
      <c r="D650" s="52"/>
      <c r="E650" s="52"/>
      <c r="F650" s="52"/>
      <c r="G650" s="52"/>
      <c r="H650" s="52"/>
      <c r="I650" s="52"/>
      <c r="J650" s="52"/>
      <c r="K650" s="52"/>
      <c r="L650" s="52"/>
      <c r="M650" s="52"/>
      <c r="N650" s="52"/>
      <c r="O650" s="52"/>
      <c r="P650" s="52"/>
      <c r="Q650" s="52"/>
      <c r="R650" s="52"/>
      <c r="S650" s="52"/>
      <c r="T650" s="52"/>
      <c r="U650" s="52"/>
      <c r="V650" s="52"/>
      <c r="W650" s="52"/>
      <c r="X650" s="52"/>
      <c r="Y650" s="52"/>
      <c r="Z650" s="52"/>
    </row>
    <row r="651">
      <c r="A651" s="52"/>
      <c r="B651" s="52"/>
      <c r="C651" s="52"/>
      <c r="D651" s="52"/>
      <c r="E651" s="52"/>
      <c r="F651" s="52"/>
      <c r="G651" s="52"/>
      <c r="H651" s="52"/>
      <c r="I651" s="52"/>
      <c r="J651" s="52"/>
      <c r="K651" s="52"/>
      <c r="L651" s="52"/>
      <c r="M651" s="52"/>
      <c r="N651" s="52"/>
      <c r="O651" s="52"/>
      <c r="P651" s="52"/>
      <c r="Q651" s="52"/>
      <c r="R651" s="52"/>
      <c r="S651" s="52"/>
      <c r="T651" s="52"/>
      <c r="U651" s="52"/>
      <c r="V651" s="52"/>
      <c r="W651" s="52"/>
      <c r="X651" s="52"/>
      <c r="Y651" s="52"/>
      <c r="Z651" s="52"/>
    </row>
    <row r="652">
      <c r="A652" s="52"/>
      <c r="B652" s="52"/>
      <c r="C652" s="52"/>
      <c r="D652" s="52"/>
      <c r="E652" s="52"/>
      <c r="F652" s="52"/>
      <c r="G652" s="52"/>
      <c r="H652" s="52"/>
      <c r="I652" s="52"/>
      <c r="J652" s="52"/>
      <c r="K652" s="52"/>
      <c r="L652" s="52"/>
      <c r="M652" s="52"/>
      <c r="N652" s="52"/>
      <c r="O652" s="52"/>
      <c r="P652" s="52"/>
      <c r="Q652" s="52"/>
      <c r="R652" s="52"/>
      <c r="S652" s="52"/>
      <c r="T652" s="52"/>
      <c r="U652" s="52"/>
      <c r="V652" s="52"/>
      <c r="W652" s="52"/>
      <c r="X652" s="52"/>
      <c r="Y652" s="52"/>
      <c r="Z652" s="52"/>
    </row>
    <row r="653">
      <c r="A653" s="52"/>
      <c r="B653" s="52"/>
      <c r="C653" s="52"/>
      <c r="D653" s="52"/>
      <c r="E653" s="52"/>
      <c r="F653" s="52"/>
      <c r="G653" s="52"/>
      <c r="H653" s="52"/>
      <c r="I653" s="52"/>
      <c r="J653" s="52"/>
      <c r="K653" s="52"/>
      <c r="L653" s="52"/>
      <c r="M653" s="52"/>
      <c r="N653" s="52"/>
      <c r="O653" s="52"/>
      <c r="P653" s="52"/>
      <c r="Q653" s="52"/>
      <c r="R653" s="52"/>
      <c r="S653" s="52"/>
      <c r="T653" s="52"/>
      <c r="U653" s="52"/>
      <c r="V653" s="52"/>
      <c r="W653" s="52"/>
      <c r="X653" s="52"/>
      <c r="Y653" s="52"/>
      <c r="Z653" s="52"/>
    </row>
    <row r="654">
      <c r="A654" s="52"/>
      <c r="B654" s="52"/>
      <c r="C654" s="52"/>
      <c r="D654" s="52"/>
      <c r="E654" s="52"/>
      <c r="F654" s="52"/>
      <c r="G654" s="52"/>
      <c r="H654" s="52"/>
      <c r="I654" s="52"/>
      <c r="J654" s="52"/>
      <c r="K654" s="52"/>
      <c r="L654" s="52"/>
      <c r="M654" s="52"/>
      <c r="N654" s="52"/>
      <c r="O654" s="52"/>
      <c r="P654" s="52"/>
      <c r="Q654" s="52"/>
      <c r="R654" s="52"/>
      <c r="S654" s="52"/>
      <c r="T654" s="52"/>
      <c r="U654" s="52"/>
      <c r="V654" s="52"/>
      <c r="W654" s="52"/>
      <c r="X654" s="52"/>
      <c r="Y654" s="52"/>
      <c r="Z654" s="52"/>
    </row>
    <row r="655">
      <c r="A655" s="52"/>
      <c r="B655" s="52"/>
      <c r="C655" s="52"/>
      <c r="D655" s="52"/>
      <c r="E655" s="52"/>
      <c r="F655" s="52"/>
      <c r="G655" s="52"/>
      <c r="H655" s="52"/>
      <c r="I655" s="52"/>
      <c r="J655" s="52"/>
      <c r="K655" s="52"/>
      <c r="L655" s="52"/>
      <c r="M655" s="52"/>
      <c r="N655" s="52"/>
      <c r="O655" s="52"/>
      <c r="P655" s="52"/>
      <c r="Q655" s="52"/>
      <c r="R655" s="52"/>
      <c r="S655" s="52"/>
      <c r="T655" s="52"/>
      <c r="U655" s="52"/>
      <c r="V655" s="52"/>
      <c r="W655" s="52"/>
      <c r="X655" s="52"/>
      <c r="Y655" s="52"/>
      <c r="Z655" s="52"/>
    </row>
    <row r="656">
      <c r="A656" s="52"/>
      <c r="B656" s="52"/>
      <c r="C656" s="52"/>
      <c r="D656" s="52"/>
      <c r="E656" s="52"/>
      <c r="F656" s="52"/>
      <c r="G656" s="52"/>
      <c r="H656" s="52"/>
      <c r="I656" s="52"/>
      <c r="J656" s="52"/>
      <c r="K656" s="52"/>
      <c r="L656" s="52"/>
      <c r="M656" s="52"/>
      <c r="N656" s="52"/>
      <c r="O656" s="52"/>
      <c r="P656" s="52"/>
      <c r="Q656" s="52"/>
      <c r="R656" s="52"/>
      <c r="S656" s="52"/>
      <c r="T656" s="52"/>
      <c r="U656" s="52"/>
      <c r="V656" s="52"/>
      <c r="W656" s="52"/>
      <c r="X656" s="52"/>
      <c r="Y656" s="52"/>
      <c r="Z656" s="52"/>
    </row>
    <row r="657">
      <c r="A657" s="52"/>
      <c r="B657" s="52"/>
      <c r="C657" s="52"/>
      <c r="D657" s="52"/>
      <c r="E657" s="52"/>
      <c r="F657" s="52"/>
      <c r="G657" s="52"/>
      <c r="H657" s="52"/>
      <c r="I657" s="52"/>
      <c r="J657" s="52"/>
      <c r="K657" s="52"/>
      <c r="L657" s="52"/>
      <c r="M657" s="52"/>
      <c r="N657" s="52"/>
      <c r="O657" s="52"/>
      <c r="P657" s="52"/>
      <c r="Q657" s="52"/>
      <c r="R657" s="52"/>
      <c r="S657" s="52"/>
      <c r="T657" s="52"/>
      <c r="U657" s="52"/>
      <c r="V657" s="52"/>
      <c r="W657" s="52"/>
      <c r="X657" s="52"/>
      <c r="Y657" s="52"/>
      <c r="Z657" s="52"/>
    </row>
    <row r="658">
      <c r="A658" s="52"/>
      <c r="B658" s="52"/>
      <c r="C658" s="52"/>
      <c r="D658" s="52"/>
      <c r="E658" s="52"/>
      <c r="F658" s="52"/>
      <c r="G658" s="52"/>
      <c r="H658" s="52"/>
      <c r="I658" s="52"/>
      <c r="J658" s="52"/>
      <c r="K658" s="52"/>
      <c r="L658" s="52"/>
      <c r="M658" s="52"/>
      <c r="N658" s="52"/>
      <c r="O658" s="52"/>
      <c r="P658" s="52"/>
      <c r="Q658" s="52"/>
      <c r="R658" s="52"/>
      <c r="S658" s="52"/>
      <c r="T658" s="52"/>
      <c r="U658" s="52"/>
      <c r="V658" s="52"/>
      <c r="W658" s="52"/>
      <c r="X658" s="52"/>
      <c r="Y658" s="52"/>
      <c r="Z658" s="52"/>
    </row>
    <row r="659">
      <c r="A659" s="52"/>
      <c r="B659" s="52"/>
      <c r="C659" s="52"/>
      <c r="D659" s="52"/>
      <c r="E659" s="52"/>
      <c r="F659" s="52"/>
      <c r="G659" s="52"/>
      <c r="H659" s="52"/>
      <c r="I659" s="52"/>
      <c r="J659" s="52"/>
      <c r="K659" s="52"/>
      <c r="L659" s="52"/>
      <c r="M659" s="52"/>
      <c r="N659" s="52"/>
      <c r="O659" s="52"/>
      <c r="P659" s="52"/>
      <c r="Q659" s="52"/>
      <c r="R659" s="52"/>
      <c r="S659" s="52"/>
      <c r="T659" s="52"/>
      <c r="U659" s="52"/>
      <c r="V659" s="52"/>
      <c r="W659" s="52"/>
      <c r="X659" s="52"/>
      <c r="Y659" s="52"/>
      <c r="Z659" s="52"/>
    </row>
    <row r="660">
      <c r="A660" s="52"/>
      <c r="B660" s="52"/>
      <c r="C660" s="52"/>
      <c r="D660" s="52"/>
      <c r="E660" s="52"/>
      <c r="F660" s="52"/>
      <c r="G660" s="52"/>
      <c r="H660" s="52"/>
      <c r="I660" s="52"/>
      <c r="J660" s="52"/>
      <c r="K660" s="52"/>
      <c r="L660" s="52"/>
      <c r="M660" s="52"/>
      <c r="N660" s="52"/>
      <c r="O660" s="52"/>
      <c r="P660" s="52"/>
      <c r="Q660" s="52"/>
      <c r="R660" s="52"/>
      <c r="S660" s="52"/>
      <c r="T660" s="52"/>
      <c r="U660" s="52"/>
      <c r="V660" s="52"/>
      <c r="W660" s="52"/>
      <c r="X660" s="52"/>
      <c r="Y660" s="52"/>
      <c r="Z660" s="52"/>
    </row>
    <row r="661">
      <c r="A661" s="52"/>
      <c r="B661" s="52"/>
      <c r="C661" s="52"/>
      <c r="D661" s="52"/>
      <c r="E661" s="52"/>
      <c r="F661" s="52"/>
      <c r="G661" s="52"/>
      <c r="H661" s="52"/>
      <c r="I661" s="52"/>
      <c r="J661" s="52"/>
      <c r="K661" s="52"/>
      <c r="L661" s="52"/>
      <c r="M661" s="52"/>
      <c r="N661" s="52"/>
      <c r="O661" s="52"/>
      <c r="P661" s="52"/>
      <c r="Q661" s="52"/>
      <c r="R661" s="52"/>
      <c r="S661" s="52"/>
      <c r="T661" s="52"/>
      <c r="U661" s="52"/>
      <c r="V661" s="52"/>
      <c r="W661" s="52"/>
      <c r="X661" s="52"/>
      <c r="Y661" s="52"/>
      <c r="Z661" s="52"/>
    </row>
    <row r="662">
      <c r="A662" s="52"/>
      <c r="B662" s="52"/>
      <c r="C662" s="52"/>
      <c r="D662" s="52"/>
      <c r="E662" s="52"/>
      <c r="F662" s="52"/>
      <c r="G662" s="52"/>
      <c r="H662" s="52"/>
      <c r="I662" s="52"/>
      <c r="J662" s="52"/>
      <c r="K662" s="52"/>
      <c r="L662" s="52"/>
      <c r="M662" s="52"/>
      <c r="N662" s="52"/>
      <c r="O662" s="52"/>
      <c r="P662" s="52"/>
      <c r="Q662" s="52"/>
      <c r="R662" s="52"/>
      <c r="S662" s="52"/>
      <c r="T662" s="52"/>
      <c r="U662" s="52"/>
      <c r="V662" s="52"/>
      <c r="W662" s="52"/>
      <c r="X662" s="52"/>
      <c r="Y662" s="52"/>
      <c r="Z662" s="52"/>
    </row>
    <row r="663">
      <c r="A663" s="52"/>
      <c r="B663" s="52"/>
      <c r="C663" s="52"/>
      <c r="D663" s="52"/>
      <c r="E663" s="52"/>
      <c r="F663" s="52"/>
      <c r="G663" s="52"/>
      <c r="H663" s="52"/>
      <c r="I663" s="52"/>
      <c r="J663" s="52"/>
      <c r="K663" s="52"/>
      <c r="L663" s="52"/>
      <c r="M663" s="52"/>
      <c r="N663" s="52"/>
      <c r="O663" s="52"/>
      <c r="P663" s="52"/>
      <c r="Q663" s="52"/>
      <c r="R663" s="52"/>
      <c r="S663" s="52"/>
      <c r="T663" s="52"/>
      <c r="U663" s="52"/>
      <c r="V663" s="52"/>
      <c r="W663" s="52"/>
      <c r="X663" s="52"/>
      <c r="Y663" s="52"/>
      <c r="Z663" s="52"/>
    </row>
    <row r="664">
      <c r="A664" s="52"/>
      <c r="B664" s="52"/>
      <c r="C664" s="52"/>
      <c r="D664" s="52"/>
      <c r="E664" s="52"/>
      <c r="F664" s="52"/>
      <c r="G664" s="52"/>
      <c r="H664" s="52"/>
      <c r="I664" s="52"/>
      <c r="J664" s="52"/>
      <c r="K664" s="52"/>
      <c r="L664" s="52"/>
      <c r="M664" s="52"/>
      <c r="N664" s="52"/>
      <c r="O664" s="52"/>
      <c r="P664" s="52"/>
      <c r="Q664" s="52"/>
      <c r="R664" s="52"/>
      <c r="S664" s="52"/>
      <c r="T664" s="52"/>
      <c r="U664" s="52"/>
      <c r="V664" s="52"/>
      <c r="W664" s="52"/>
      <c r="X664" s="52"/>
      <c r="Y664" s="52"/>
      <c r="Z664" s="52"/>
    </row>
    <row r="665">
      <c r="A665" s="52"/>
      <c r="B665" s="52"/>
      <c r="C665" s="52"/>
      <c r="D665" s="52"/>
      <c r="E665" s="52"/>
      <c r="F665" s="52"/>
      <c r="G665" s="52"/>
      <c r="H665" s="52"/>
      <c r="I665" s="52"/>
      <c r="J665" s="52"/>
      <c r="K665" s="52"/>
      <c r="L665" s="52"/>
      <c r="M665" s="52"/>
      <c r="N665" s="52"/>
      <c r="O665" s="52"/>
      <c r="P665" s="52"/>
      <c r="Q665" s="52"/>
      <c r="R665" s="52"/>
      <c r="S665" s="52"/>
      <c r="T665" s="52"/>
      <c r="U665" s="52"/>
      <c r="V665" s="52"/>
      <c r="W665" s="52"/>
      <c r="X665" s="52"/>
      <c r="Y665" s="52"/>
      <c r="Z665" s="52"/>
    </row>
    <row r="666">
      <c r="A666" s="52"/>
      <c r="B666" s="52"/>
      <c r="C666" s="52"/>
      <c r="D666" s="52"/>
      <c r="E666" s="52"/>
      <c r="F666" s="52"/>
      <c r="G666" s="52"/>
      <c r="H666" s="52"/>
      <c r="I666" s="52"/>
      <c r="J666" s="52"/>
      <c r="K666" s="52"/>
      <c r="L666" s="52"/>
      <c r="M666" s="52"/>
      <c r="N666" s="52"/>
      <c r="O666" s="52"/>
      <c r="P666" s="52"/>
      <c r="Q666" s="52"/>
      <c r="R666" s="52"/>
      <c r="S666" s="52"/>
      <c r="T666" s="52"/>
      <c r="U666" s="52"/>
      <c r="V666" s="52"/>
      <c r="W666" s="52"/>
      <c r="X666" s="52"/>
      <c r="Y666" s="52"/>
      <c r="Z666" s="52"/>
    </row>
    <row r="667">
      <c r="A667" s="52"/>
      <c r="B667" s="52"/>
      <c r="C667" s="52"/>
      <c r="D667" s="52"/>
      <c r="E667" s="52"/>
      <c r="F667" s="52"/>
      <c r="G667" s="52"/>
      <c r="H667" s="52"/>
      <c r="I667" s="52"/>
      <c r="J667" s="52"/>
      <c r="K667" s="52"/>
      <c r="L667" s="52"/>
      <c r="M667" s="52"/>
      <c r="N667" s="52"/>
      <c r="O667" s="52"/>
      <c r="P667" s="52"/>
      <c r="Q667" s="52"/>
      <c r="R667" s="52"/>
      <c r="S667" s="52"/>
      <c r="T667" s="52"/>
      <c r="U667" s="52"/>
      <c r="V667" s="52"/>
      <c r="W667" s="52"/>
      <c r="X667" s="52"/>
      <c r="Y667" s="52"/>
      <c r="Z667" s="52"/>
    </row>
    <row r="668">
      <c r="A668" s="52"/>
      <c r="B668" s="52"/>
      <c r="C668" s="52"/>
      <c r="D668" s="52"/>
      <c r="E668" s="52"/>
      <c r="F668" s="52"/>
      <c r="G668" s="52"/>
      <c r="H668" s="52"/>
      <c r="I668" s="52"/>
      <c r="J668" s="52"/>
      <c r="K668" s="52"/>
      <c r="L668" s="52"/>
      <c r="M668" s="52"/>
      <c r="N668" s="52"/>
      <c r="O668" s="52"/>
      <c r="P668" s="52"/>
      <c r="Q668" s="52"/>
      <c r="R668" s="52"/>
      <c r="S668" s="52"/>
      <c r="T668" s="52"/>
      <c r="U668" s="52"/>
      <c r="V668" s="52"/>
      <c r="W668" s="52"/>
      <c r="X668" s="52"/>
      <c r="Y668" s="52"/>
      <c r="Z668" s="52"/>
    </row>
    <row r="669">
      <c r="A669" s="52"/>
      <c r="B669" s="52"/>
      <c r="C669" s="52"/>
      <c r="D669" s="52"/>
      <c r="E669" s="52"/>
      <c r="F669" s="52"/>
      <c r="G669" s="52"/>
      <c r="H669" s="52"/>
      <c r="I669" s="52"/>
      <c r="J669" s="52"/>
      <c r="K669" s="52"/>
      <c r="L669" s="52"/>
      <c r="M669" s="52"/>
      <c r="N669" s="52"/>
      <c r="O669" s="52"/>
      <c r="P669" s="52"/>
      <c r="Q669" s="52"/>
      <c r="R669" s="52"/>
      <c r="S669" s="52"/>
      <c r="T669" s="52"/>
      <c r="U669" s="52"/>
      <c r="V669" s="52"/>
      <c r="W669" s="52"/>
      <c r="X669" s="52"/>
      <c r="Y669" s="52"/>
      <c r="Z669" s="52"/>
    </row>
    <row r="670">
      <c r="A670" s="52"/>
      <c r="B670" s="52"/>
      <c r="C670" s="52"/>
      <c r="D670" s="52"/>
      <c r="E670" s="52"/>
      <c r="F670" s="52"/>
      <c r="G670" s="52"/>
      <c r="H670" s="52"/>
      <c r="I670" s="52"/>
      <c r="J670" s="52"/>
      <c r="K670" s="52"/>
      <c r="L670" s="52"/>
      <c r="M670" s="52"/>
      <c r="N670" s="52"/>
      <c r="O670" s="52"/>
      <c r="P670" s="52"/>
      <c r="Q670" s="52"/>
      <c r="R670" s="52"/>
      <c r="S670" s="52"/>
      <c r="T670" s="52"/>
      <c r="U670" s="52"/>
      <c r="V670" s="52"/>
      <c r="W670" s="52"/>
      <c r="X670" s="52"/>
      <c r="Y670" s="52"/>
      <c r="Z670" s="52"/>
    </row>
    <row r="671">
      <c r="A671" s="52"/>
      <c r="B671" s="52"/>
      <c r="C671" s="52"/>
      <c r="D671" s="52"/>
      <c r="E671" s="52"/>
      <c r="F671" s="52"/>
      <c r="G671" s="52"/>
      <c r="H671" s="52"/>
      <c r="I671" s="52"/>
      <c r="J671" s="52"/>
      <c r="K671" s="52"/>
      <c r="L671" s="52"/>
      <c r="M671" s="52"/>
      <c r="N671" s="52"/>
      <c r="O671" s="52"/>
      <c r="P671" s="52"/>
      <c r="Q671" s="52"/>
      <c r="R671" s="52"/>
      <c r="S671" s="52"/>
      <c r="T671" s="52"/>
      <c r="U671" s="52"/>
      <c r="V671" s="52"/>
      <c r="W671" s="52"/>
      <c r="X671" s="52"/>
      <c r="Y671" s="52"/>
      <c r="Z671" s="52"/>
    </row>
    <row r="672">
      <c r="A672" s="52"/>
      <c r="B672" s="52"/>
      <c r="C672" s="52"/>
      <c r="D672" s="52"/>
      <c r="E672" s="52"/>
      <c r="F672" s="52"/>
      <c r="G672" s="52"/>
      <c r="H672" s="52"/>
      <c r="I672" s="52"/>
      <c r="J672" s="52"/>
      <c r="K672" s="52"/>
      <c r="L672" s="52"/>
      <c r="M672" s="52"/>
      <c r="N672" s="52"/>
      <c r="O672" s="52"/>
      <c r="P672" s="52"/>
      <c r="Q672" s="52"/>
      <c r="R672" s="52"/>
      <c r="S672" s="52"/>
      <c r="T672" s="52"/>
      <c r="U672" s="52"/>
      <c r="V672" s="52"/>
      <c r="W672" s="52"/>
      <c r="X672" s="52"/>
      <c r="Y672" s="52"/>
      <c r="Z672" s="52"/>
    </row>
    <row r="673">
      <c r="A673" s="52"/>
      <c r="B673" s="52"/>
      <c r="C673" s="52"/>
      <c r="D673" s="52"/>
      <c r="E673" s="52"/>
      <c r="F673" s="52"/>
      <c r="G673" s="52"/>
      <c r="H673" s="52"/>
      <c r="I673" s="52"/>
      <c r="J673" s="52"/>
      <c r="K673" s="52"/>
      <c r="L673" s="52"/>
      <c r="M673" s="52"/>
      <c r="N673" s="52"/>
      <c r="O673" s="52"/>
      <c r="P673" s="52"/>
      <c r="Q673" s="52"/>
      <c r="R673" s="52"/>
      <c r="S673" s="52"/>
      <c r="T673" s="52"/>
      <c r="U673" s="52"/>
      <c r="V673" s="52"/>
      <c r="W673" s="52"/>
      <c r="X673" s="52"/>
      <c r="Y673" s="52"/>
      <c r="Z673" s="52"/>
    </row>
    <row r="674">
      <c r="A674" s="52"/>
      <c r="B674" s="52"/>
      <c r="C674" s="52"/>
      <c r="D674" s="52"/>
      <c r="E674" s="52"/>
      <c r="F674" s="52"/>
      <c r="G674" s="52"/>
      <c r="H674" s="52"/>
      <c r="I674" s="52"/>
      <c r="J674" s="52"/>
      <c r="K674" s="52"/>
      <c r="L674" s="52"/>
      <c r="M674" s="52"/>
      <c r="N674" s="52"/>
      <c r="O674" s="52"/>
      <c r="P674" s="52"/>
      <c r="Q674" s="52"/>
      <c r="R674" s="52"/>
      <c r="S674" s="52"/>
      <c r="T674" s="52"/>
      <c r="U674" s="52"/>
      <c r="V674" s="52"/>
      <c r="W674" s="52"/>
      <c r="X674" s="52"/>
      <c r="Y674" s="52"/>
      <c r="Z674" s="52"/>
    </row>
    <row r="675">
      <c r="A675" s="52"/>
      <c r="B675" s="52"/>
      <c r="C675" s="52"/>
      <c r="D675" s="52"/>
      <c r="E675" s="52"/>
      <c r="F675" s="52"/>
      <c r="G675" s="52"/>
      <c r="H675" s="52"/>
      <c r="I675" s="52"/>
      <c r="J675" s="52"/>
      <c r="K675" s="52"/>
      <c r="L675" s="52"/>
      <c r="M675" s="52"/>
      <c r="N675" s="52"/>
      <c r="O675" s="52"/>
      <c r="P675" s="52"/>
      <c r="Q675" s="52"/>
      <c r="R675" s="52"/>
      <c r="S675" s="52"/>
      <c r="T675" s="52"/>
      <c r="U675" s="52"/>
      <c r="V675" s="52"/>
      <c r="W675" s="52"/>
      <c r="X675" s="52"/>
      <c r="Y675" s="52"/>
      <c r="Z675" s="52"/>
    </row>
    <row r="676">
      <c r="A676" s="52"/>
      <c r="B676" s="52"/>
      <c r="C676" s="52"/>
      <c r="D676" s="52"/>
      <c r="E676" s="52"/>
      <c r="F676" s="52"/>
      <c r="G676" s="52"/>
      <c r="H676" s="52"/>
      <c r="I676" s="52"/>
      <c r="J676" s="52"/>
      <c r="K676" s="52"/>
      <c r="L676" s="52"/>
      <c r="M676" s="52"/>
      <c r="N676" s="52"/>
      <c r="O676" s="52"/>
      <c r="P676" s="52"/>
      <c r="Q676" s="52"/>
      <c r="R676" s="52"/>
      <c r="S676" s="52"/>
      <c r="T676" s="52"/>
      <c r="U676" s="52"/>
      <c r="V676" s="52"/>
      <c r="W676" s="52"/>
      <c r="X676" s="52"/>
      <c r="Y676" s="52"/>
      <c r="Z676" s="52"/>
    </row>
    <row r="677">
      <c r="A677" s="52"/>
      <c r="B677" s="52"/>
      <c r="C677" s="52"/>
      <c r="D677" s="52"/>
      <c r="E677" s="52"/>
      <c r="F677" s="52"/>
      <c r="G677" s="52"/>
      <c r="H677" s="52"/>
      <c r="I677" s="52"/>
      <c r="J677" s="52"/>
      <c r="K677" s="52"/>
      <c r="L677" s="52"/>
      <c r="M677" s="52"/>
      <c r="N677" s="52"/>
      <c r="O677" s="52"/>
      <c r="P677" s="52"/>
      <c r="Q677" s="52"/>
      <c r="R677" s="52"/>
      <c r="S677" s="52"/>
      <c r="T677" s="52"/>
      <c r="U677" s="52"/>
      <c r="V677" s="52"/>
      <c r="W677" s="52"/>
      <c r="X677" s="52"/>
      <c r="Y677" s="52"/>
      <c r="Z677" s="52"/>
    </row>
    <row r="678">
      <c r="A678" s="52"/>
      <c r="B678" s="52"/>
      <c r="C678" s="52"/>
      <c r="D678" s="52"/>
      <c r="E678" s="52"/>
      <c r="F678" s="52"/>
      <c r="G678" s="52"/>
      <c r="H678" s="52"/>
      <c r="I678" s="52"/>
      <c r="J678" s="52"/>
      <c r="K678" s="52"/>
      <c r="L678" s="52"/>
      <c r="M678" s="52"/>
      <c r="N678" s="52"/>
      <c r="O678" s="52"/>
      <c r="P678" s="52"/>
      <c r="Q678" s="52"/>
      <c r="R678" s="52"/>
      <c r="S678" s="52"/>
      <c r="T678" s="52"/>
      <c r="U678" s="52"/>
      <c r="V678" s="52"/>
      <c r="W678" s="52"/>
      <c r="X678" s="52"/>
      <c r="Y678" s="52"/>
      <c r="Z678" s="52"/>
    </row>
    <row r="679">
      <c r="A679" s="52"/>
      <c r="B679" s="52"/>
      <c r="C679" s="52"/>
      <c r="D679" s="52"/>
      <c r="E679" s="52"/>
      <c r="F679" s="52"/>
      <c r="G679" s="52"/>
      <c r="H679" s="52"/>
      <c r="I679" s="52"/>
      <c r="J679" s="52"/>
      <c r="K679" s="52"/>
      <c r="L679" s="52"/>
      <c r="M679" s="52"/>
      <c r="N679" s="52"/>
      <c r="O679" s="52"/>
      <c r="P679" s="52"/>
      <c r="Q679" s="52"/>
      <c r="R679" s="52"/>
      <c r="S679" s="52"/>
      <c r="T679" s="52"/>
      <c r="U679" s="52"/>
      <c r="V679" s="52"/>
      <c r="W679" s="52"/>
      <c r="X679" s="52"/>
      <c r="Y679" s="52"/>
      <c r="Z679" s="52"/>
    </row>
    <row r="680">
      <c r="A680" s="52"/>
      <c r="B680" s="52"/>
      <c r="C680" s="52"/>
      <c r="D680" s="52"/>
      <c r="E680" s="52"/>
      <c r="F680" s="52"/>
      <c r="G680" s="52"/>
      <c r="H680" s="52"/>
      <c r="I680" s="52"/>
      <c r="J680" s="52"/>
      <c r="K680" s="52"/>
      <c r="L680" s="52"/>
      <c r="M680" s="52"/>
      <c r="N680" s="52"/>
      <c r="O680" s="52"/>
      <c r="P680" s="52"/>
      <c r="Q680" s="52"/>
      <c r="R680" s="52"/>
      <c r="S680" s="52"/>
      <c r="T680" s="52"/>
      <c r="U680" s="52"/>
      <c r="V680" s="52"/>
      <c r="W680" s="52"/>
      <c r="X680" s="52"/>
      <c r="Y680" s="52"/>
      <c r="Z680" s="52"/>
    </row>
    <row r="681">
      <c r="A681" s="52"/>
      <c r="B681" s="52"/>
      <c r="C681" s="52"/>
      <c r="D681" s="52"/>
      <c r="E681" s="52"/>
      <c r="F681" s="52"/>
      <c r="G681" s="52"/>
      <c r="H681" s="52"/>
      <c r="I681" s="52"/>
      <c r="J681" s="52"/>
      <c r="K681" s="52"/>
      <c r="L681" s="52"/>
      <c r="M681" s="52"/>
      <c r="N681" s="52"/>
      <c r="O681" s="52"/>
      <c r="P681" s="52"/>
      <c r="Q681" s="52"/>
      <c r="R681" s="52"/>
      <c r="S681" s="52"/>
      <c r="T681" s="52"/>
      <c r="U681" s="52"/>
      <c r="V681" s="52"/>
      <c r="W681" s="52"/>
      <c r="X681" s="52"/>
      <c r="Y681" s="52"/>
      <c r="Z681" s="52"/>
    </row>
    <row r="682">
      <c r="A682" s="52"/>
      <c r="B682" s="52"/>
      <c r="C682" s="52"/>
      <c r="D682" s="52"/>
      <c r="E682" s="52"/>
      <c r="F682" s="52"/>
      <c r="G682" s="52"/>
      <c r="H682" s="52"/>
      <c r="I682" s="52"/>
      <c r="J682" s="52"/>
      <c r="K682" s="52"/>
      <c r="L682" s="52"/>
      <c r="M682" s="52"/>
      <c r="N682" s="52"/>
      <c r="O682" s="52"/>
      <c r="P682" s="52"/>
      <c r="Q682" s="52"/>
      <c r="R682" s="52"/>
      <c r="S682" s="52"/>
      <c r="T682" s="52"/>
      <c r="U682" s="52"/>
      <c r="V682" s="52"/>
      <c r="W682" s="52"/>
      <c r="X682" s="52"/>
      <c r="Y682" s="52"/>
      <c r="Z682" s="52"/>
    </row>
    <row r="683">
      <c r="A683" s="52"/>
      <c r="B683" s="52"/>
      <c r="C683" s="52"/>
      <c r="D683" s="52"/>
      <c r="E683" s="52"/>
      <c r="F683" s="52"/>
      <c r="G683" s="52"/>
      <c r="H683" s="52"/>
      <c r="I683" s="52"/>
      <c r="J683" s="52"/>
      <c r="K683" s="52"/>
      <c r="L683" s="52"/>
      <c r="M683" s="52"/>
      <c r="N683" s="52"/>
      <c r="O683" s="52"/>
      <c r="P683" s="52"/>
      <c r="Q683" s="52"/>
      <c r="R683" s="52"/>
      <c r="S683" s="52"/>
      <c r="T683" s="52"/>
      <c r="U683" s="52"/>
      <c r="V683" s="52"/>
      <c r="W683" s="52"/>
      <c r="X683" s="52"/>
      <c r="Y683" s="52"/>
      <c r="Z683" s="52"/>
    </row>
    <row r="684">
      <c r="A684" s="52"/>
      <c r="B684" s="52"/>
      <c r="C684" s="52"/>
      <c r="D684" s="52"/>
      <c r="E684" s="52"/>
      <c r="F684" s="52"/>
      <c r="G684" s="52"/>
      <c r="H684" s="52"/>
      <c r="I684" s="52"/>
      <c r="J684" s="52"/>
      <c r="K684" s="52"/>
      <c r="L684" s="52"/>
      <c r="M684" s="52"/>
      <c r="N684" s="52"/>
      <c r="O684" s="52"/>
      <c r="P684" s="52"/>
      <c r="Q684" s="52"/>
      <c r="R684" s="52"/>
      <c r="S684" s="52"/>
      <c r="T684" s="52"/>
      <c r="U684" s="52"/>
      <c r="V684" s="52"/>
      <c r="W684" s="52"/>
      <c r="X684" s="52"/>
      <c r="Y684" s="52"/>
      <c r="Z684" s="52"/>
    </row>
    <row r="685">
      <c r="A685" s="52"/>
      <c r="B685" s="52"/>
      <c r="C685" s="52"/>
      <c r="D685" s="52"/>
      <c r="E685" s="52"/>
      <c r="F685" s="52"/>
      <c r="G685" s="52"/>
      <c r="H685" s="52"/>
      <c r="I685" s="52"/>
      <c r="J685" s="52"/>
      <c r="K685" s="52"/>
      <c r="L685" s="52"/>
      <c r="M685" s="52"/>
      <c r="N685" s="52"/>
      <c r="O685" s="52"/>
      <c r="P685" s="52"/>
      <c r="Q685" s="52"/>
      <c r="R685" s="52"/>
      <c r="S685" s="52"/>
      <c r="T685" s="52"/>
      <c r="U685" s="52"/>
      <c r="V685" s="52"/>
      <c r="W685" s="52"/>
      <c r="X685" s="52"/>
      <c r="Y685" s="52"/>
      <c r="Z685" s="52"/>
    </row>
    <row r="686">
      <c r="A686" s="52"/>
      <c r="B686" s="52"/>
      <c r="C686" s="52"/>
      <c r="D686" s="52"/>
      <c r="E686" s="52"/>
      <c r="F686" s="52"/>
      <c r="G686" s="52"/>
      <c r="H686" s="52"/>
      <c r="I686" s="52"/>
      <c r="J686" s="52"/>
      <c r="K686" s="52"/>
      <c r="L686" s="52"/>
      <c r="M686" s="52"/>
      <c r="N686" s="52"/>
      <c r="O686" s="52"/>
      <c r="P686" s="52"/>
      <c r="Q686" s="52"/>
      <c r="R686" s="52"/>
      <c r="S686" s="52"/>
      <c r="T686" s="52"/>
      <c r="U686" s="52"/>
      <c r="V686" s="52"/>
      <c r="W686" s="52"/>
      <c r="X686" s="52"/>
      <c r="Y686" s="52"/>
      <c r="Z686" s="52"/>
    </row>
    <row r="687">
      <c r="A687" s="52"/>
      <c r="B687" s="52"/>
      <c r="C687" s="52"/>
      <c r="D687" s="52"/>
      <c r="E687" s="52"/>
      <c r="F687" s="52"/>
      <c r="G687" s="52"/>
      <c r="H687" s="52"/>
      <c r="I687" s="52"/>
      <c r="J687" s="52"/>
      <c r="K687" s="52"/>
      <c r="L687" s="52"/>
      <c r="M687" s="52"/>
      <c r="N687" s="52"/>
      <c r="O687" s="52"/>
      <c r="P687" s="52"/>
      <c r="Q687" s="52"/>
      <c r="R687" s="52"/>
      <c r="S687" s="52"/>
      <c r="T687" s="52"/>
      <c r="U687" s="52"/>
      <c r="V687" s="52"/>
      <c r="W687" s="52"/>
      <c r="X687" s="52"/>
      <c r="Y687" s="52"/>
      <c r="Z687" s="52"/>
    </row>
    <row r="688">
      <c r="A688" s="52"/>
      <c r="B688" s="52"/>
      <c r="C688" s="52"/>
      <c r="D688" s="52"/>
      <c r="E688" s="52"/>
      <c r="F688" s="52"/>
      <c r="G688" s="52"/>
      <c r="H688" s="52"/>
      <c r="I688" s="52"/>
      <c r="J688" s="52"/>
      <c r="K688" s="52"/>
      <c r="L688" s="52"/>
      <c r="M688" s="52"/>
      <c r="N688" s="52"/>
      <c r="O688" s="52"/>
      <c r="P688" s="52"/>
      <c r="Q688" s="52"/>
      <c r="R688" s="52"/>
      <c r="S688" s="52"/>
      <c r="T688" s="52"/>
      <c r="U688" s="52"/>
      <c r="V688" s="52"/>
      <c r="W688" s="52"/>
      <c r="X688" s="52"/>
      <c r="Y688" s="52"/>
      <c r="Z688" s="52"/>
    </row>
    <row r="689">
      <c r="A689" s="52"/>
      <c r="B689" s="52"/>
      <c r="C689" s="52"/>
      <c r="D689" s="52"/>
      <c r="E689" s="52"/>
      <c r="F689" s="52"/>
      <c r="G689" s="52"/>
      <c r="H689" s="52"/>
      <c r="I689" s="52"/>
      <c r="J689" s="52"/>
      <c r="K689" s="52"/>
      <c r="L689" s="52"/>
      <c r="M689" s="52"/>
      <c r="N689" s="52"/>
      <c r="O689" s="52"/>
      <c r="P689" s="52"/>
      <c r="Q689" s="52"/>
      <c r="R689" s="52"/>
      <c r="S689" s="52"/>
      <c r="T689" s="52"/>
      <c r="U689" s="52"/>
      <c r="V689" s="52"/>
      <c r="W689" s="52"/>
      <c r="X689" s="52"/>
      <c r="Y689" s="52"/>
      <c r="Z689" s="52"/>
    </row>
    <row r="690">
      <c r="A690" s="52"/>
      <c r="B690" s="52"/>
      <c r="C690" s="52"/>
      <c r="D690" s="52"/>
      <c r="E690" s="52"/>
      <c r="F690" s="52"/>
      <c r="G690" s="52"/>
      <c r="H690" s="52"/>
      <c r="I690" s="52"/>
      <c r="J690" s="52"/>
      <c r="K690" s="52"/>
      <c r="L690" s="52"/>
      <c r="M690" s="52"/>
      <c r="N690" s="52"/>
      <c r="O690" s="52"/>
      <c r="P690" s="52"/>
      <c r="Q690" s="52"/>
      <c r="R690" s="52"/>
      <c r="S690" s="52"/>
      <c r="T690" s="52"/>
      <c r="U690" s="52"/>
      <c r="V690" s="52"/>
      <c r="W690" s="52"/>
      <c r="X690" s="52"/>
      <c r="Y690" s="52"/>
      <c r="Z690" s="52"/>
    </row>
    <row r="691">
      <c r="A691" s="52"/>
      <c r="B691" s="52"/>
      <c r="C691" s="52"/>
      <c r="D691" s="52"/>
      <c r="E691" s="52"/>
      <c r="F691" s="52"/>
      <c r="G691" s="52"/>
      <c r="H691" s="52"/>
      <c r="I691" s="52"/>
      <c r="J691" s="52"/>
      <c r="K691" s="52"/>
      <c r="L691" s="52"/>
      <c r="M691" s="52"/>
      <c r="N691" s="52"/>
      <c r="O691" s="52"/>
      <c r="P691" s="52"/>
      <c r="Q691" s="52"/>
      <c r="R691" s="52"/>
      <c r="S691" s="52"/>
      <c r="T691" s="52"/>
      <c r="U691" s="52"/>
      <c r="V691" s="52"/>
      <c r="W691" s="52"/>
      <c r="X691" s="52"/>
      <c r="Y691" s="52"/>
      <c r="Z691" s="52"/>
    </row>
    <row r="692">
      <c r="A692" s="52"/>
      <c r="B692" s="52"/>
      <c r="C692" s="52"/>
      <c r="D692" s="52"/>
      <c r="E692" s="52"/>
      <c r="F692" s="52"/>
      <c r="G692" s="52"/>
      <c r="H692" s="52"/>
      <c r="I692" s="52"/>
      <c r="J692" s="52"/>
      <c r="K692" s="52"/>
      <c r="L692" s="52"/>
      <c r="M692" s="52"/>
      <c r="N692" s="52"/>
      <c r="O692" s="52"/>
      <c r="P692" s="52"/>
      <c r="Q692" s="52"/>
      <c r="R692" s="52"/>
      <c r="S692" s="52"/>
      <c r="T692" s="52"/>
      <c r="U692" s="52"/>
      <c r="V692" s="52"/>
      <c r="W692" s="52"/>
      <c r="X692" s="52"/>
      <c r="Y692" s="52"/>
      <c r="Z692" s="52"/>
    </row>
    <row r="693">
      <c r="A693" s="52"/>
      <c r="B693" s="52"/>
      <c r="C693" s="52"/>
      <c r="D693" s="52"/>
      <c r="E693" s="52"/>
      <c r="F693" s="52"/>
      <c r="G693" s="52"/>
      <c r="H693" s="52"/>
      <c r="I693" s="52"/>
      <c r="J693" s="52"/>
      <c r="K693" s="52"/>
      <c r="L693" s="52"/>
      <c r="M693" s="52"/>
      <c r="N693" s="52"/>
      <c r="O693" s="52"/>
      <c r="P693" s="52"/>
      <c r="Q693" s="52"/>
      <c r="R693" s="52"/>
      <c r="S693" s="52"/>
      <c r="T693" s="52"/>
      <c r="U693" s="52"/>
      <c r="V693" s="52"/>
      <c r="W693" s="52"/>
      <c r="X693" s="52"/>
      <c r="Y693" s="52"/>
      <c r="Z693" s="52"/>
    </row>
    <row r="694">
      <c r="A694" s="52"/>
      <c r="B694" s="52"/>
      <c r="C694" s="52"/>
      <c r="D694" s="52"/>
      <c r="E694" s="52"/>
      <c r="F694" s="52"/>
      <c r="G694" s="52"/>
      <c r="H694" s="52"/>
      <c r="I694" s="52"/>
      <c r="J694" s="52"/>
      <c r="K694" s="52"/>
      <c r="L694" s="52"/>
      <c r="M694" s="52"/>
      <c r="N694" s="52"/>
      <c r="O694" s="52"/>
      <c r="P694" s="52"/>
      <c r="Q694" s="52"/>
      <c r="R694" s="52"/>
      <c r="S694" s="52"/>
      <c r="T694" s="52"/>
      <c r="U694" s="52"/>
      <c r="V694" s="52"/>
      <c r="W694" s="52"/>
      <c r="X694" s="52"/>
      <c r="Y694" s="52"/>
      <c r="Z694" s="52"/>
    </row>
    <row r="695">
      <c r="A695" s="52"/>
      <c r="B695" s="52"/>
      <c r="C695" s="52"/>
      <c r="D695" s="52"/>
      <c r="E695" s="52"/>
      <c r="F695" s="52"/>
      <c r="G695" s="52"/>
      <c r="H695" s="52"/>
      <c r="I695" s="52"/>
      <c r="J695" s="52"/>
      <c r="K695" s="52"/>
      <c r="L695" s="52"/>
      <c r="M695" s="52"/>
      <c r="N695" s="52"/>
      <c r="O695" s="52"/>
      <c r="P695" s="52"/>
      <c r="Q695" s="52"/>
      <c r="R695" s="52"/>
      <c r="S695" s="52"/>
      <c r="T695" s="52"/>
      <c r="U695" s="52"/>
      <c r="V695" s="52"/>
      <c r="W695" s="52"/>
      <c r="X695" s="52"/>
      <c r="Y695" s="52"/>
      <c r="Z695" s="52"/>
    </row>
    <row r="696">
      <c r="A696" s="52"/>
      <c r="B696" s="52"/>
      <c r="C696" s="52"/>
      <c r="D696" s="52"/>
      <c r="E696" s="52"/>
      <c r="F696" s="52"/>
      <c r="G696" s="52"/>
      <c r="H696" s="52"/>
      <c r="I696" s="52"/>
      <c r="J696" s="52"/>
      <c r="K696" s="52"/>
      <c r="L696" s="52"/>
      <c r="M696" s="52"/>
      <c r="N696" s="52"/>
      <c r="O696" s="52"/>
      <c r="P696" s="52"/>
      <c r="Q696" s="52"/>
      <c r="R696" s="52"/>
      <c r="S696" s="52"/>
      <c r="T696" s="52"/>
      <c r="U696" s="52"/>
      <c r="V696" s="52"/>
      <c r="W696" s="52"/>
      <c r="X696" s="52"/>
      <c r="Y696" s="52"/>
      <c r="Z696" s="52"/>
    </row>
    <row r="697">
      <c r="A697" s="52"/>
      <c r="B697" s="52"/>
      <c r="C697" s="52"/>
      <c r="D697" s="52"/>
      <c r="E697" s="52"/>
      <c r="F697" s="52"/>
      <c r="G697" s="52"/>
      <c r="H697" s="52"/>
      <c r="I697" s="52"/>
      <c r="J697" s="52"/>
      <c r="K697" s="52"/>
      <c r="L697" s="52"/>
      <c r="M697" s="52"/>
      <c r="N697" s="52"/>
      <c r="O697" s="52"/>
      <c r="P697" s="52"/>
      <c r="Q697" s="52"/>
      <c r="R697" s="52"/>
      <c r="S697" s="52"/>
      <c r="T697" s="52"/>
      <c r="U697" s="52"/>
      <c r="V697" s="52"/>
      <c r="W697" s="52"/>
      <c r="X697" s="52"/>
      <c r="Y697" s="52"/>
      <c r="Z697" s="52"/>
    </row>
    <row r="698">
      <c r="A698" s="52"/>
      <c r="B698" s="52"/>
      <c r="C698" s="52"/>
      <c r="D698" s="52"/>
      <c r="E698" s="52"/>
      <c r="F698" s="52"/>
      <c r="G698" s="52"/>
      <c r="H698" s="52"/>
      <c r="I698" s="52"/>
      <c r="J698" s="52"/>
      <c r="K698" s="52"/>
      <c r="L698" s="52"/>
      <c r="M698" s="52"/>
      <c r="N698" s="52"/>
      <c r="O698" s="52"/>
      <c r="P698" s="52"/>
      <c r="Q698" s="52"/>
      <c r="R698" s="52"/>
      <c r="S698" s="52"/>
      <c r="T698" s="52"/>
      <c r="U698" s="52"/>
      <c r="V698" s="52"/>
      <c r="W698" s="52"/>
      <c r="X698" s="52"/>
      <c r="Y698" s="52"/>
      <c r="Z698" s="52"/>
    </row>
    <row r="699">
      <c r="A699" s="52"/>
      <c r="B699" s="52"/>
      <c r="C699" s="52"/>
      <c r="D699" s="52"/>
      <c r="E699" s="52"/>
      <c r="F699" s="52"/>
      <c r="G699" s="52"/>
      <c r="H699" s="52"/>
      <c r="I699" s="52"/>
      <c r="J699" s="52"/>
      <c r="K699" s="52"/>
      <c r="L699" s="52"/>
      <c r="M699" s="52"/>
      <c r="N699" s="52"/>
      <c r="O699" s="52"/>
      <c r="P699" s="52"/>
      <c r="Q699" s="52"/>
      <c r="R699" s="52"/>
      <c r="S699" s="52"/>
      <c r="T699" s="52"/>
      <c r="U699" s="52"/>
      <c r="V699" s="52"/>
      <c r="W699" s="52"/>
      <c r="X699" s="52"/>
      <c r="Y699" s="52"/>
      <c r="Z699" s="52"/>
    </row>
    <row r="700">
      <c r="A700" s="52"/>
      <c r="B700" s="52"/>
      <c r="C700" s="52"/>
      <c r="D700" s="52"/>
      <c r="E700" s="52"/>
      <c r="F700" s="52"/>
      <c r="G700" s="52"/>
      <c r="H700" s="52"/>
      <c r="I700" s="52"/>
      <c r="J700" s="52"/>
      <c r="K700" s="52"/>
      <c r="L700" s="52"/>
      <c r="M700" s="52"/>
      <c r="N700" s="52"/>
      <c r="O700" s="52"/>
      <c r="P700" s="52"/>
      <c r="Q700" s="52"/>
      <c r="R700" s="52"/>
      <c r="S700" s="52"/>
      <c r="T700" s="52"/>
      <c r="U700" s="52"/>
      <c r="V700" s="52"/>
      <c r="W700" s="52"/>
      <c r="X700" s="52"/>
      <c r="Y700" s="52"/>
      <c r="Z700" s="52"/>
    </row>
    <row r="701">
      <c r="A701" s="52"/>
      <c r="B701" s="52"/>
      <c r="C701" s="52"/>
      <c r="D701" s="52"/>
      <c r="E701" s="52"/>
      <c r="F701" s="52"/>
      <c r="G701" s="52"/>
      <c r="H701" s="52"/>
      <c r="I701" s="52"/>
      <c r="J701" s="52"/>
      <c r="K701" s="52"/>
      <c r="L701" s="52"/>
      <c r="M701" s="52"/>
      <c r="N701" s="52"/>
      <c r="O701" s="52"/>
      <c r="P701" s="52"/>
      <c r="Q701" s="52"/>
      <c r="R701" s="52"/>
      <c r="S701" s="52"/>
      <c r="T701" s="52"/>
      <c r="U701" s="52"/>
      <c r="V701" s="52"/>
      <c r="W701" s="52"/>
      <c r="X701" s="52"/>
      <c r="Y701" s="52"/>
      <c r="Z701" s="52"/>
    </row>
    <row r="702">
      <c r="A702" s="52"/>
      <c r="B702" s="52"/>
      <c r="C702" s="52"/>
      <c r="D702" s="52"/>
      <c r="E702" s="52"/>
      <c r="F702" s="52"/>
      <c r="G702" s="52"/>
      <c r="H702" s="52"/>
      <c r="I702" s="52"/>
      <c r="J702" s="52"/>
      <c r="K702" s="52"/>
      <c r="L702" s="52"/>
      <c r="M702" s="52"/>
      <c r="N702" s="52"/>
      <c r="O702" s="52"/>
      <c r="P702" s="52"/>
      <c r="Q702" s="52"/>
      <c r="R702" s="52"/>
      <c r="S702" s="52"/>
      <c r="T702" s="52"/>
      <c r="U702" s="52"/>
      <c r="V702" s="52"/>
      <c r="W702" s="52"/>
      <c r="X702" s="52"/>
      <c r="Y702" s="52"/>
      <c r="Z702" s="52"/>
    </row>
    <row r="703">
      <c r="A703" s="52"/>
      <c r="B703" s="52"/>
      <c r="C703" s="52"/>
      <c r="D703" s="52"/>
      <c r="E703" s="52"/>
      <c r="F703" s="52"/>
      <c r="G703" s="52"/>
      <c r="H703" s="52"/>
      <c r="I703" s="52"/>
      <c r="J703" s="52"/>
      <c r="K703" s="52"/>
      <c r="L703" s="52"/>
      <c r="M703" s="52"/>
      <c r="N703" s="52"/>
      <c r="O703" s="52"/>
      <c r="P703" s="52"/>
      <c r="Q703" s="52"/>
      <c r="R703" s="52"/>
      <c r="S703" s="52"/>
      <c r="T703" s="52"/>
      <c r="U703" s="52"/>
      <c r="V703" s="52"/>
      <c r="W703" s="52"/>
      <c r="X703" s="52"/>
      <c r="Y703" s="52"/>
      <c r="Z703" s="52"/>
    </row>
    <row r="704">
      <c r="A704" s="52"/>
      <c r="B704" s="52"/>
      <c r="C704" s="52"/>
      <c r="D704" s="52"/>
      <c r="E704" s="52"/>
      <c r="F704" s="52"/>
      <c r="G704" s="52"/>
      <c r="H704" s="52"/>
      <c r="I704" s="52"/>
      <c r="J704" s="52"/>
      <c r="K704" s="52"/>
      <c r="L704" s="52"/>
      <c r="M704" s="52"/>
      <c r="N704" s="52"/>
      <c r="O704" s="52"/>
      <c r="P704" s="52"/>
      <c r="Q704" s="52"/>
      <c r="R704" s="52"/>
      <c r="S704" s="52"/>
      <c r="T704" s="52"/>
      <c r="U704" s="52"/>
      <c r="V704" s="52"/>
      <c r="W704" s="52"/>
      <c r="X704" s="52"/>
      <c r="Y704" s="52"/>
      <c r="Z704" s="52"/>
    </row>
    <row r="705">
      <c r="A705" s="52"/>
      <c r="B705" s="52"/>
      <c r="C705" s="52"/>
      <c r="D705" s="52"/>
      <c r="E705" s="52"/>
      <c r="F705" s="52"/>
      <c r="G705" s="52"/>
      <c r="H705" s="52"/>
      <c r="I705" s="52"/>
      <c r="J705" s="52"/>
      <c r="K705" s="52"/>
      <c r="L705" s="52"/>
      <c r="M705" s="52"/>
      <c r="N705" s="52"/>
      <c r="O705" s="52"/>
      <c r="P705" s="52"/>
      <c r="Q705" s="52"/>
      <c r="R705" s="52"/>
      <c r="S705" s="52"/>
      <c r="T705" s="52"/>
      <c r="U705" s="52"/>
      <c r="V705" s="52"/>
      <c r="W705" s="52"/>
      <c r="X705" s="52"/>
      <c r="Y705" s="52"/>
      <c r="Z705" s="52"/>
    </row>
    <row r="706">
      <c r="A706" s="52"/>
      <c r="B706" s="52"/>
      <c r="C706" s="52"/>
      <c r="D706" s="52"/>
      <c r="E706" s="52"/>
      <c r="F706" s="52"/>
      <c r="G706" s="52"/>
      <c r="H706" s="52"/>
      <c r="I706" s="52"/>
      <c r="J706" s="52"/>
      <c r="K706" s="52"/>
      <c r="L706" s="52"/>
      <c r="M706" s="52"/>
      <c r="N706" s="52"/>
      <c r="O706" s="52"/>
      <c r="P706" s="52"/>
      <c r="Q706" s="52"/>
      <c r="R706" s="52"/>
      <c r="S706" s="52"/>
      <c r="T706" s="52"/>
      <c r="U706" s="52"/>
      <c r="V706" s="52"/>
      <c r="W706" s="52"/>
      <c r="X706" s="52"/>
      <c r="Y706" s="52"/>
      <c r="Z706" s="52"/>
    </row>
    <row r="707">
      <c r="A707" s="52"/>
      <c r="B707" s="52"/>
      <c r="C707" s="52"/>
      <c r="D707" s="52"/>
      <c r="E707" s="52"/>
      <c r="F707" s="52"/>
      <c r="G707" s="52"/>
      <c r="H707" s="52"/>
      <c r="I707" s="52"/>
      <c r="J707" s="52"/>
      <c r="K707" s="52"/>
      <c r="L707" s="52"/>
      <c r="M707" s="52"/>
      <c r="N707" s="52"/>
      <c r="O707" s="52"/>
      <c r="P707" s="52"/>
      <c r="Q707" s="52"/>
      <c r="R707" s="52"/>
      <c r="S707" s="52"/>
      <c r="T707" s="52"/>
      <c r="U707" s="52"/>
      <c r="V707" s="52"/>
      <c r="W707" s="52"/>
      <c r="X707" s="52"/>
      <c r="Y707" s="52"/>
      <c r="Z707" s="52"/>
    </row>
    <row r="708">
      <c r="A708" s="52"/>
      <c r="B708" s="52"/>
      <c r="C708" s="52"/>
      <c r="D708" s="52"/>
      <c r="E708" s="52"/>
      <c r="F708" s="52"/>
      <c r="G708" s="52"/>
      <c r="H708" s="52"/>
      <c r="I708" s="52"/>
      <c r="J708" s="52"/>
      <c r="K708" s="52"/>
      <c r="L708" s="52"/>
      <c r="M708" s="52"/>
      <c r="N708" s="52"/>
      <c r="O708" s="52"/>
      <c r="P708" s="52"/>
      <c r="Q708" s="52"/>
      <c r="R708" s="52"/>
      <c r="S708" s="52"/>
      <c r="T708" s="52"/>
      <c r="U708" s="52"/>
      <c r="V708" s="52"/>
      <c r="W708" s="52"/>
      <c r="X708" s="52"/>
      <c r="Y708" s="52"/>
      <c r="Z708" s="52"/>
    </row>
    <row r="709">
      <c r="A709" s="52"/>
      <c r="B709" s="52"/>
      <c r="C709" s="52"/>
      <c r="D709" s="52"/>
      <c r="E709" s="52"/>
      <c r="F709" s="52"/>
      <c r="G709" s="52"/>
      <c r="H709" s="52"/>
      <c r="I709" s="52"/>
      <c r="J709" s="52"/>
      <c r="K709" s="52"/>
      <c r="L709" s="52"/>
      <c r="M709" s="52"/>
      <c r="N709" s="52"/>
      <c r="O709" s="52"/>
      <c r="P709" s="52"/>
      <c r="Q709" s="52"/>
      <c r="R709" s="52"/>
      <c r="S709" s="52"/>
      <c r="T709" s="52"/>
      <c r="U709" s="52"/>
      <c r="V709" s="52"/>
      <c r="W709" s="52"/>
      <c r="X709" s="52"/>
      <c r="Y709" s="52"/>
      <c r="Z709" s="52"/>
    </row>
    <row r="710">
      <c r="A710" s="52"/>
      <c r="B710" s="52"/>
      <c r="C710" s="52"/>
      <c r="D710" s="52"/>
      <c r="E710" s="52"/>
      <c r="F710" s="52"/>
      <c r="G710" s="52"/>
      <c r="H710" s="52"/>
      <c r="I710" s="52"/>
      <c r="J710" s="52"/>
      <c r="K710" s="52"/>
      <c r="L710" s="52"/>
      <c r="M710" s="52"/>
      <c r="N710" s="52"/>
      <c r="O710" s="52"/>
      <c r="P710" s="52"/>
      <c r="Q710" s="52"/>
      <c r="R710" s="52"/>
      <c r="S710" s="52"/>
      <c r="T710" s="52"/>
      <c r="U710" s="52"/>
      <c r="V710" s="52"/>
      <c r="W710" s="52"/>
      <c r="X710" s="52"/>
      <c r="Y710" s="52"/>
      <c r="Z710" s="52"/>
    </row>
    <row r="711">
      <c r="A711" s="52"/>
      <c r="B711" s="52"/>
      <c r="C711" s="52"/>
      <c r="D711" s="52"/>
      <c r="E711" s="52"/>
      <c r="F711" s="52"/>
      <c r="G711" s="52"/>
      <c r="H711" s="52"/>
      <c r="I711" s="52"/>
      <c r="J711" s="52"/>
      <c r="K711" s="52"/>
      <c r="L711" s="52"/>
      <c r="M711" s="52"/>
      <c r="N711" s="52"/>
      <c r="O711" s="52"/>
      <c r="P711" s="52"/>
      <c r="Q711" s="52"/>
      <c r="R711" s="52"/>
      <c r="S711" s="52"/>
      <c r="T711" s="52"/>
      <c r="U711" s="52"/>
      <c r="V711" s="52"/>
      <c r="W711" s="52"/>
      <c r="X711" s="52"/>
      <c r="Y711" s="52"/>
      <c r="Z711" s="52"/>
    </row>
    <row r="712">
      <c r="A712" s="52"/>
      <c r="B712" s="52"/>
      <c r="C712" s="52"/>
      <c r="D712" s="52"/>
      <c r="E712" s="52"/>
      <c r="F712" s="52"/>
      <c r="G712" s="52"/>
      <c r="H712" s="52"/>
      <c r="I712" s="52"/>
      <c r="J712" s="52"/>
      <c r="K712" s="52"/>
      <c r="L712" s="52"/>
      <c r="M712" s="52"/>
      <c r="N712" s="52"/>
      <c r="O712" s="52"/>
      <c r="P712" s="52"/>
      <c r="Q712" s="52"/>
      <c r="R712" s="52"/>
      <c r="S712" s="52"/>
      <c r="T712" s="52"/>
      <c r="U712" s="52"/>
      <c r="V712" s="52"/>
      <c r="W712" s="52"/>
      <c r="X712" s="52"/>
      <c r="Y712" s="52"/>
      <c r="Z712" s="52"/>
    </row>
    <row r="713">
      <c r="A713" s="52"/>
      <c r="B713" s="52"/>
      <c r="C713" s="52"/>
      <c r="D713" s="52"/>
      <c r="E713" s="52"/>
      <c r="F713" s="52"/>
      <c r="G713" s="52"/>
      <c r="H713" s="52"/>
      <c r="I713" s="52"/>
      <c r="J713" s="52"/>
      <c r="K713" s="52"/>
      <c r="L713" s="52"/>
      <c r="M713" s="52"/>
      <c r="N713" s="52"/>
      <c r="O713" s="52"/>
      <c r="P713" s="52"/>
      <c r="Q713" s="52"/>
      <c r="R713" s="52"/>
      <c r="S713" s="52"/>
      <c r="T713" s="52"/>
      <c r="U713" s="52"/>
      <c r="V713" s="52"/>
      <c r="W713" s="52"/>
      <c r="X713" s="52"/>
      <c r="Y713" s="52"/>
      <c r="Z713" s="52"/>
    </row>
    <row r="714">
      <c r="A714" s="52"/>
      <c r="B714" s="52"/>
      <c r="C714" s="52"/>
      <c r="D714" s="52"/>
      <c r="E714" s="52"/>
      <c r="F714" s="52"/>
      <c r="G714" s="52"/>
      <c r="H714" s="52"/>
      <c r="I714" s="52"/>
      <c r="J714" s="52"/>
      <c r="K714" s="52"/>
      <c r="L714" s="52"/>
      <c r="M714" s="52"/>
      <c r="N714" s="52"/>
      <c r="O714" s="52"/>
      <c r="P714" s="52"/>
      <c r="Q714" s="52"/>
      <c r="R714" s="52"/>
      <c r="S714" s="52"/>
      <c r="T714" s="52"/>
      <c r="U714" s="52"/>
      <c r="V714" s="52"/>
      <c r="W714" s="52"/>
      <c r="X714" s="52"/>
      <c r="Y714" s="52"/>
      <c r="Z714" s="52"/>
    </row>
    <row r="715">
      <c r="A715" s="52"/>
      <c r="B715" s="52"/>
      <c r="C715" s="52"/>
      <c r="D715" s="52"/>
      <c r="E715" s="52"/>
      <c r="F715" s="52"/>
      <c r="G715" s="52"/>
      <c r="H715" s="52"/>
      <c r="I715" s="52"/>
      <c r="J715" s="52"/>
      <c r="K715" s="52"/>
      <c r="L715" s="52"/>
      <c r="M715" s="52"/>
      <c r="N715" s="52"/>
      <c r="O715" s="52"/>
      <c r="P715" s="52"/>
      <c r="Q715" s="52"/>
      <c r="R715" s="52"/>
      <c r="S715" s="52"/>
      <c r="T715" s="52"/>
      <c r="U715" s="52"/>
      <c r="V715" s="52"/>
      <c r="W715" s="52"/>
      <c r="X715" s="52"/>
      <c r="Y715" s="52"/>
      <c r="Z715" s="52"/>
    </row>
    <row r="716">
      <c r="A716" s="52"/>
      <c r="B716" s="52"/>
      <c r="C716" s="52"/>
      <c r="D716" s="52"/>
      <c r="E716" s="52"/>
      <c r="F716" s="52"/>
      <c r="G716" s="52"/>
      <c r="H716" s="52"/>
      <c r="I716" s="52"/>
      <c r="J716" s="52"/>
      <c r="K716" s="52"/>
      <c r="L716" s="52"/>
      <c r="M716" s="52"/>
      <c r="N716" s="52"/>
      <c r="O716" s="52"/>
      <c r="P716" s="52"/>
      <c r="Q716" s="52"/>
      <c r="R716" s="52"/>
      <c r="S716" s="52"/>
      <c r="T716" s="52"/>
      <c r="U716" s="52"/>
      <c r="V716" s="52"/>
      <c r="W716" s="52"/>
      <c r="X716" s="52"/>
      <c r="Y716" s="52"/>
      <c r="Z716" s="52"/>
    </row>
    <row r="717">
      <c r="A717" s="52"/>
      <c r="B717" s="52"/>
      <c r="C717" s="52"/>
      <c r="D717" s="52"/>
      <c r="E717" s="52"/>
      <c r="F717" s="52"/>
      <c r="G717" s="52"/>
      <c r="H717" s="52"/>
      <c r="I717" s="52"/>
      <c r="J717" s="52"/>
      <c r="K717" s="52"/>
      <c r="L717" s="52"/>
      <c r="M717" s="52"/>
      <c r="N717" s="52"/>
      <c r="O717" s="52"/>
      <c r="P717" s="52"/>
      <c r="Q717" s="52"/>
      <c r="R717" s="52"/>
      <c r="S717" s="52"/>
      <c r="T717" s="52"/>
      <c r="U717" s="52"/>
      <c r="V717" s="52"/>
      <c r="W717" s="52"/>
      <c r="X717" s="52"/>
      <c r="Y717" s="52"/>
      <c r="Z717" s="52"/>
    </row>
    <row r="718">
      <c r="A718" s="52"/>
      <c r="B718" s="52"/>
      <c r="C718" s="52"/>
      <c r="D718" s="52"/>
      <c r="E718" s="52"/>
      <c r="F718" s="52"/>
      <c r="G718" s="52"/>
      <c r="H718" s="52"/>
      <c r="I718" s="52"/>
      <c r="J718" s="52"/>
      <c r="K718" s="52"/>
      <c r="L718" s="52"/>
      <c r="M718" s="52"/>
      <c r="N718" s="52"/>
      <c r="O718" s="52"/>
      <c r="P718" s="52"/>
      <c r="Q718" s="52"/>
      <c r="R718" s="52"/>
      <c r="S718" s="52"/>
      <c r="T718" s="52"/>
      <c r="U718" s="52"/>
      <c r="V718" s="52"/>
      <c r="W718" s="52"/>
      <c r="X718" s="52"/>
      <c r="Y718" s="52"/>
      <c r="Z718" s="52"/>
    </row>
    <row r="719">
      <c r="A719" s="52"/>
      <c r="B719" s="52"/>
      <c r="C719" s="52"/>
      <c r="D719" s="52"/>
      <c r="E719" s="52"/>
      <c r="F719" s="52"/>
      <c r="G719" s="52"/>
      <c r="H719" s="52"/>
      <c r="I719" s="52"/>
      <c r="J719" s="52"/>
      <c r="K719" s="52"/>
      <c r="L719" s="52"/>
      <c r="M719" s="52"/>
      <c r="N719" s="52"/>
      <c r="O719" s="52"/>
      <c r="P719" s="52"/>
      <c r="Q719" s="52"/>
      <c r="R719" s="52"/>
      <c r="S719" s="52"/>
      <c r="T719" s="52"/>
      <c r="U719" s="52"/>
      <c r="V719" s="52"/>
      <c r="W719" s="52"/>
      <c r="X719" s="52"/>
      <c r="Y719" s="52"/>
      <c r="Z719" s="52"/>
    </row>
    <row r="720">
      <c r="A720" s="52"/>
      <c r="B720" s="52"/>
      <c r="C720" s="52"/>
      <c r="D720" s="52"/>
      <c r="E720" s="52"/>
      <c r="F720" s="52"/>
      <c r="G720" s="52"/>
      <c r="H720" s="52"/>
      <c r="I720" s="52"/>
      <c r="J720" s="52"/>
      <c r="K720" s="52"/>
      <c r="L720" s="52"/>
      <c r="M720" s="52"/>
      <c r="N720" s="52"/>
      <c r="O720" s="52"/>
      <c r="P720" s="52"/>
      <c r="Q720" s="52"/>
      <c r="R720" s="52"/>
      <c r="S720" s="52"/>
      <c r="T720" s="52"/>
      <c r="U720" s="52"/>
      <c r="V720" s="52"/>
      <c r="W720" s="52"/>
      <c r="X720" s="52"/>
      <c r="Y720" s="52"/>
      <c r="Z720" s="52"/>
    </row>
    <row r="721">
      <c r="A721" s="52"/>
      <c r="B721" s="52"/>
      <c r="C721" s="52"/>
      <c r="D721" s="52"/>
      <c r="E721" s="52"/>
      <c r="F721" s="52"/>
      <c r="G721" s="52"/>
      <c r="H721" s="52"/>
      <c r="I721" s="52"/>
      <c r="J721" s="52"/>
      <c r="K721" s="52"/>
      <c r="L721" s="52"/>
      <c r="M721" s="52"/>
      <c r="N721" s="52"/>
      <c r="O721" s="52"/>
      <c r="P721" s="52"/>
      <c r="Q721" s="52"/>
      <c r="R721" s="52"/>
      <c r="S721" s="52"/>
      <c r="T721" s="52"/>
      <c r="U721" s="52"/>
      <c r="V721" s="52"/>
      <c r="W721" s="52"/>
      <c r="X721" s="52"/>
      <c r="Y721" s="52"/>
      <c r="Z721" s="52"/>
    </row>
    <row r="722">
      <c r="A722" s="52"/>
      <c r="B722" s="52"/>
      <c r="C722" s="52"/>
      <c r="D722" s="52"/>
      <c r="E722" s="52"/>
      <c r="F722" s="52"/>
      <c r="G722" s="52"/>
      <c r="H722" s="52"/>
      <c r="I722" s="52"/>
      <c r="J722" s="52"/>
      <c r="K722" s="52"/>
      <c r="L722" s="52"/>
      <c r="M722" s="52"/>
      <c r="N722" s="52"/>
      <c r="O722" s="52"/>
      <c r="P722" s="52"/>
      <c r="Q722" s="52"/>
      <c r="R722" s="52"/>
      <c r="S722" s="52"/>
      <c r="T722" s="52"/>
      <c r="U722" s="52"/>
      <c r="V722" s="52"/>
      <c r="W722" s="52"/>
      <c r="X722" s="52"/>
      <c r="Y722" s="52"/>
      <c r="Z722" s="52"/>
    </row>
    <row r="723">
      <c r="A723" s="52"/>
      <c r="B723" s="52"/>
      <c r="C723" s="52"/>
      <c r="D723" s="52"/>
      <c r="E723" s="52"/>
      <c r="F723" s="52"/>
      <c r="G723" s="52"/>
      <c r="H723" s="52"/>
      <c r="I723" s="52"/>
      <c r="J723" s="52"/>
      <c r="K723" s="52"/>
      <c r="L723" s="52"/>
      <c r="M723" s="52"/>
      <c r="N723" s="52"/>
      <c r="O723" s="52"/>
      <c r="P723" s="52"/>
      <c r="Q723" s="52"/>
      <c r="R723" s="52"/>
      <c r="S723" s="52"/>
      <c r="T723" s="52"/>
      <c r="U723" s="52"/>
      <c r="V723" s="52"/>
      <c r="W723" s="52"/>
      <c r="X723" s="52"/>
      <c r="Y723" s="52"/>
      <c r="Z723" s="52"/>
    </row>
    <row r="724">
      <c r="A724" s="52"/>
      <c r="B724" s="52"/>
      <c r="C724" s="52"/>
      <c r="D724" s="52"/>
      <c r="E724" s="52"/>
      <c r="F724" s="52"/>
      <c r="G724" s="52"/>
      <c r="H724" s="52"/>
      <c r="I724" s="52"/>
      <c r="J724" s="52"/>
      <c r="K724" s="52"/>
      <c r="L724" s="52"/>
      <c r="M724" s="52"/>
      <c r="N724" s="52"/>
      <c r="O724" s="52"/>
      <c r="P724" s="52"/>
      <c r="Q724" s="52"/>
      <c r="R724" s="52"/>
      <c r="S724" s="52"/>
      <c r="T724" s="52"/>
      <c r="U724" s="52"/>
      <c r="V724" s="52"/>
      <c r="W724" s="52"/>
      <c r="X724" s="52"/>
      <c r="Y724" s="52"/>
      <c r="Z724" s="52"/>
    </row>
    <row r="725">
      <c r="A725" s="52"/>
      <c r="B725" s="52"/>
      <c r="C725" s="52"/>
      <c r="D725" s="52"/>
      <c r="E725" s="52"/>
      <c r="F725" s="52"/>
      <c r="G725" s="52"/>
      <c r="H725" s="52"/>
      <c r="I725" s="52"/>
      <c r="J725" s="52"/>
      <c r="K725" s="52"/>
      <c r="L725" s="52"/>
      <c r="M725" s="52"/>
      <c r="N725" s="52"/>
      <c r="O725" s="52"/>
      <c r="P725" s="52"/>
      <c r="Q725" s="52"/>
      <c r="R725" s="52"/>
      <c r="S725" s="52"/>
      <c r="T725" s="52"/>
      <c r="U725" s="52"/>
      <c r="V725" s="52"/>
      <c r="W725" s="52"/>
      <c r="X725" s="52"/>
      <c r="Y725" s="52"/>
      <c r="Z725" s="52"/>
    </row>
    <row r="726">
      <c r="A726" s="52"/>
      <c r="B726" s="52"/>
      <c r="C726" s="52"/>
      <c r="D726" s="52"/>
      <c r="E726" s="52"/>
      <c r="F726" s="52"/>
      <c r="G726" s="52"/>
      <c r="H726" s="52"/>
      <c r="I726" s="52"/>
      <c r="J726" s="52"/>
      <c r="K726" s="52"/>
      <c r="L726" s="52"/>
      <c r="M726" s="52"/>
      <c r="N726" s="52"/>
      <c r="O726" s="52"/>
      <c r="P726" s="52"/>
      <c r="Q726" s="52"/>
      <c r="R726" s="52"/>
      <c r="S726" s="52"/>
      <c r="T726" s="52"/>
      <c r="U726" s="52"/>
      <c r="V726" s="52"/>
      <c r="W726" s="52"/>
      <c r="X726" s="52"/>
      <c r="Y726" s="52"/>
      <c r="Z726" s="52"/>
    </row>
    <row r="727">
      <c r="A727" s="52"/>
      <c r="B727" s="52"/>
      <c r="C727" s="52"/>
      <c r="D727" s="52"/>
      <c r="E727" s="52"/>
      <c r="F727" s="52"/>
      <c r="G727" s="52"/>
      <c r="H727" s="52"/>
      <c r="I727" s="52"/>
      <c r="J727" s="52"/>
      <c r="K727" s="52"/>
      <c r="L727" s="52"/>
      <c r="M727" s="52"/>
      <c r="N727" s="52"/>
      <c r="O727" s="52"/>
      <c r="P727" s="52"/>
      <c r="Q727" s="52"/>
      <c r="R727" s="52"/>
      <c r="S727" s="52"/>
      <c r="T727" s="52"/>
      <c r="U727" s="52"/>
      <c r="V727" s="52"/>
      <c r="W727" s="52"/>
      <c r="X727" s="52"/>
      <c r="Y727" s="52"/>
      <c r="Z727" s="52"/>
    </row>
    <row r="728">
      <c r="A728" s="52"/>
      <c r="B728" s="52"/>
      <c r="C728" s="52"/>
      <c r="D728" s="52"/>
      <c r="E728" s="52"/>
      <c r="F728" s="52"/>
      <c r="G728" s="52"/>
      <c r="H728" s="52"/>
      <c r="I728" s="52"/>
      <c r="J728" s="52"/>
      <c r="K728" s="52"/>
      <c r="L728" s="52"/>
      <c r="M728" s="52"/>
      <c r="N728" s="52"/>
      <c r="O728" s="52"/>
      <c r="P728" s="52"/>
      <c r="Q728" s="52"/>
      <c r="R728" s="52"/>
      <c r="S728" s="52"/>
      <c r="T728" s="52"/>
      <c r="U728" s="52"/>
      <c r="V728" s="52"/>
      <c r="W728" s="52"/>
      <c r="X728" s="52"/>
      <c r="Y728" s="52"/>
      <c r="Z728" s="52"/>
    </row>
    <row r="729">
      <c r="A729" s="52"/>
      <c r="B729" s="52"/>
      <c r="C729" s="52"/>
      <c r="D729" s="52"/>
      <c r="E729" s="52"/>
      <c r="F729" s="52"/>
      <c r="G729" s="52"/>
      <c r="H729" s="52"/>
      <c r="I729" s="52"/>
      <c r="J729" s="52"/>
      <c r="K729" s="52"/>
      <c r="L729" s="52"/>
      <c r="M729" s="52"/>
      <c r="N729" s="52"/>
      <c r="O729" s="52"/>
      <c r="P729" s="52"/>
      <c r="Q729" s="52"/>
      <c r="R729" s="52"/>
      <c r="S729" s="52"/>
      <c r="T729" s="52"/>
      <c r="U729" s="52"/>
      <c r="V729" s="52"/>
      <c r="W729" s="52"/>
      <c r="X729" s="52"/>
      <c r="Y729" s="52"/>
      <c r="Z729" s="52"/>
    </row>
    <row r="730">
      <c r="A730" s="52"/>
      <c r="B730" s="52"/>
      <c r="C730" s="52"/>
      <c r="D730" s="52"/>
      <c r="E730" s="52"/>
      <c r="F730" s="52"/>
      <c r="G730" s="52"/>
      <c r="H730" s="52"/>
      <c r="I730" s="52"/>
      <c r="J730" s="52"/>
      <c r="K730" s="52"/>
      <c r="L730" s="52"/>
      <c r="M730" s="52"/>
      <c r="N730" s="52"/>
      <c r="O730" s="52"/>
      <c r="P730" s="52"/>
      <c r="Q730" s="52"/>
      <c r="R730" s="52"/>
      <c r="S730" s="52"/>
      <c r="T730" s="52"/>
      <c r="U730" s="52"/>
      <c r="V730" s="52"/>
      <c r="W730" s="52"/>
      <c r="X730" s="52"/>
      <c r="Y730" s="52"/>
      <c r="Z730" s="52"/>
    </row>
    <row r="731">
      <c r="A731" s="52"/>
      <c r="B731" s="52"/>
      <c r="C731" s="52"/>
      <c r="D731" s="52"/>
      <c r="E731" s="52"/>
      <c r="F731" s="52"/>
      <c r="G731" s="52"/>
      <c r="H731" s="52"/>
      <c r="I731" s="52"/>
      <c r="J731" s="52"/>
      <c r="K731" s="52"/>
      <c r="L731" s="52"/>
      <c r="M731" s="52"/>
      <c r="N731" s="52"/>
      <c r="O731" s="52"/>
      <c r="P731" s="52"/>
      <c r="Q731" s="52"/>
      <c r="R731" s="52"/>
      <c r="S731" s="52"/>
      <c r="T731" s="52"/>
      <c r="U731" s="52"/>
      <c r="V731" s="52"/>
      <c r="W731" s="52"/>
      <c r="X731" s="52"/>
      <c r="Y731" s="52"/>
      <c r="Z731" s="52"/>
    </row>
    <row r="732">
      <c r="A732" s="52"/>
      <c r="B732" s="52"/>
      <c r="C732" s="52"/>
      <c r="D732" s="52"/>
      <c r="E732" s="52"/>
      <c r="F732" s="52"/>
      <c r="G732" s="52"/>
      <c r="H732" s="52"/>
      <c r="I732" s="52"/>
      <c r="J732" s="52"/>
      <c r="K732" s="52"/>
      <c r="L732" s="52"/>
      <c r="M732" s="52"/>
      <c r="N732" s="52"/>
      <c r="O732" s="52"/>
      <c r="P732" s="52"/>
      <c r="Q732" s="52"/>
      <c r="R732" s="52"/>
      <c r="S732" s="52"/>
      <c r="T732" s="52"/>
      <c r="U732" s="52"/>
      <c r="V732" s="52"/>
      <c r="W732" s="52"/>
      <c r="X732" s="52"/>
      <c r="Y732" s="52"/>
      <c r="Z732" s="52"/>
    </row>
    <row r="733">
      <c r="A733" s="52"/>
      <c r="B733" s="52"/>
      <c r="C733" s="52"/>
      <c r="D733" s="52"/>
      <c r="E733" s="52"/>
      <c r="F733" s="52"/>
      <c r="G733" s="52"/>
      <c r="H733" s="52"/>
      <c r="I733" s="52"/>
      <c r="J733" s="52"/>
      <c r="K733" s="52"/>
      <c r="L733" s="52"/>
      <c r="M733" s="52"/>
      <c r="N733" s="52"/>
      <c r="O733" s="52"/>
      <c r="P733" s="52"/>
      <c r="Q733" s="52"/>
      <c r="R733" s="52"/>
      <c r="S733" s="52"/>
      <c r="T733" s="52"/>
      <c r="U733" s="52"/>
      <c r="V733" s="52"/>
      <c r="W733" s="52"/>
      <c r="X733" s="52"/>
      <c r="Y733" s="52"/>
      <c r="Z733" s="52"/>
    </row>
    <row r="734">
      <c r="A734" s="52"/>
      <c r="B734" s="52"/>
      <c r="C734" s="52"/>
      <c r="D734" s="52"/>
      <c r="E734" s="52"/>
      <c r="F734" s="52"/>
      <c r="G734" s="52"/>
      <c r="H734" s="52"/>
      <c r="I734" s="52"/>
      <c r="J734" s="52"/>
      <c r="K734" s="52"/>
      <c r="L734" s="52"/>
      <c r="M734" s="52"/>
      <c r="N734" s="52"/>
      <c r="O734" s="52"/>
      <c r="P734" s="52"/>
      <c r="Q734" s="52"/>
      <c r="R734" s="52"/>
      <c r="S734" s="52"/>
      <c r="T734" s="52"/>
      <c r="U734" s="52"/>
      <c r="V734" s="52"/>
      <c r="W734" s="52"/>
      <c r="X734" s="52"/>
      <c r="Y734" s="52"/>
      <c r="Z734" s="52"/>
    </row>
    <row r="735">
      <c r="A735" s="52"/>
      <c r="B735" s="52"/>
      <c r="C735" s="52"/>
      <c r="D735" s="52"/>
      <c r="E735" s="52"/>
      <c r="F735" s="52"/>
      <c r="G735" s="52"/>
      <c r="H735" s="52"/>
      <c r="I735" s="52"/>
      <c r="J735" s="52"/>
      <c r="K735" s="52"/>
      <c r="L735" s="52"/>
      <c r="M735" s="52"/>
      <c r="N735" s="52"/>
      <c r="O735" s="52"/>
      <c r="P735" s="52"/>
      <c r="Q735" s="52"/>
      <c r="R735" s="52"/>
      <c r="S735" s="52"/>
      <c r="T735" s="52"/>
      <c r="U735" s="52"/>
      <c r="V735" s="52"/>
      <c r="W735" s="52"/>
      <c r="X735" s="52"/>
      <c r="Y735" s="52"/>
      <c r="Z735" s="52"/>
    </row>
    <row r="736">
      <c r="A736" s="52"/>
      <c r="B736" s="52"/>
      <c r="C736" s="52"/>
      <c r="D736" s="52"/>
      <c r="E736" s="52"/>
      <c r="F736" s="52"/>
      <c r="G736" s="52"/>
      <c r="H736" s="52"/>
      <c r="I736" s="52"/>
      <c r="J736" s="52"/>
      <c r="K736" s="52"/>
      <c r="L736" s="52"/>
      <c r="M736" s="52"/>
      <c r="N736" s="52"/>
      <c r="O736" s="52"/>
      <c r="P736" s="52"/>
      <c r="Q736" s="52"/>
      <c r="R736" s="52"/>
      <c r="S736" s="52"/>
      <c r="T736" s="52"/>
      <c r="U736" s="52"/>
      <c r="V736" s="52"/>
      <c r="W736" s="52"/>
      <c r="X736" s="52"/>
      <c r="Y736" s="52"/>
      <c r="Z736" s="52"/>
    </row>
    <row r="737">
      <c r="A737" s="52"/>
      <c r="B737" s="52"/>
      <c r="C737" s="52"/>
      <c r="D737" s="52"/>
      <c r="E737" s="52"/>
      <c r="F737" s="52"/>
      <c r="G737" s="52"/>
      <c r="H737" s="52"/>
      <c r="I737" s="52"/>
      <c r="J737" s="52"/>
      <c r="K737" s="52"/>
      <c r="L737" s="52"/>
      <c r="M737" s="52"/>
      <c r="N737" s="52"/>
      <c r="O737" s="52"/>
      <c r="P737" s="52"/>
      <c r="Q737" s="52"/>
      <c r="R737" s="52"/>
      <c r="S737" s="52"/>
      <c r="T737" s="52"/>
      <c r="U737" s="52"/>
      <c r="V737" s="52"/>
      <c r="W737" s="52"/>
      <c r="X737" s="52"/>
      <c r="Y737" s="52"/>
      <c r="Z737" s="52"/>
    </row>
    <row r="738">
      <c r="A738" s="52"/>
      <c r="B738" s="52"/>
      <c r="C738" s="52"/>
      <c r="D738" s="52"/>
      <c r="E738" s="52"/>
      <c r="F738" s="52"/>
      <c r="G738" s="52"/>
      <c r="H738" s="52"/>
      <c r="I738" s="52"/>
      <c r="J738" s="52"/>
      <c r="K738" s="52"/>
      <c r="L738" s="52"/>
      <c r="M738" s="52"/>
      <c r="N738" s="52"/>
      <c r="O738" s="52"/>
      <c r="P738" s="52"/>
      <c r="Q738" s="52"/>
      <c r="R738" s="52"/>
      <c r="S738" s="52"/>
      <c r="T738" s="52"/>
      <c r="U738" s="52"/>
      <c r="V738" s="52"/>
      <c r="W738" s="52"/>
      <c r="X738" s="52"/>
      <c r="Y738" s="52"/>
      <c r="Z738" s="52"/>
    </row>
    <row r="739">
      <c r="A739" s="52"/>
      <c r="B739" s="52"/>
      <c r="C739" s="52"/>
      <c r="D739" s="52"/>
      <c r="E739" s="52"/>
      <c r="F739" s="52"/>
      <c r="G739" s="52"/>
      <c r="H739" s="52"/>
      <c r="I739" s="52"/>
      <c r="J739" s="52"/>
      <c r="K739" s="52"/>
      <c r="L739" s="52"/>
      <c r="M739" s="52"/>
      <c r="N739" s="52"/>
      <c r="O739" s="52"/>
      <c r="P739" s="52"/>
      <c r="Q739" s="52"/>
      <c r="R739" s="52"/>
      <c r="S739" s="52"/>
      <c r="T739" s="52"/>
      <c r="U739" s="52"/>
      <c r="V739" s="52"/>
      <c r="W739" s="52"/>
      <c r="X739" s="52"/>
      <c r="Y739" s="52"/>
      <c r="Z739" s="52"/>
    </row>
    <row r="740">
      <c r="A740" s="52"/>
      <c r="B740" s="52"/>
      <c r="C740" s="52"/>
      <c r="D740" s="52"/>
      <c r="E740" s="52"/>
      <c r="F740" s="52"/>
      <c r="G740" s="52"/>
      <c r="H740" s="52"/>
      <c r="I740" s="52"/>
      <c r="J740" s="52"/>
      <c r="K740" s="52"/>
      <c r="L740" s="52"/>
      <c r="M740" s="52"/>
      <c r="N740" s="52"/>
      <c r="O740" s="52"/>
      <c r="P740" s="52"/>
      <c r="Q740" s="52"/>
      <c r="R740" s="52"/>
      <c r="S740" s="52"/>
      <c r="T740" s="52"/>
      <c r="U740" s="52"/>
      <c r="V740" s="52"/>
      <c r="W740" s="52"/>
      <c r="X740" s="52"/>
      <c r="Y740" s="52"/>
      <c r="Z740" s="52"/>
    </row>
    <row r="741">
      <c r="A741" s="52"/>
      <c r="B741" s="52"/>
      <c r="C741" s="52"/>
      <c r="D741" s="52"/>
      <c r="E741" s="52"/>
      <c r="F741" s="52"/>
      <c r="G741" s="52"/>
      <c r="H741" s="52"/>
      <c r="I741" s="52"/>
      <c r="J741" s="52"/>
      <c r="K741" s="52"/>
      <c r="L741" s="52"/>
      <c r="M741" s="52"/>
      <c r="N741" s="52"/>
      <c r="O741" s="52"/>
      <c r="P741" s="52"/>
      <c r="Q741" s="52"/>
      <c r="R741" s="52"/>
      <c r="S741" s="52"/>
      <c r="T741" s="52"/>
      <c r="U741" s="52"/>
      <c r="V741" s="52"/>
      <c r="W741" s="52"/>
      <c r="X741" s="52"/>
      <c r="Y741" s="52"/>
      <c r="Z741" s="52"/>
    </row>
    <row r="742">
      <c r="A742" s="52"/>
      <c r="B742" s="52"/>
      <c r="C742" s="52"/>
      <c r="D742" s="52"/>
      <c r="E742" s="52"/>
      <c r="F742" s="52"/>
      <c r="G742" s="52"/>
      <c r="H742" s="52"/>
      <c r="I742" s="52"/>
      <c r="J742" s="52"/>
      <c r="K742" s="52"/>
      <c r="L742" s="52"/>
      <c r="M742" s="52"/>
      <c r="N742" s="52"/>
      <c r="O742" s="52"/>
      <c r="P742" s="52"/>
      <c r="Q742" s="52"/>
      <c r="R742" s="52"/>
      <c r="S742" s="52"/>
      <c r="T742" s="52"/>
      <c r="U742" s="52"/>
      <c r="V742" s="52"/>
      <c r="W742" s="52"/>
      <c r="X742" s="52"/>
      <c r="Y742" s="52"/>
      <c r="Z742" s="52"/>
    </row>
    <row r="743">
      <c r="A743" s="52"/>
      <c r="B743" s="52"/>
      <c r="C743" s="52"/>
      <c r="D743" s="52"/>
      <c r="E743" s="52"/>
      <c r="F743" s="52"/>
      <c r="G743" s="52"/>
      <c r="H743" s="52"/>
      <c r="I743" s="52"/>
      <c r="J743" s="52"/>
      <c r="K743" s="52"/>
      <c r="L743" s="52"/>
      <c r="M743" s="52"/>
      <c r="N743" s="52"/>
      <c r="O743" s="52"/>
      <c r="P743" s="52"/>
      <c r="Q743" s="52"/>
      <c r="R743" s="52"/>
      <c r="S743" s="52"/>
      <c r="T743" s="52"/>
      <c r="U743" s="52"/>
      <c r="V743" s="52"/>
      <c r="W743" s="52"/>
      <c r="X743" s="52"/>
      <c r="Y743" s="52"/>
      <c r="Z743" s="52"/>
    </row>
    <row r="744">
      <c r="A744" s="52"/>
      <c r="B744" s="52"/>
      <c r="C744" s="52"/>
      <c r="D744" s="52"/>
      <c r="E744" s="52"/>
      <c r="F744" s="52"/>
      <c r="G744" s="52"/>
      <c r="H744" s="52"/>
      <c r="I744" s="52"/>
      <c r="J744" s="52"/>
      <c r="K744" s="52"/>
      <c r="L744" s="52"/>
      <c r="M744" s="52"/>
      <c r="N744" s="52"/>
      <c r="O744" s="52"/>
      <c r="P744" s="52"/>
      <c r="Q744" s="52"/>
      <c r="R744" s="52"/>
      <c r="S744" s="52"/>
      <c r="T744" s="52"/>
      <c r="U744" s="52"/>
      <c r="V744" s="52"/>
      <c r="W744" s="52"/>
      <c r="X744" s="52"/>
      <c r="Y744" s="52"/>
      <c r="Z744" s="52"/>
    </row>
    <row r="745">
      <c r="A745" s="52"/>
      <c r="B745" s="52"/>
      <c r="C745" s="52"/>
      <c r="D745" s="52"/>
      <c r="E745" s="52"/>
      <c r="F745" s="52"/>
      <c r="G745" s="52"/>
      <c r="H745" s="52"/>
      <c r="I745" s="52"/>
      <c r="J745" s="52"/>
      <c r="K745" s="52"/>
      <c r="L745" s="52"/>
      <c r="M745" s="52"/>
      <c r="N745" s="52"/>
      <c r="O745" s="52"/>
      <c r="P745" s="52"/>
      <c r="Q745" s="52"/>
      <c r="R745" s="52"/>
      <c r="S745" s="52"/>
      <c r="T745" s="52"/>
      <c r="U745" s="52"/>
      <c r="V745" s="52"/>
      <c r="W745" s="52"/>
      <c r="X745" s="52"/>
      <c r="Y745" s="52"/>
      <c r="Z745" s="52"/>
    </row>
    <row r="746">
      <c r="A746" s="52"/>
      <c r="B746" s="52"/>
      <c r="C746" s="52"/>
      <c r="D746" s="52"/>
      <c r="E746" s="52"/>
      <c r="F746" s="52"/>
      <c r="G746" s="52"/>
      <c r="H746" s="52"/>
      <c r="I746" s="52"/>
      <c r="J746" s="52"/>
      <c r="K746" s="52"/>
      <c r="L746" s="52"/>
      <c r="M746" s="52"/>
      <c r="N746" s="52"/>
      <c r="O746" s="52"/>
      <c r="P746" s="52"/>
      <c r="Q746" s="52"/>
      <c r="R746" s="52"/>
      <c r="S746" s="52"/>
      <c r="T746" s="52"/>
      <c r="U746" s="52"/>
      <c r="V746" s="52"/>
      <c r="W746" s="52"/>
      <c r="X746" s="52"/>
      <c r="Y746" s="52"/>
      <c r="Z746" s="52"/>
    </row>
    <row r="747">
      <c r="A747" s="52"/>
      <c r="B747" s="52"/>
      <c r="C747" s="52"/>
      <c r="D747" s="52"/>
      <c r="E747" s="52"/>
      <c r="F747" s="52"/>
      <c r="G747" s="52"/>
      <c r="H747" s="52"/>
      <c r="I747" s="52"/>
      <c r="J747" s="52"/>
      <c r="K747" s="52"/>
      <c r="L747" s="52"/>
      <c r="M747" s="52"/>
      <c r="N747" s="52"/>
      <c r="O747" s="52"/>
      <c r="P747" s="52"/>
      <c r="Q747" s="52"/>
      <c r="R747" s="52"/>
      <c r="S747" s="52"/>
      <c r="T747" s="52"/>
      <c r="U747" s="52"/>
      <c r="V747" s="52"/>
      <c r="W747" s="52"/>
      <c r="X747" s="52"/>
      <c r="Y747" s="52"/>
      <c r="Z747" s="52"/>
    </row>
    <row r="748">
      <c r="A748" s="52"/>
      <c r="B748" s="52"/>
      <c r="C748" s="52"/>
      <c r="D748" s="52"/>
      <c r="E748" s="52"/>
      <c r="F748" s="52"/>
      <c r="G748" s="52"/>
      <c r="H748" s="52"/>
      <c r="I748" s="52"/>
      <c r="J748" s="52"/>
      <c r="K748" s="52"/>
      <c r="L748" s="52"/>
      <c r="M748" s="52"/>
      <c r="N748" s="52"/>
      <c r="O748" s="52"/>
      <c r="P748" s="52"/>
      <c r="Q748" s="52"/>
      <c r="R748" s="52"/>
      <c r="S748" s="52"/>
      <c r="T748" s="52"/>
      <c r="U748" s="52"/>
      <c r="V748" s="52"/>
      <c r="W748" s="52"/>
      <c r="X748" s="52"/>
      <c r="Y748" s="52"/>
      <c r="Z748" s="52"/>
    </row>
    <row r="749">
      <c r="A749" s="52"/>
      <c r="B749" s="52"/>
      <c r="C749" s="52"/>
      <c r="D749" s="52"/>
      <c r="E749" s="52"/>
      <c r="F749" s="52"/>
      <c r="G749" s="52"/>
      <c r="H749" s="52"/>
      <c r="I749" s="52"/>
      <c r="J749" s="52"/>
      <c r="K749" s="52"/>
      <c r="L749" s="52"/>
      <c r="M749" s="52"/>
      <c r="N749" s="52"/>
      <c r="O749" s="52"/>
      <c r="P749" s="52"/>
      <c r="Q749" s="52"/>
      <c r="R749" s="52"/>
      <c r="S749" s="52"/>
      <c r="T749" s="52"/>
      <c r="U749" s="52"/>
      <c r="V749" s="52"/>
      <c r="W749" s="52"/>
      <c r="X749" s="52"/>
      <c r="Y749" s="52"/>
      <c r="Z749" s="52"/>
    </row>
    <row r="750">
      <c r="A750" s="52"/>
      <c r="B750" s="52"/>
      <c r="C750" s="52"/>
      <c r="D750" s="52"/>
      <c r="E750" s="52"/>
      <c r="F750" s="52"/>
      <c r="G750" s="52"/>
      <c r="H750" s="52"/>
      <c r="I750" s="52"/>
      <c r="J750" s="52"/>
      <c r="K750" s="52"/>
      <c r="L750" s="52"/>
      <c r="M750" s="52"/>
      <c r="N750" s="52"/>
      <c r="O750" s="52"/>
      <c r="P750" s="52"/>
      <c r="Q750" s="52"/>
      <c r="R750" s="52"/>
      <c r="S750" s="52"/>
      <c r="T750" s="52"/>
      <c r="U750" s="52"/>
      <c r="V750" s="52"/>
      <c r="W750" s="52"/>
      <c r="X750" s="52"/>
      <c r="Y750" s="52"/>
      <c r="Z750" s="52"/>
    </row>
    <row r="751">
      <c r="A751" s="52"/>
      <c r="B751" s="52"/>
      <c r="C751" s="52"/>
      <c r="D751" s="52"/>
      <c r="E751" s="52"/>
      <c r="F751" s="52"/>
      <c r="G751" s="52"/>
      <c r="H751" s="52"/>
      <c r="I751" s="52"/>
      <c r="J751" s="52"/>
      <c r="K751" s="52"/>
      <c r="L751" s="52"/>
      <c r="M751" s="52"/>
      <c r="N751" s="52"/>
      <c r="O751" s="52"/>
      <c r="P751" s="52"/>
      <c r="Q751" s="52"/>
      <c r="R751" s="52"/>
      <c r="S751" s="52"/>
      <c r="T751" s="52"/>
      <c r="U751" s="52"/>
      <c r="V751" s="52"/>
      <c r="W751" s="52"/>
      <c r="X751" s="52"/>
      <c r="Y751" s="52"/>
      <c r="Z751" s="52"/>
    </row>
    <row r="752">
      <c r="A752" s="52"/>
      <c r="B752" s="52"/>
      <c r="C752" s="52"/>
      <c r="D752" s="52"/>
      <c r="E752" s="52"/>
      <c r="F752" s="52"/>
      <c r="G752" s="52"/>
      <c r="H752" s="52"/>
      <c r="I752" s="52"/>
      <c r="J752" s="52"/>
      <c r="K752" s="52"/>
      <c r="L752" s="52"/>
      <c r="M752" s="52"/>
      <c r="N752" s="52"/>
      <c r="O752" s="52"/>
      <c r="P752" s="52"/>
      <c r="Q752" s="52"/>
      <c r="R752" s="52"/>
      <c r="S752" s="52"/>
      <c r="T752" s="52"/>
      <c r="U752" s="52"/>
      <c r="V752" s="52"/>
      <c r="W752" s="52"/>
      <c r="X752" s="52"/>
      <c r="Y752" s="52"/>
      <c r="Z752" s="52"/>
    </row>
    <row r="753">
      <c r="A753" s="52"/>
      <c r="B753" s="52"/>
      <c r="C753" s="52"/>
      <c r="D753" s="52"/>
      <c r="E753" s="52"/>
      <c r="F753" s="52"/>
      <c r="G753" s="52"/>
      <c r="H753" s="52"/>
      <c r="I753" s="52"/>
      <c r="J753" s="52"/>
      <c r="K753" s="52"/>
      <c r="L753" s="52"/>
      <c r="M753" s="52"/>
      <c r="N753" s="52"/>
      <c r="O753" s="52"/>
      <c r="P753" s="52"/>
      <c r="Q753" s="52"/>
      <c r="R753" s="52"/>
      <c r="S753" s="52"/>
      <c r="T753" s="52"/>
      <c r="U753" s="52"/>
      <c r="V753" s="52"/>
      <c r="W753" s="52"/>
      <c r="X753" s="52"/>
      <c r="Y753" s="52"/>
      <c r="Z753" s="52"/>
    </row>
    <row r="754">
      <c r="A754" s="52"/>
      <c r="B754" s="52"/>
      <c r="C754" s="52"/>
      <c r="D754" s="52"/>
      <c r="E754" s="52"/>
      <c r="F754" s="52"/>
      <c r="G754" s="52"/>
      <c r="H754" s="52"/>
      <c r="I754" s="52"/>
      <c r="J754" s="52"/>
      <c r="K754" s="52"/>
      <c r="L754" s="52"/>
      <c r="M754" s="52"/>
      <c r="N754" s="52"/>
      <c r="O754" s="52"/>
      <c r="P754" s="52"/>
      <c r="Q754" s="52"/>
      <c r="R754" s="52"/>
      <c r="S754" s="52"/>
      <c r="T754" s="52"/>
      <c r="U754" s="52"/>
      <c r="V754" s="52"/>
      <c r="W754" s="52"/>
      <c r="X754" s="52"/>
      <c r="Y754" s="52"/>
      <c r="Z754" s="52"/>
    </row>
    <row r="755">
      <c r="A755" s="52"/>
      <c r="B755" s="52"/>
      <c r="C755" s="52"/>
      <c r="D755" s="52"/>
      <c r="E755" s="52"/>
      <c r="F755" s="52"/>
      <c r="G755" s="52"/>
      <c r="H755" s="52"/>
      <c r="I755" s="52"/>
      <c r="J755" s="52"/>
      <c r="K755" s="52"/>
      <c r="L755" s="52"/>
      <c r="M755" s="52"/>
      <c r="N755" s="52"/>
      <c r="O755" s="52"/>
      <c r="P755" s="52"/>
      <c r="Q755" s="52"/>
      <c r="R755" s="52"/>
      <c r="S755" s="52"/>
      <c r="T755" s="52"/>
      <c r="U755" s="52"/>
      <c r="V755" s="52"/>
      <c r="W755" s="52"/>
      <c r="X755" s="52"/>
      <c r="Y755" s="52"/>
      <c r="Z755" s="52"/>
    </row>
    <row r="756">
      <c r="A756" s="52"/>
      <c r="B756" s="52"/>
      <c r="C756" s="52"/>
      <c r="D756" s="52"/>
      <c r="E756" s="52"/>
      <c r="F756" s="52"/>
      <c r="G756" s="52"/>
      <c r="H756" s="52"/>
      <c r="I756" s="52"/>
      <c r="J756" s="52"/>
      <c r="K756" s="52"/>
      <c r="L756" s="52"/>
      <c r="M756" s="52"/>
      <c r="N756" s="52"/>
      <c r="O756" s="52"/>
      <c r="P756" s="52"/>
      <c r="Q756" s="52"/>
      <c r="R756" s="52"/>
      <c r="S756" s="52"/>
      <c r="T756" s="52"/>
      <c r="U756" s="52"/>
      <c r="V756" s="52"/>
      <c r="W756" s="52"/>
      <c r="X756" s="52"/>
      <c r="Y756" s="52"/>
      <c r="Z756" s="52"/>
    </row>
    <row r="757">
      <c r="A757" s="52"/>
      <c r="B757" s="52"/>
      <c r="C757" s="52"/>
      <c r="D757" s="52"/>
      <c r="E757" s="52"/>
      <c r="F757" s="52"/>
      <c r="G757" s="52"/>
      <c r="H757" s="52"/>
      <c r="I757" s="52"/>
      <c r="J757" s="52"/>
      <c r="K757" s="52"/>
      <c r="L757" s="52"/>
      <c r="M757" s="52"/>
      <c r="N757" s="52"/>
      <c r="O757" s="52"/>
      <c r="P757" s="52"/>
      <c r="Q757" s="52"/>
      <c r="R757" s="52"/>
      <c r="S757" s="52"/>
      <c r="T757" s="52"/>
      <c r="U757" s="52"/>
      <c r="V757" s="52"/>
      <c r="W757" s="52"/>
      <c r="X757" s="52"/>
      <c r="Y757" s="52"/>
      <c r="Z757" s="52"/>
    </row>
    <row r="758">
      <c r="A758" s="52"/>
      <c r="B758" s="52"/>
      <c r="C758" s="52"/>
      <c r="D758" s="52"/>
      <c r="E758" s="52"/>
      <c r="F758" s="52"/>
      <c r="G758" s="52"/>
      <c r="H758" s="52"/>
      <c r="I758" s="52"/>
      <c r="J758" s="52"/>
      <c r="K758" s="52"/>
      <c r="L758" s="52"/>
      <c r="M758" s="52"/>
      <c r="N758" s="52"/>
      <c r="O758" s="52"/>
      <c r="P758" s="52"/>
      <c r="Q758" s="52"/>
      <c r="R758" s="52"/>
      <c r="S758" s="52"/>
      <c r="T758" s="52"/>
      <c r="U758" s="52"/>
      <c r="V758" s="52"/>
      <c r="W758" s="52"/>
      <c r="X758" s="52"/>
      <c r="Y758" s="52"/>
      <c r="Z758" s="52"/>
    </row>
    <row r="759">
      <c r="A759" s="52"/>
      <c r="B759" s="52"/>
      <c r="C759" s="52"/>
      <c r="D759" s="52"/>
      <c r="E759" s="52"/>
      <c r="F759" s="52"/>
      <c r="G759" s="52"/>
      <c r="H759" s="52"/>
      <c r="I759" s="52"/>
      <c r="J759" s="52"/>
      <c r="K759" s="52"/>
      <c r="L759" s="52"/>
      <c r="M759" s="52"/>
      <c r="N759" s="52"/>
      <c r="O759" s="52"/>
      <c r="P759" s="52"/>
      <c r="Q759" s="52"/>
      <c r="R759" s="52"/>
      <c r="S759" s="52"/>
      <c r="T759" s="52"/>
      <c r="U759" s="52"/>
      <c r="V759" s="52"/>
      <c r="W759" s="52"/>
      <c r="X759" s="52"/>
      <c r="Y759" s="52"/>
      <c r="Z759" s="52"/>
    </row>
    <row r="760">
      <c r="A760" s="52"/>
      <c r="B760" s="52"/>
      <c r="C760" s="52"/>
      <c r="D760" s="52"/>
      <c r="E760" s="52"/>
      <c r="F760" s="52"/>
      <c r="G760" s="52"/>
      <c r="H760" s="52"/>
      <c r="I760" s="52"/>
      <c r="J760" s="52"/>
      <c r="K760" s="52"/>
      <c r="L760" s="52"/>
      <c r="M760" s="52"/>
      <c r="N760" s="52"/>
      <c r="O760" s="52"/>
      <c r="P760" s="52"/>
      <c r="Q760" s="52"/>
      <c r="R760" s="52"/>
      <c r="S760" s="52"/>
      <c r="T760" s="52"/>
      <c r="U760" s="52"/>
      <c r="V760" s="52"/>
      <c r="W760" s="52"/>
      <c r="X760" s="52"/>
      <c r="Y760" s="52"/>
      <c r="Z760" s="52"/>
    </row>
    <row r="761">
      <c r="A761" s="52"/>
      <c r="B761" s="52"/>
      <c r="C761" s="52"/>
      <c r="D761" s="52"/>
      <c r="E761" s="52"/>
      <c r="F761" s="52"/>
      <c r="G761" s="52"/>
      <c r="H761" s="52"/>
      <c r="I761" s="52"/>
      <c r="J761" s="52"/>
      <c r="K761" s="52"/>
      <c r="L761" s="52"/>
      <c r="M761" s="52"/>
      <c r="N761" s="52"/>
      <c r="O761" s="52"/>
      <c r="P761" s="52"/>
      <c r="Q761" s="52"/>
      <c r="R761" s="52"/>
      <c r="S761" s="52"/>
      <c r="T761" s="52"/>
      <c r="U761" s="52"/>
      <c r="V761" s="52"/>
      <c r="W761" s="52"/>
      <c r="X761" s="52"/>
      <c r="Y761" s="52"/>
      <c r="Z761" s="52"/>
    </row>
    <row r="762">
      <c r="A762" s="52"/>
      <c r="B762" s="52"/>
      <c r="C762" s="52"/>
      <c r="D762" s="52"/>
      <c r="E762" s="52"/>
      <c r="F762" s="52"/>
      <c r="G762" s="52"/>
      <c r="H762" s="52"/>
      <c r="I762" s="52"/>
      <c r="J762" s="52"/>
      <c r="K762" s="52"/>
      <c r="L762" s="52"/>
      <c r="M762" s="52"/>
      <c r="N762" s="52"/>
      <c r="O762" s="52"/>
      <c r="P762" s="52"/>
      <c r="Q762" s="52"/>
      <c r="R762" s="52"/>
      <c r="S762" s="52"/>
      <c r="T762" s="52"/>
      <c r="U762" s="52"/>
      <c r="V762" s="52"/>
      <c r="W762" s="52"/>
      <c r="X762" s="52"/>
      <c r="Y762" s="52"/>
      <c r="Z762" s="52"/>
    </row>
    <row r="763">
      <c r="A763" s="52"/>
      <c r="B763" s="52"/>
      <c r="C763" s="52"/>
      <c r="D763" s="52"/>
      <c r="E763" s="52"/>
      <c r="F763" s="52"/>
      <c r="G763" s="52"/>
      <c r="H763" s="52"/>
      <c r="I763" s="52"/>
      <c r="J763" s="52"/>
      <c r="K763" s="52"/>
      <c r="L763" s="52"/>
      <c r="M763" s="52"/>
      <c r="N763" s="52"/>
      <c r="O763" s="52"/>
      <c r="P763" s="52"/>
      <c r="Q763" s="52"/>
      <c r="R763" s="52"/>
      <c r="S763" s="52"/>
      <c r="T763" s="52"/>
      <c r="U763" s="52"/>
      <c r="V763" s="52"/>
      <c r="W763" s="52"/>
      <c r="X763" s="52"/>
      <c r="Y763" s="52"/>
      <c r="Z763" s="52"/>
    </row>
    <row r="764">
      <c r="A764" s="52"/>
      <c r="B764" s="52"/>
      <c r="C764" s="52"/>
      <c r="D764" s="52"/>
      <c r="E764" s="52"/>
      <c r="F764" s="52"/>
      <c r="G764" s="52"/>
      <c r="H764" s="52"/>
      <c r="I764" s="52"/>
      <c r="J764" s="52"/>
      <c r="K764" s="52"/>
      <c r="L764" s="52"/>
      <c r="M764" s="52"/>
      <c r="N764" s="52"/>
      <c r="O764" s="52"/>
      <c r="P764" s="52"/>
      <c r="Q764" s="52"/>
      <c r="R764" s="52"/>
      <c r="S764" s="52"/>
      <c r="T764" s="52"/>
      <c r="U764" s="52"/>
      <c r="V764" s="52"/>
      <c r="W764" s="52"/>
      <c r="X764" s="52"/>
      <c r="Y764" s="52"/>
      <c r="Z764" s="52"/>
    </row>
    <row r="765">
      <c r="A765" s="52"/>
      <c r="B765" s="52"/>
      <c r="C765" s="52"/>
      <c r="D765" s="52"/>
      <c r="E765" s="52"/>
      <c r="F765" s="52"/>
      <c r="G765" s="52"/>
      <c r="H765" s="52"/>
      <c r="I765" s="52"/>
      <c r="J765" s="52"/>
      <c r="K765" s="52"/>
      <c r="L765" s="52"/>
      <c r="M765" s="52"/>
      <c r="N765" s="52"/>
      <c r="O765" s="52"/>
      <c r="P765" s="52"/>
      <c r="Q765" s="52"/>
      <c r="R765" s="52"/>
      <c r="S765" s="52"/>
      <c r="T765" s="52"/>
      <c r="U765" s="52"/>
      <c r="V765" s="52"/>
      <c r="W765" s="52"/>
      <c r="X765" s="52"/>
      <c r="Y765" s="52"/>
      <c r="Z765" s="52"/>
    </row>
    <row r="766">
      <c r="A766" s="52"/>
      <c r="B766" s="52"/>
      <c r="C766" s="52"/>
      <c r="D766" s="52"/>
      <c r="E766" s="52"/>
      <c r="F766" s="52"/>
      <c r="G766" s="52"/>
      <c r="H766" s="52"/>
      <c r="I766" s="52"/>
      <c r="J766" s="52"/>
      <c r="K766" s="52"/>
      <c r="L766" s="52"/>
      <c r="M766" s="52"/>
      <c r="N766" s="52"/>
      <c r="O766" s="52"/>
      <c r="P766" s="52"/>
      <c r="Q766" s="52"/>
      <c r="R766" s="52"/>
      <c r="S766" s="52"/>
      <c r="T766" s="52"/>
      <c r="U766" s="52"/>
      <c r="V766" s="52"/>
      <c r="W766" s="52"/>
      <c r="X766" s="52"/>
      <c r="Y766" s="52"/>
      <c r="Z766" s="52"/>
    </row>
    <row r="767">
      <c r="A767" s="52"/>
      <c r="B767" s="52"/>
      <c r="C767" s="52"/>
      <c r="D767" s="52"/>
      <c r="E767" s="52"/>
      <c r="F767" s="52"/>
      <c r="G767" s="52"/>
      <c r="H767" s="52"/>
      <c r="I767" s="52"/>
      <c r="J767" s="52"/>
      <c r="K767" s="52"/>
      <c r="L767" s="52"/>
      <c r="M767" s="52"/>
      <c r="N767" s="52"/>
      <c r="O767" s="52"/>
      <c r="P767" s="52"/>
      <c r="Q767" s="52"/>
      <c r="R767" s="52"/>
      <c r="S767" s="52"/>
      <c r="T767" s="52"/>
      <c r="U767" s="52"/>
      <c r="V767" s="52"/>
      <c r="W767" s="52"/>
      <c r="X767" s="52"/>
      <c r="Y767" s="52"/>
      <c r="Z767" s="52"/>
    </row>
    <row r="768">
      <c r="A768" s="52"/>
      <c r="B768" s="52"/>
      <c r="C768" s="52"/>
      <c r="D768" s="52"/>
      <c r="E768" s="52"/>
      <c r="F768" s="52"/>
      <c r="G768" s="52"/>
      <c r="H768" s="52"/>
      <c r="I768" s="52"/>
      <c r="J768" s="52"/>
      <c r="K768" s="52"/>
      <c r="L768" s="52"/>
      <c r="M768" s="52"/>
      <c r="N768" s="52"/>
      <c r="O768" s="52"/>
      <c r="P768" s="52"/>
      <c r="Q768" s="52"/>
      <c r="R768" s="52"/>
      <c r="S768" s="52"/>
      <c r="T768" s="52"/>
      <c r="U768" s="52"/>
      <c r="V768" s="52"/>
      <c r="W768" s="52"/>
      <c r="X768" s="52"/>
      <c r="Y768" s="52"/>
      <c r="Z768" s="52"/>
    </row>
    <row r="769">
      <c r="A769" s="52"/>
      <c r="B769" s="52"/>
      <c r="C769" s="52"/>
      <c r="D769" s="52"/>
      <c r="E769" s="52"/>
      <c r="F769" s="52"/>
      <c r="G769" s="52"/>
      <c r="H769" s="52"/>
      <c r="I769" s="52"/>
      <c r="J769" s="52"/>
      <c r="K769" s="52"/>
      <c r="L769" s="52"/>
      <c r="M769" s="52"/>
      <c r="N769" s="52"/>
      <c r="O769" s="52"/>
      <c r="P769" s="52"/>
      <c r="Q769" s="52"/>
      <c r="R769" s="52"/>
      <c r="S769" s="52"/>
      <c r="T769" s="52"/>
      <c r="U769" s="52"/>
      <c r="V769" s="52"/>
      <c r="W769" s="52"/>
      <c r="X769" s="52"/>
      <c r="Y769" s="52"/>
      <c r="Z769" s="52"/>
    </row>
    <row r="770">
      <c r="A770" s="52"/>
      <c r="B770" s="52"/>
      <c r="C770" s="52"/>
      <c r="D770" s="52"/>
      <c r="E770" s="52"/>
      <c r="F770" s="52"/>
      <c r="G770" s="52"/>
      <c r="H770" s="52"/>
      <c r="I770" s="52"/>
      <c r="J770" s="52"/>
      <c r="K770" s="52"/>
      <c r="L770" s="52"/>
      <c r="M770" s="52"/>
      <c r="N770" s="52"/>
      <c r="O770" s="52"/>
      <c r="P770" s="52"/>
      <c r="Q770" s="52"/>
      <c r="R770" s="52"/>
      <c r="S770" s="52"/>
      <c r="T770" s="52"/>
      <c r="U770" s="52"/>
      <c r="V770" s="52"/>
      <c r="W770" s="52"/>
      <c r="X770" s="52"/>
      <c r="Y770" s="52"/>
      <c r="Z770" s="52"/>
    </row>
    <row r="771">
      <c r="A771" s="52"/>
      <c r="B771" s="52"/>
      <c r="C771" s="52"/>
      <c r="D771" s="52"/>
      <c r="E771" s="52"/>
      <c r="F771" s="52"/>
      <c r="G771" s="52"/>
      <c r="H771" s="52"/>
      <c r="I771" s="52"/>
      <c r="J771" s="52"/>
      <c r="K771" s="52"/>
      <c r="L771" s="52"/>
      <c r="M771" s="52"/>
      <c r="N771" s="52"/>
      <c r="O771" s="52"/>
      <c r="P771" s="52"/>
      <c r="Q771" s="52"/>
      <c r="R771" s="52"/>
      <c r="S771" s="52"/>
      <c r="T771" s="52"/>
      <c r="U771" s="52"/>
      <c r="V771" s="52"/>
      <c r="W771" s="52"/>
      <c r="X771" s="52"/>
      <c r="Y771" s="52"/>
      <c r="Z771" s="52"/>
    </row>
    <row r="772">
      <c r="A772" s="52"/>
      <c r="B772" s="52"/>
      <c r="C772" s="52"/>
      <c r="D772" s="52"/>
      <c r="E772" s="52"/>
      <c r="F772" s="52"/>
      <c r="G772" s="52"/>
      <c r="H772" s="52"/>
      <c r="I772" s="52"/>
      <c r="J772" s="52"/>
      <c r="K772" s="52"/>
      <c r="L772" s="52"/>
      <c r="M772" s="52"/>
      <c r="N772" s="52"/>
      <c r="O772" s="52"/>
      <c r="P772" s="52"/>
      <c r="Q772" s="52"/>
      <c r="R772" s="52"/>
      <c r="S772" s="52"/>
      <c r="T772" s="52"/>
      <c r="U772" s="52"/>
      <c r="V772" s="52"/>
      <c r="W772" s="52"/>
      <c r="X772" s="52"/>
      <c r="Y772" s="52"/>
      <c r="Z772" s="52"/>
    </row>
    <row r="773">
      <c r="A773" s="52"/>
      <c r="B773" s="52"/>
      <c r="C773" s="52"/>
      <c r="D773" s="52"/>
      <c r="E773" s="52"/>
      <c r="F773" s="52"/>
      <c r="G773" s="52"/>
      <c r="H773" s="52"/>
      <c r="I773" s="52"/>
      <c r="J773" s="52"/>
      <c r="K773" s="52"/>
      <c r="L773" s="52"/>
      <c r="M773" s="52"/>
      <c r="N773" s="52"/>
      <c r="O773" s="52"/>
      <c r="P773" s="52"/>
      <c r="Q773" s="52"/>
      <c r="R773" s="52"/>
      <c r="S773" s="52"/>
      <c r="T773" s="52"/>
      <c r="U773" s="52"/>
      <c r="V773" s="52"/>
      <c r="W773" s="52"/>
      <c r="X773" s="52"/>
      <c r="Y773" s="52"/>
      <c r="Z773" s="52"/>
    </row>
    <row r="774">
      <c r="A774" s="52"/>
      <c r="B774" s="52"/>
      <c r="C774" s="52"/>
      <c r="D774" s="52"/>
      <c r="E774" s="52"/>
      <c r="F774" s="52"/>
      <c r="G774" s="52"/>
      <c r="H774" s="52"/>
      <c r="I774" s="52"/>
      <c r="J774" s="52"/>
      <c r="K774" s="52"/>
      <c r="L774" s="52"/>
      <c r="M774" s="52"/>
      <c r="N774" s="52"/>
      <c r="O774" s="52"/>
      <c r="P774" s="52"/>
      <c r="Q774" s="52"/>
      <c r="R774" s="52"/>
      <c r="S774" s="52"/>
      <c r="T774" s="52"/>
      <c r="U774" s="52"/>
      <c r="V774" s="52"/>
      <c r="W774" s="52"/>
      <c r="X774" s="52"/>
      <c r="Y774" s="52"/>
      <c r="Z774" s="52"/>
    </row>
    <row r="775">
      <c r="A775" s="52"/>
      <c r="B775" s="52"/>
      <c r="C775" s="52"/>
      <c r="D775" s="52"/>
      <c r="E775" s="52"/>
      <c r="F775" s="52"/>
      <c r="G775" s="52"/>
      <c r="H775" s="52"/>
      <c r="I775" s="52"/>
      <c r="J775" s="52"/>
      <c r="K775" s="52"/>
      <c r="L775" s="52"/>
      <c r="M775" s="52"/>
      <c r="N775" s="52"/>
      <c r="O775" s="52"/>
      <c r="P775" s="52"/>
      <c r="Q775" s="52"/>
      <c r="R775" s="52"/>
      <c r="S775" s="52"/>
      <c r="T775" s="52"/>
      <c r="U775" s="52"/>
      <c r="V775" s="52"/>
      <c r="W775" s="52"/>
      <c r="X775" s="52"/>
      <c r="Y775" s="52"/>
      <c r="Z775" s="52"/>
    </row>
    <row r="776">
      <c r="A776" s="52"/>
      <c r="B776" s="52"/>
      <c r="C776" s="52"/>
      <c r="D776" s="52"/>
      <c r="E776" s="52"/>
      <c r="F776" s="52"/>
      <c r="G776" s="52"/>
      <c r="H776" s="52"/>
      <c r="I776" s="52"/>
      <c r="J776" s="52"/>
      <c r="K776" s="52"/>
      <c r="L776" s="52"/>
      <c r="M776" s="52"/>
      <c r="N776" s="52"/>
      <c r="O776" s="52"/>
      <c r="P776" s="52"/>
      <c r="Q776" s="52"/>
      <c r="R776" s="52"/>
      <c r="S776" s="52"/>
      <c r="T776" s="52"/>
      <c r="U776" s="52"/>
      <c r="V776" s="52"/>
      <c r="W776" s="52"/>
      <c r="X776" s="52"/>
      <c r="Y776" s="52"/>
      <c r="Z776" s="52"/>
    </row>
    <row r="777">
      <c r="A777" s="52"/>
      <c r="B777" s="52"/>
      <c r="C777" s="52"/>
      <c r="D777" s="52"/>
      <c r="E777" s="52"/>
      <c r="F777" s="52"/>
      <c r="G777" s="52"/>
      <c r="H777" s="52"/>
      <c r="I777" s="52"/>
      <c r="J777" s="52"/>
      <c r="K777" s="52"/>
      <c r="L777" s="52"/>
      <c r="M777" s="52"/>
      <c r="N777" s="52"/>
      <c r="O777" s="52"/>
      <c r="P777" s="52"/>
      <c r="Q777" s="52"/>
      <c r="R777" s="52"/>
      <c r="S777" s="52"/>
      <c r="T777" s="52"/>
      <c r="U777" s="52"/>
      <c r="V777" s="52"/>
      <c r="W777" s="52"/>
      <c r="X777" s="52"/>
      <c r="Y777" s="52"/>
      <c r="Z777" s="52"/>
    </row>
    <row r="778">
      <c r="A778" s="52"/>
      <c r="B778" s="52"/>
      <c r="C778" s="52"/>
      <c r="D778" s="52"/>
      <c r="E778" s="52"/>
      <c r="F778" s="52"/>
      <c r="G778" s="52"/>
      <c r="H778" s="52"/>
      <c r="I778" s="52"/>
      <c r="J778" s="52"/>
      <c r="K778" s="52"/>
      <c r="L778" s="52"/>
      <c r="M778" s="52"/>
      <c r="N778" s="52"/>
      <c r="O778" s="52"/>
      <c r="P778" s="52"/>
      <c r="Q778" s="52"/>
      <c r="R778" s="52"/>
      <c r="S778" s="52"/>
      <c r="T778" s="52"/>
      <c r="U778" s="52"/>
      <c r="V778" s="52"/>
      <c r="W778" s="52"/>
      <c r="X778" s="52"/>
      <c r="Y778" s="52"/>
      <c r="Z778" s="52"/>
    </row>
    <row r="779">
      <c r="A779" s="52"/>
      <c r="B779" s="52"/>
      <c r="C779" s="52"/>
      <c r="D779" s="52"/>
      <c r="E779" s="52"/>
      <c r="F779" s="52"/>
      <c r="G779" s="52"/>
      <c r="H779" s="52"/>
      <c r="I779" s="52"/>
      <c r="J779" s="52"/>
      <c r="K779" s="52"/>
      <c r="L779" s="52"/>
      <c r="M779" s="52"/>
      <c r="N779" s="52"/>
      <c r="O779" s="52"/>
      <c r="P779" s="52"/>
      <c r="Q779" s="52"/>
      <c r="R779" s="52"/>
      <c r="S779" s="52"/>
      <c r="T779" s="52"/>
      <c r="U779" s="52"/>
      <c r="V779" s="52"/>
      <c r="W779" s="52"/>
      <c r="X779" s="52"/>
      <c r="Y779" s="52"/>
      <c r="Z779" s="52"/>
    </row>
    <row r="780">
      <c r="A780" s="52"/>
      <c r="B780" s="52"/>
      <c r="C780" s="52"/>
      <c r="D780" s="52"/>
      <c r="E780" s="52"/>
      <c r="F780" s="52"/>
      <c r="G780" s="52"/>
      <c r="H780" s="52"/>
      <c r="I780" s="52"/>
      <c r="J780" s="52"/>
      <c r="K780" s="52"/>
      <c r="L780" s="52"/>
      <c r="M780" s="52"/>
      <c r="N780" s="52"/>
      <c r="O780" s="52"/>
      <c r="P780" s="52"/>
      <c r="Q780" s="52"/>
      <c r="R780" s="52"/>
      <c r="S780" s="52"/>
      <c r="T780" s="52"/>
      <c r="U780" s="52"/>
      <c r="V780" s="52"/>
      <c r="W780" s="52"/>
      <c r="X780" s="52"/>
      <c r="Y780" s="52"/>
      <c r="Z780" s="52"/>
    </row>
    <row r="781">
      <c r="A781" s="52"/>
      <c r="B781" s="52"/>
      <c r="C781" s="52"/>
      <c r="D781" s="52"/>
      <c r="E781" s="52"/>
      <c r="F781" s="52"/>
      <c r="G781" s="52"/>
      <c r="H781" s="52"/>
      <c r="I781" s="52"/>
      <c r="J781" s="52"/>
      <c r="K781" s="52"/>
      <c r="L781" s="52"/>
      <c r="M781" s="52"/>
      <c r="N781" s="52"/>
      <c r="O781" s="52"/>
      <c r="P781" s="52"/>
      <c r="Q781" s="52"/>
      <c r="R781" s="52"/>
      <c r="S781" s="52"/>
      <c r="T781" s="52"/>
      <c r="U781" s="52"/>
      <c r="V781" s="52"/>
      <c r="W781" s="52"/>
      <c r="X781" s="52"/>
      <c r="Y781" s="52"/>
      <c r="Z781" s="52"/>
    </row>
    <row r="782">
      <c r="A782" s="52"/>
      <c r="B782" s="52"/>
      <c r="C782" s="52"/>
      <c r="D782" s="52"/>
      <c r="E782" s="52"/>
      <c r="F782" s="52"/>
      <c r="G782" s="52"/>
      <c r="H782" s="52"/>
      <c r="I782" s="52"/>
      <c r="J782" s="52"/>
      <c r="K782" s="52"/>
      <c r="L782" s="52"/>
      <c r="M782" s="52"/>
      <c r="N782" s="52"/>
      <c r="O782" s="52"/>
      <c r="P782" s="52"/>
      <c r="Q782" s="52"/>
      <c r="R782" s="52"/>
      <c r="S782" s="52"/>
      <c r="T782" s="52"/>
      <c r="U782" s="52"/>
      <c r="V782" s="52"/>
      <c r="W782" s="52"/>
      <c r="X782" s="52"/>
      <c r="Y782" s="52"/>
      <c r="Z782" s="52"/>
    </row>
    <row r="783">
      <c r="A783" s="52"/>
      <c r="B783" s="52"/>
      <c r="C783" s="52"/>
      <c r="D783" s="52"/>
      <c r="E783" s="52"/>
      <c r="F783" s="52"/>
      <c r="G783" s="52"/>
      <c r="H783" s="52"/>
      <c r="I783" s="52"/>
      <c r="J783" s="52"/>
      <c r="K783" s="52"/>
      <c r="L783" s="52"/>
      <c r="M783" s="52"/>
      <c r="N783" s="52"/>
      <c r="O783" s="52"/>
      <c r="P783" s="52"/>
      <c r="Q783" s="52"/>
      <c r="R783" s="52"/>
      <c r="S783" s="52"/>
      <c r="T783" s="52"/>
      <c r="U783" s="52"/>
      <c r="V783" s="52"/>
      <c r="W783" s="52"/>
      <c r="X783" s="52"/>
      <c r="Y783" s="52"/>
      <c r="Z783" s="52"/>
    </row>
    <row r="784">
      <c r="A784" s="52"/>
      <c r="B784" s="52"/>
      <c r="C784" s="52"/>
      <c r="D784" s="52"/>
      <c r="E784" s="52"/>
      <c r="F784" s="52"/>
      <c r="G784" s="52"/>
      <c r="H784" s="52"/>
      <c r="I784" s="52"/>
      <c r="J784" s="52"/>
      <c r="K784" s="52"/>
      <c r="L784" s="52"/>
      <c r="M784" s="52"/>
      <c r="N784" s="52"/>
      <c r="O784" s="52"/>
      <c r="P784" s="52"/>
      <c r="Q784" s="52"/>
      <c r="R784" s="52"/>
      <c r="S784" s="52"/>
      <c r="T784" s="52"/>
      <c r="U784" s="52"/>
      <c r="V784" s="52"/>
      <c r="W784" s="52"/>
      <c r="X784" s="52"/>
      <c r="Y784" s="52"/>
      <c r="Z784" s="52"/>
    </row>
    <row r="785">
      <c r="A785" s="52"/>
      <c r="B785" s="52"/>
      <c r="C785" s="52"/>
      <c r="D785" s="52"/>
      <c r="E785" s="52"/>
      <c r="F785" s="52"/>
      <c r="G785" s="52"/>
      <c r="H785" s="52"/>
      <c r="I785" s="52"/>
      <c r="J785" s="52"/>
      <c r="K785" s="52"/>
      <c r="L785" s="52"/>
      <c r="M785" s="52"/>
      <c r="N785" s="52"/>
      <c r="O785" s="52"/>
      <c r="P785" s="52"/>
      <c r="Q785" s="52"/>
      <c r="R785" s="52"/>
      <c r="S785" s="52"/>
      <c r="T785" s="52"/>
      <c r="U785" s="52"/>
      <c r="V785" s="52"/>
      <c r="W785" s="52"/>
      <c r="X785" s="52"/>
      <c r="Y785" s="52"/>
      <c r="Z785" s="52"/>
    </row>
    <row r="786">
      <c r="A786" s="52"/>
      <c r="B786" s="52"/>
      <c r="C786" s="52"/>
      <c r="D786" s="52"/>
      <c r="E786" s="52"/>
      <c r="F786" s="52"/>
      <c r="G786" s="52"/>
      <c r="H786" s="52"/>
      <c r="I786" s="52"/>
      <c r="J786" s="52"/>
      <c r="K786" s="52"/>
      <c r="L786" s="52"/>
      <c r="M786" s="52"/>
      <c r="N786" s="52"/>
      <c r="O786" s="52"/>
      <c r="P786" s="52"/>
      <c r="Q786" s="52"/>
      <c r="R786" s="52"/>
      <c r="S786" s="52"/>
      <c r="T786" s="52"/>
      <c r="U786" s="52"/>
      <c r="V786" s="52"/>
      <c r="W786" s="52"/>
      <c r="X786" s="52"/>
      <c r="Y786" s="52"/>
      <c r="Z786" s="52"/>
    </row>
    <row r="787">
      <c r="A787" s="52"/>
      <c r="B787" s="52"/>
      <c r="C787" s="52"/>
      <c r="D787" s="52"/>
      <c r="E787" s="52"/>
      <c r="F787" s="52"/>
      <c r="G787" s="52"/>
      <c r="H787" s="52"/>
      <c r="I787" s="52"/>
      <c r="J787" s="52"/>
      <c r="K787" s="52"/>
      <c r="L787" s="52"/>
      <c r="M787" s="52"/>
      <c r="N787" s="52"/>
      <c r="O787" s="52"/>
      <c r="P787" s="52"/>
      <c r="Q787" s="52"/>
      <c r="R787" s="52"/>
      <c r="S787" s="52"/>
      <c r="T787" s="52"/>
      <c r="U787" s="52"/>
      <c r="V787" s="52"/>
      <c r="W787" s="52"/>
      <c r="X787" s="52"/>
      <c r="Y787" s="52"/>
      <c r="Z787" s="52"/>
    </row>
    <row r="788">
      <c r="A788" s="52"/>
      <c r="B788" s="52"/>
      <c r="C788" s="52"/>
      <c r="D788" s="52"/>
      <c r="E788" s="52"/>
      <c r="F788" s="52"/>
      <c r="G788" s="52"/>
      <c r="H788" s="52"/>
      <c r="I788" s="52"/>
      <c r="J788" s="52"/>
      <c r="K788" s="52"/>
      <c r="L788" s="52"/>
      <c r="M788" s="52"/>
      <c r="N788" s="52"/>
      <c r="O788" s="52"/>
      <c r="P788" s="52"/>
      <c r="Q788" s="52"/>
      <c r="R788" s="52"/>
      <c r="S788" s="52"/>
      <c r="T788" s="52"/>
      <c r="U788" s="52"/>
      <c r="V788" s="52"/>
      <c r="W788" s="52"/>
      <c r="X788" s="52"/>
      <c r="Y788" s="52"/>
      <c r="Z788" s="52"/>
    </row>
    <row r="789">
      <c r="A789" s="52"/>
      <c r="B789" s="52"/>
      <c r="C789" s="52"/>
      <c r="D789" s="52"/>
      <c r="E789" s="52"/>
      <c r="F789" s="52"/>
      <c r="G789" s="52"/>
      <c r="H789" s="52"/>
      <c r="I789" s="52"/>
      <c r="J789" s="52"/>
      <c r="K789" s="52"/>
      <c r="L789" s="52"/>
      <c r="M789" s="52"/>
      <c r="N789" s="52"/>
      <c r="O789" s="52"/>
      <c r="P789" s="52"/>
      <c r="Q789" s="52"/>
      <c r="R789" s="52"/>
      <c r="S789" s="52"/>
      <c r="T789" s="52"/>
      <c r="U789" s="52"/>
      <c r="V789" s="52"/>
      <c r="W789" s="52"/>
      <c r="X789" s="52"/>
      <c r="Y789" s="52"/>
      <c r="Z789" s="52"/>
    </row>
    <row r="790">
      <c r="A790" s="52"/>
      <c r="B790" s="52"/>
      <c r="C790" s="52"/>
      <c r="D790" s="52"/>
      <c r="E790" s="52"/>
      <c r="F790" s="52"/>
      <c r="G790" s="52"/>
      <c r="H790" s="52"/>
      <c r="I790" s="52"/>
      <c r="J790" s="52"/>
      <c r="K790" s="52"/>
      <c r="L790" s="52"/>
      <c r="M790" s="52"/>
      <c r="N790" s="52"/>
      <c r="O790" s="52"/>
      <c r="P790" s="52"/>
      <c r="Q790" s="52"/>
      <c r="R790" s="52"/>
      <c r="S790" s="52"/>
      <c r="T790" s="52"/>
      <c r="U790" s="52"/>
      <c r="V790" s="52"/>
      <c r="W790" s="52"/>
      <c r="X790" s="52"/>
      <c r="Y790" s="52"/>
      <c r="Z790" s="52"/>
    </row>
    <row r="791">
      <c r="A791" s="52"/>
      <c r="B791" s="52"/>
      <c r="C791" s="52"/>
      <c r="D791" s="52"/>
      <c r="E791" s="52"/>
      <c r="F791" s="52"/>
      <c r="G791" s="52"/>
      <c r="H791" s="52"/>
      <c r="I791" s="52"/>
      <c r="J791" s="52"/>
      <c r="K791" s="52"/>
      <c r="L791" s="52"/>
      <c r="M791" s="52"/>
      <c r="N791" s="52"/>
      <c r="O791" s="52"/>
      <c r="P791" s="52"/>
      <c r="Q791" s="52"/>
      <c r="R791" s="52"/>
      <c r="S791" s="52"/>
      <c r="T791" s="52"/>
      <c r="U791" s="52"/>
      <c r="V791" s="52"/>
      <c r="W791" s="52"/>
      <c r="X791" s="52"/>
      <c r="Y791" s="52"/>
      <c r="Z791" s="52"/>
    </row>
    <row r="792">
      <c r="A792" s="52"/>
      <c r="B792" s="52"/>
      <c r="C792" s="52"/>
      <c r="D792" s="52"/>
      <c r="E792" s="52"/>
      <c r="F792" s="52"/>
      <c r="G792" s="52"/>
      <c r="H792" s="52"/>
      <c r="I792" s="52"/>
      <c r="J792" s="52"/>
      <c r="K792" s="52"/>
      <c r="L792" s="52"/>
      <c r="M792" s="52"/>
      <c r="N792" s="52"/>
      <c r="O792" s="52"/>
      <c r="P792" s="52"/>
      <c r="Q792" s="52"/>
      <c r="R792" s="52"/>
      <c r="S792" s="52"/>
      <c r="T792" s="52"/>
      <c r="U792" s="52"/>
      <c r="V792" s="52"/>
      <c r="W792" s="52"/>
      <c r="X792" s="52"/>
      <c r="Y792" s="52"/>
      <c r="Z792" s="52"/>
    </row>
    <row r="793">
      <c r="A793" s="52"/>
      <c r="B793" s="52"/>
      <c r="C793" s="52"/>
      <c r="D793" s="52"/>
      <c r="E793" s="52"/>
      <c r="F793" s="52"/>
      <c r="G793" s="52"/>
      <c r="H793" s="52"/>
      <c r="I793" s="52"/>
      <c r="J793" s="52"/>
      <c r="K793" s="52"/>
      <c r="L793" s="52"/>
      <c r="M793" s="52"/>
      <c r="N793" s="52"/>
      <c r="O793" s="52"/>
      <c r="P793" s="52"/>
      <c r="Q793" s="52"/>
      <c r="R793" s="52"/>
      <c r="S793" s="52"/>
      <c r="T793" s="52"/>
      <c r="U793" s="52"/>
      <c r="V793" s="52"/>
      <c r="W793" s="52"/>
      <c r="X793" s="52"/>
      <c r="Y793" s="52"/>
      <c r="Z793" s="52"/>
    </row>
    <row r="794">
      <c r="A794" s="52"/>
      <c r="B794" s="52"/>
      <c r="C794" s="52"/>
      <c r="D794" s="52"/>
      <c r="E794" s="52"/>
      <c r="F794" s="52"/>
      <c r="G794" s="52"/>
      <c r="H794" s="52"/>
      <c r="I794" s="52"/>
      <c r="J794" s="52"/>
      <c r="K794" s="52"/>
      <c r="L794" s="52"/>
      <c r="M794" s="52"/>
      <c r="N794" s="52"/>
      <c r="O794" s="52"/>
      <c r="P794" s="52"/>
      <c r="Q794" s="52"/>
      <c r="R794" s="52"/>
      <c r="S794" s="52"/>
      <c r="T794" s="52"/>
      <c r="U794" s="52"/>
      <c r="V794" s="52"/>
      <c r="W794" s="52"/>
      <c r="X794" s="52"/>
      <c r="Y794" s="52"/>
      <c r="Z794" s="52"/>
    </row>
    <row r="795">
      <c r="A795" s="52"/>
      <c r="B795" s="52"/>
      <c r="C795" s="52"/>
      <c r="D795" s="52"/>
      <c r="E795" s="52"/>
      <c r="F795" s="52"/>
      <c r="G795" s="52"/>
      <c r="H795" s="52"/>
      <c r="I795" s="52"/>
      <c r="J795" s="52"/>
      <c r="K795" s="52"/>
      <c r="L795" s="52"/>
      <c r="M795" s="52"/>
      <c r="N795" s="52"/>
      <c r="O795" s="52"/>
      <c r="P795" s="52"/>
      <c r="Q795" s="52"/>
      <c r="R795" s="52"/>
      <c r="S795" s="52"/>
      <c r="T795" s="52"/>
      <c r="U795" s="52"/>
      <c r="V795" s="52"/>
      <c r="W795" s="52"/>
      <c r="X795" s="52"/>
      <c r="Y795" s="52"/>
      <c r="Z795" s="52"/>
    </row>
    <row r="796">
      <c r="A796" s="52"/>
      <c r="B796" s="52"/>
      <c r="C796" s="52"/>
      <c r="D796" s="52"/>
      <c r="E796" s="52"/>
      <c r="F796" s="52"/>
      <c r="G796" s="52"/>
      <c r="H796" s="52"/>
      <c r="I796" s="52"/>
      <c r="J796" s="52"/>
      <c r="K796" s="52"/>
      <c r="L796" s="52"/>
      <c r="M796" s="52"/>
      <c r="N796" s="52"/>
      <c r="O796" s="52"/>
      <c r="P796" s="52"/>
      <c r="Q796" s="52"/>
      <c r="R796" s="52"/>
      <c r="S796" s="52"/>
      <c r="T796" s="52"/>
      <c r="U796" s="52"/>
      <c r="V796" s="52"/>
      <c r="W796" s="52"/>
      <c r="X796" s="52"/>
      <c r="Y796" s="52"/>
      <c r="Z796" s="52"/>
    </row>
    <row r="797">
      <c r="A797" s="52"/>
      <c r="B797" s="52"/>
      <c r="C797" s="52"/>
      <c r="D797" s="52"/>
      <c r="E797" s="52"/>
      <c r="F797" s="52"/>
      <c r="G797" s="52"/>
      <c r="H797" s="52"/>
      <c r="I797" s="52"/>
      <c r="J797" s="52"/>
      <c r="K797" s="52"/>
      <c r="L797" s="52"/>
      <c r="M797" s="52"/>
      <c r="N797" s="52"/>
      <c r="O797" s="52"/>
      <c r="P797" s="52"/>
      <c r="Q797" s="52"/>
      <c r="R797" s="52"/>
      <c r="S797" s="52"/>
      <c r="T797" s="52"/>
      <c r="U797" s="52"/>
      <c r="V797" s="52"/>
      <c r="W797" s="52"/>
      <c r="X797" s="52"/>
      <c r="Y797" s="52"/>
      <c r="Z797" s="52"/>
    </row>
    <row r="798">
      <c r="A798" s="52"/>
      <c r="B798" s="52"/>
      <c r="C798" s="52"/>
      <c r="D798" s="52"/>
      <c r="E798" s="52"/>
      <c r="F798" s="52"/>
      <c r="G798" s="52"/>
      <c r="H798" s="52"/>
      <c r="I798" s="52"/>
      <c r="J798" s="52"/>
      <c r="K798" s="52"/>
      <c r="L798" s="52"/>
      <c r="M798" s="52"/>
      <c r="N798" s="52"/>
      <c r="O798" s="52"/>
      <c r="P798" s="52"/>
      <c r="Q798" s="52"/>
      <c r="R798" s="52"/>
      <c r="S798" s="52"/>
      <c r="T798" s="52"/>
      <c r="U798" s="52"/>
      <c r="V798" s="52"/>
      <c r="W798" s="52"/>
      <c r="X798" s="52"/>
      <c r="Y798" s="52"/>
      <c r="Z798" s="52"/>
    </row>
    <row r="799">
      <c r="A799" s="52"/>
      <c r="B799" s="52"/>
      <c r="C799" s="52"/>
      <c r="D799" s="52"/>
      <c r="E799" s="52"/>
      <c r="F799" s="52"/>
      <c r="G799" s="52"/>
      <c r="H799" s="52"/>
      <c r="I799" s="52"/>
      <c r="J799" s="52"/>
      <c r="K799" s="52"/>
      <c r="L799" s="52"/>
      <c r="M799" s="52"/>
      <c r="N799" s="52"/>
      <c r="O799" s="52"/>
      <c r="P799" s="52"/>
      <c r="Q799" s="52"/>
      <c r="R799" s="52"/>
      <c r="S799" s="52"/>
      <c r="T799" s="52"/>
      <c r="U799" s="52"/>
      <c r="V799" s="52"/>
      <c r="W799" s="52"/>
      <c r="X799" s="52"/>
      <c r="Y799" s="52"/>
      <c r="Z799" s="52"/>
    </row>
    <row r="800">
      <c r="A800" s="52"/>
      <c r="B800" s="52"/>
      <c r="C800" s="52"/>
      <c r="D800" s="52"/>
      <c r="E800" s="52"/>
      <c r="F800" s="52"/>
      <c r="G800" s="52"/>
      <c r="H800" s="52"/>
      <c r="I800" s="52"/>
      <c r="J800" s="52"/>
      <c r="K800" s="52"/>
      <c r="L800" s="52"/>
      <c r="M800" s="52"/>
      <c r="N800" s="52"/>
      <c r="O800" s="52"/>
      <c r="P800" s="52"/>
      <c r="Q800" s="52"/>
      <c r="R800" s="52"/>
      <c r="S800" s="52"/>
      <c r="T800" s="52"/>
      <c r="U800" s="52"/>
      <c r="V800" s="52"/>
      <c r="W800" s="52"/>
      <c r="X800" s="52"/>
      <c r="Y800" s="52"/>
      <c r="Z800" s="52"/>
    </row>
    <row r="801">
      <c r="A801" s="52"/>
      <c r="B801" s="52"/>
      <c r="C801" s="52"/>
      <c r="D801" s="52"/>
      <c r="E801" s="52"/>
      <c r="F801" s="52"/>
      <c r="G801" s="52"/>
      <c r="H801" s="52"/>
      <c r="I801" s="52"/>
      <c r="J801" s="52"/>
      <c r="K801" s="52"/>
      <c r="L801" s="52"/>
      <c r="M801" s="52"/>
      <c r="N801" s="52"/>
      <c r="O801" s="52"/>
      <c r="P801" s="52"/>
      <c r="Q801" s="52"/>
      <c r="R801" s="52"/>
      <c r="S801" s="52"/>
      <c r="T801" s="52"/>
      <c r="U801" s="52"/>
      <c r="V801" s="52"/>
      <c r="W801" s="52"/>
      <c r="X801" s="52"/>
      <c r="Y801" s="52"/>
      <c r="Z801" s="52"/>
    </row>
    <row r="802">
      <c r="A802" s="52"/>
      <c r="B802" s="52"/>
      <c r="C802" s="52"/>
      <c r="D802" s="52"/>
      <c r="E802" s="52"/>
      <c r="F802" s="52"/>
      <c r="G802" s="52"/>
      <c r="H802" s="52"/>
      <c r="I802" s="52"/>
      <c r="J802" s="52"/>
      <c r="K802" s="52"/>
      <c r="L802" s="52"/>
      <c r="M802" s="52"/>
      <c r="N802" s="52"/>
      <c r="O802" s="52"/>
      <c r="P802" s="52"/>
      <c r="Q802" s="52"/>
      <c r="R802" s="52"/>
      <c r="S802" s="52"/>
      <c r="T802" s="52"/>
      <c r="U802" s="52"/>
      <c r="V802" s="52"/>
      <c r="W802" s="52"/>
      <c r="X802" s="52"/>
      <c r="Y802" s="52"/>
      <c r="Z802" s="52"/>
    </row>
    <row r="803">
      <c r="A803" s="52"/>
      <c r="B803" s="52"/>
      <c r="C803" s="52"/>
      <c r="D803" s="52"/>
      <c r="E803" s="52"/>
      <c r="F803" s="52"/>
      <c r="G803" s="52"/>
      <c r="H803" s="52"/>
      <c r="I803" s="52"/>
      <c r="J803" s="52"/>
      <c r="K803" s="52"/>
      <c r="L803" s="52"/>
      <c r="M803" s="52"/>
      <c r="N803" s="52"/>
      <c r="O803" s="52"/>
      <c r="P803" s="52"/>
      <c r="Q803" s="52"/>
      <c r="R803" s="52"/>
      <c r="S803" s="52"/>
      <c r="T803" s="52"/>
      <c r="U803" s="52"/>
      <c r="V803" s="52"/>
      <c r="W803" s="52"/>
      <c r="X803" s="52"/>
      <c r="Y803" s="52"/>
      <c r="Z803" s="52"/>
    </row>
    <row r="804">
      <c r="A804" s="52"/>
      <c r="B804" s="52"/>
      <c r="C804" s="52"/>
      <c r="D804" s="52"/>
      <c r="E804" s="52"/>
      <c r="F804" s="52"/>
      <c r="G804" s="52"/>
      <c r="H804" s="52"/>
      <c r="I804" s="52"/>
      <c r="J804" s="52"/>
      <c r="K804" s="52"/>
      <c r="L804" s="52"/>
      <c r="M804" s="52"/>
      <c r="N804" s="52"/>
      <c r="O804" s="52"/>
      <c r="P804" s="52"/>
      <c r="Q804" s="52"/>
      <c r="R804" s="52"/>
      <c r="S804" s="52"/>
      <c r="T804" s="52"/>
      <c r="U804" s="52"/>
      <c r="V804" s="52"/>
      <c r="W804" s="52"/>
      <c r="X804" s="52"/>
      <c r="Y804" s="52"/>
      <c r="Z804" s="52"/>
    </row>
    <row r="805">
      <c r="A805" s="52"/>
      <c r="B805" s="52"/>
      <c r="C805" s="52"/>
      <c r="D805" s="52"/>
      <c r="E805" s="52"/>
      <c r="F805" s="52"/>
      <c r="G805" s="52"/>
      <c r="H805" s="52"/>
      <c r="I805" s="52"/>
      <c r="J805" s="52"/>
      <c r="K805" s="52"/>
      <c r="L805" s="52"/>
      <c r="M805" s="52"/>
      <c r="N805" s="52"/>
      <c r="O805" s="52"/>
      <c r="P805" s="52"/>
      <c r="Q805" s="52"/>
      <c r="R805" s="52"/>
      <c r="S805" s="52"/>
      <c r="T805" s="52"/>
      <c r="U805" s="52"/>
      <c r="V805" s="52"/>
      <c r="W805" s="52"/>
      <c r="X805" s="52"/>
      <c r="Y805" s="52"/>
      <c r="Z805" s="52"/>
    </row>
    <row r="806">
      <c r="A806" s="52"/>
      <c r="B806" s="52"/>
      <c r="C806" s="52"/>
      <c r="D806" s="52"/>
      <c r="E806" s="52"/>
      <c r="F806" s="52"/>
      <c r="G806" s="52"/>
      <c r="H806" s="52"/>
      <c r="I806" s="52"/>
      <c r="J806" s="52"/>
      <c r="K806" s="52"/>
      <c r="L806" s="52"/>
      <c r="M806" s="52"/>
      <c r="N806" s="52"/>
      <c r="O806" s="52"/>
      <c r="P806" s="52"/>
      <c r="Q806" s="52"/>
      <c r="R806" s="52"/>
      <c r="S806" s="52"/>
      <c r="T806" s="52"/>
      <c r="U806" s="52"/>
      <c r="V806" s="52"/>
      <c r="W806" s="52"/>
      <c r="X806" s="52"/>
      <c r="Y806" s="52"/>
      <c r="Z806" s="52"/>
    </row>
    <row r="807">
      <c r="A807" s="52"/>
      <c r="B807" s="52"/>
      <c r="C807" s="52"/>
      <c r="D807" s="52"/>
      <c r="E807" s="52"/>
      <c r="F807" s="52"/>
      <c r="G807" s="52"/>
      <c r="H807" s="52"/>
      <c r="I807" s="52"/>
      <c r="J807" s="52"/>
      <c r="K807" s="52"/>
      <c r="L807" s="52"/>
      <c r="M807" s="52"/>
      <c r="N807" s="52"/>
      <c r="O807" s="52"/>
      <c r="P807" s="52"/>
      <c r="Q807" s="52"/>
      <c r="R807" s="52"/>
      <c r="S807" s="52"/>
      <c r="T807" s="52"/>
      <c r="U807" s="52"/>
      <c r="V807" s="52"/>
      <c r="W807" s="52"/>
      <c r="X807" s="52"/>
      <c r="Y807" s="52"/>
      <c r="Z807" s="52"/>
    </row>
    <row r="808">
      <c r="A808" s="52"/>
      <c r="B808" s="52"/>
      <c r="C808" s="52"/>
      <c r="D808" s="52"/>
      <c r="E808" s="52"/>
      <c r="F808" s="52"/>
      <c r="G808" s="52"/>
      <c r="H808" s="52"/>
      <c r="I808" s="52"/>
      <c r="J808" s="52"/>
      <c r="K808" s="52"/>
      <c r="L808" s="52"/>
      <c r="M808" s="52"/>
      <c r="N808" s="52"/>
      <c r="O808" s="52"/>
      <c r="P808" s="52"/>
      <c r="Q808" s="52"/>
      <c r="R808" s="52"/>
      <c r="S808" s="52"/>
      <c r="T808" s="52"/>
      <c r="U808" s="52"/>
      <c r="V808" s="52"/>
      <c r="W808" s="52"/>
      <c r="X808" s="52"/>
      <c r="Y808" s="52"/>
      <c r="Z808" s="52"/>
    </row>
    <row r="809">
      <c r="A809" s="52"/>
      <c r="B809" s="52"/>
      <c r="C809" s="52"/>
      <c r="D809" s="52"/>
      <c r="E809" s="52"/>
      <c r="F809" s="52"/>
      <c r="G809" s="52"/>
      <c r="H809" s="52"/>
      <c r="I809" s="52"/>
      <c r="J809" s="52"/>
      <c r="K809" s="52"/>
      <c r="L809" s="52"/>
      <c r="M809" s="52"/>
      <c r="N809" s="52"/>
      <c r="O809" s="52"/>
      <c r="P809" s="52"/>
      <c r="Q809" s="52"/>
      <c r="R809" s="52"/>
      <c r="S809" s="52"/>
      <c r="T809" s="52"/>
      <c r="U809" s="52"/>
      <c r="V809" s="52"/>
      <c r="W809" s="52"/>
      <c r="X809" s="52"/>
      <c r="Y809" s="52"/>
      <c r="Z809" s="52"/>
    </row>
    <row r="810">
      <c r="A810" s="52"/>
      <c r="B810" s="52"/>
      <c r="C810" s="52"/>
      <c r="D810" s="52"/>
      <c r="E810" s="52"/>
      <c r="F810" s="52"/>
      <c r="G810" s="52"/>
      <c r="H810" s="52"/>
      <c r="I810" s="52"/>
      <c r="J810" s="52"/>
      <c r="K810" s="52"/>
      <c r="L810" s="52"/>
      <c r="M810" s="52"/>
      <c r="N810" s="52"/>
      <c r="O810" s="52"/>
      <c r="P810" s="52"/>
      <c r="Q810" s="52"/>
      <c r="R810" s="52"/>
      <c r="S810" s="52"/>
      <c r="T810" s="52"/>
      <c r="U810" s="52"/>
      <c r="V810" s="52"/>
      <c r="W810" s="52"/>
      <c r="X810" s="52"/>
      <c r="Y810" s="52"/>
      <c r="Z810" s="52"/>
    </row>
    <row r="811">
      <c r="A811" s="52"/>
      <c r="B811" s="52"/>
      <c r="C811" s="52"/>
      <c r="D811" s="52"/>
      <c r="E811" s="52"/>
      <c r="F811" s="52"/>
      <c r="G811" s="52"/>
      <c r="H811" s="52"/>
      <c r="I811" s="52"/>
      <c r="J811" s="52"/>
      <c r="K811" s="52"/>
      <c r="L811" s="52"/>
      <c r="M811" s="52"/>
      <c r="N811" s="52"/>
      <c r="O811" s="52"/>
      <c r="P811" s="52"/>
      <c r="Q811" s="52"/>
      <c r="R811" s="52"/>
      <c r="S811" s="52"/>
      <c r="T811" s="52"/>
      <c r="U811" s="52"/>
      <c r="V811" s="52"/>
      <c r="W811" s="52"/>
      <c r="X811" s="52"/>
      <c r="Y811" s="52"/>
      <c r="Z811" s="52"/>
    </row>
    <row r="812">
      <c r="A812" s="52"/>
      <c r="B812" s="52"/>
      <c r="C812" s="52"/>
      <c r="D812" s="52"/>
      <c r="E812" s="52"/>
      <c r="F812" s="52"/>
      <c r="G812" s="52"/>
      <c r="H812" s="52"/>
      <c r="I812" s="52"/>
      <c r="J812" s="52"/>
      <c r="K812" s="52"/>
      <c r="L812" s="52"/>
      <c r="M812" s="52"/>
      <c r="N812" s="52"/>
      <c r="O812" s="52"/>
      <c r="P812" s="52"/>
      <c r="Q812" s="52"/>
      <c r="R812" s="52"/>
      <c r="S812" s="52"/>
      <c r="T812" s="52"/>
      <c r="U812" s="52"/>
      <c r="V812" s="52"/>
      <c r="W812" s="52"/>
      <c r="X812" s="52"/>
      <c r="Y812" s="52"/>
      <c r="Z812" s="52"/>
    </row>
    <row r="813">
      <c r="A813" s="52"/>
      <c r="B813" s="52"/>
      <c r="C813" s="52"/>
      <c r="D813" s="52"/>
      <c r="E813" s="52"/>
      <c r="F813" s="52"/>
      <c r="G813" s="52"/>
      <c r="H813" s="52"/>
      <c r="I813" s="52"/>
      <c r="J813" s="52"/>
      <c r="K813" s="52"/>
      <c r="L813" s="52"/>
      <c r="M813" s="52"/>
      <c r="N813" s="52"/>
      <c r="O813" s="52"/>
      <c r="P813" s="52"/>
      <c r="Q813" s="52"/>
      <c r="R813" s="52"/>
      <c r="S813" s="52"/>
      <c r="T813" s="52"/>
      <c r="U813" s="52"/>
      <c r="V813" s="52"/>
      <c r="W813" s="52"/>
      <c r="X813" s="52"/>
      <c r="Y813" s="52"/>
      <c r="Z813" s="52"/>
    </row>
    <row r="814">
      <c r="A814" s="52"/>
      <c r="B814" s="52"/>
      <c r="C814" s="52"/>
      <c r="D814" s="52"/>
      <c r="E814" s="52"/>
      <c r="F814" s="52"/>
      <c r="G814" s="52"/>
      <c r="H814" s="52"/>
      <c r="I814" s="52"/>
      <c r="J814" s="52"/>
      <c r="K814" s="52"/>
      <c r="L814" s="52"/>
      <c r="M814" s="52"/>
      <c r="N814" s="52"/>
      <c r="O814" s="52"/>
      <c r="P814" s="52"/>
      <c r="Q814" s="52"/>
      <c r="R814" s="52"/>
      <c r="S814" s="52"/>
      <c r="T814" s="52"/>
      <c r="U814" s="52"/>
      <c r="V814" s="52"/>
      <c r="W814" s="52"/>
      <c r="X814" s="52"/>
      <c r="Y814" s="52"/>
      <c r="Z814" s="52"/>
    </row>
    <row r="815">
      <c r="A815" s="52"/>
      <c r="B815" s="52"/>
      <c r="C815" s="52"/>
      <c r="D815" s="52"/>
      <c r="E815" s="52"/>
      <c r="F815" s="52"/>
      <c r="G815" s="52"/>
      <c r="H815" s="52"/>
      <c r="I815" s="52"/>
      <c r="J815" s="52"/>
      <c r="K815" s="52"/>
      <c r="L815" s="52"/>
      <c r="M815" s="52"/>
      <c r="N815" s="52"/>
      <c r="O815" s="52"/>
      <c r="P815" s="52"/>
      <c r="Q815" s="52"/>
      <c r="R815" s="52"/>
      <c r="S815" s="52"/>
      <c r="T815" s="52"/>
      <c r="U815" s="52"/>
      <c r="V815" s="52"/>
      <c r="W815" s="52"/>
      <c r="X815" s="52"/>
      <c r="Y815" s="52"/>
      <c r="Z815" s="52"/>
    </row>
    <row r="816">
      <c r="A816" s="52"/>
      <c r="B816" s="52"/>
      <c r="C816" s="52"/>
      <c r="D816" s="52"/>
      <c r="E816" s="52"/>
      <c r="F816" s="52"/>
      <c r="G816" s="52"/>
      <c r="H816" s="52"/>
      <c r="I816" s="52"/>
      <c r="J816" s="52"/>
      <c r="K816" s="52"/>
      <c r="L816" s="52"/>
      <c r="M816" s="52"/>
      <c r="N816" s="52"/>
      <c r="O816" s="52"/>
      <c r="P816" s="52"/>
      <c r="Q816" s="52"/>
      <c r="R816" s="52"/>
      <c r="S816" s="52"/>
      <c r="T816" s="52"/>
      <c r="U816" s="52"/>
      <c r="V816" s="52"/>
      <c r="W816" s="52"/>
      <c r="X816" s="52"/>
      <c r="Y816" s="52"/>
      <c r="Z816" s="52"/>
    </row>
    <row r="817">
      <c r="A817" s="52"/>
      <c r="B817" s="52"/>
      <c r="C817" s="52"/>
      <c r="D817" s="52"/>
      <c r="E817" s="52"/>
      <c r="F817" s="52"/>
      <c r="G817" s="52"/>
      <c r="H817" s="52"/>
      <c r="I817" s="52"/>
      <c r="J817" s="52"/>
      <c r="K817" s="52"/>
      <c r="L817" s="52"/>
      <c r="M817" s="52"/>
      <c r="N817" s="52"/>
      <c r="O817" s="52"/>
      <c r="P817" s="52"/>
      <c r="Q817" s="52"/>
      <c r="R817" s="52"/>
      <c r="S817" s="52"/>
      <c r="T817" s="52"/>
      <c r="U817" s="52"/>
      <c r="V817" s="52"/>
      <c r="W817" s="52"/>
      <c r="X817" s="52"/>
      <c r="Y817" s="52"/>
      <c r="Z817" s="52"/>
    </row>
    <row r="818">
      <c r="A818" s="52"/>
      <c r="B818" s="52"/>
      <c r="C818" s="52"/>
      <c r="D818" s="52"/>
      <c r="E818" s="52"/>
      <c r="F818" s="52"/>
      <c r="G818" s="52"/>
      <c r="H818" s="52"/>
      <c r="I818" s="52"/>
      <c r="J818" s="52"/>
      <c r="K818" s="52"/>
      <c r="L818" s="52"/>
      <c r="M818" s="52"/>
      <c r="N818" s="52"/>
      <c r="O818" s="52"/>
      <c r="P818" s="52"/>
      <c r="Q818" s="52"/>
      <c r="R818" s="52"/>
      <c r="S818" s="52"/>
      <c r="T818" s="52"/>
      <c r="U818" s="52"/>
      <c r="V818" s="52"/>
      <c r="W818" s="52"/>
      <c r="X818" s="52"/>
      <c r="Y818" s="52"/>
      <c r="Z818" s="52"/>
    </row>
    <row r="819">
      <c r="A819" s="52"/>
      <c r="B819" s="52"/>
      <c r="C819" s="52"/>
      <c r="D819" s="52"/>
      <c r="E819" s="52"/>
      <c r="F819" s="52"/>
      <c r="G819" s="52"/>
      <c r="H819" s="52"/>
      <c r="I819" s="52"/>
      <c r="J819" s="52"/>
      <c r="K819" s="52"/>
      <c r="L819" s="52"/>
      <c r="M819" s="52"/>
      <c r="N819" s="52"/>
      <c r="O819" s="52"/>
      <c r="P819" s="52"/>
      <c r="Q819" s="52"/>
      <c r="R819" s="52"/>
      <c r="S819" s="52"/>
      <c r="T819" s="52"/>
      <c r="U819" s="52"/>
      <c r="V819" s="52"/>
      <c r="W819" s="52"/>
      <c r="X819" s="52"/>
      <c r="Y819" s="52"/>
      <c r="Z819" s="52"/>
    </row>
    <row r="820">
      <c r="A820" s="52"/>
      <c r="B820" s="52"/>
      <c r="C820" s="52"/>
      <c r="D820" s="52"/>
      <c r="E820" s="52"/>
      <c r="F820" s="52"/>
      <c r="G820" s="52"/>
      <c r="H820" s="52"/>
      <c r="I820" s="52"/>
      <c r="J820" s="52"/>
      <c r="K820" s="52"/>
      <c r="L820" s="52"/>
      <c r="M820" s="52"/>
      <c r="N820" s="52"/>
      <c r="O820" s="52"/>
      <c r="P820" s="52"/>
      <c r="Q820" s="52"/>
      <c r="R820" s="52"/>
      <c r="S820" s="52"/>
      <c r="T820" s="52"/>
      <c r="U820" s="52"/>
      <c r="V820" s="52"/>
      <c r="W820" s="52"/>
      <c r="X820" s="52"/>
      <c r="Y820" s="52"/>
      <c r="Z820" s="52"/>
    </row>
    <row r="821">
      <c r="A821" s="52"/>
      <c r="B821" s="52"/>
      <c r="C821" s="52"/>
      <c r="D821" s="52"/>
      <c r="E821" s="52"/>
      <c r="F821" s="52"/>
      <c r="G821" s="52"/>
      <c r="H821" s="52"/>
      <c r="I821" s="52"/>
      <c r="J821" s="52"/>
      <c r="K821" s="52"/>
      <c r="L821" s="52"/>
      <c r="M821" s="52"/>
      <c r="N821" s="52"/>
      <c r="O821" s="52"/>
      <c r="P821" s="52"/>
      <c r="Q821" s="52"/>
      <c r="R821" s="52"/>
      <c r="S821" s="52"/>
      <c r="T821" s="52"/>
      <c r="U821" s="52"/>
      <c r="V821" s="52"/>
      <c r="W821" s="52"/>
      <c r="X821" s="52"/>
      <c r="Y821" s="52"/>
      <c r="Z821" s="52"/>
    </row>
    <row r="822">
      <c r="A822" s="52"/>
      <c r="B822" s="52"/>
      <c r="C822" s="52"/>
      <c r="D822" s="52"/>
      <c r="E822" s="52"/>
      <c r="F822" s="52"/>
      <c r="G822" s="52"/>
      <c r="H822" s="52"/>
      <c r="I822" s="52"/>
      <c r="J822" s="52"/>
      <c r="K822" s="52"/>
      <c r="L822" s="52"/>
      <c r="M822" s="52"/>
      <c r="N822" s="52"/>
      <c r="O822" s="52"/>
      <c r="P822" s="52"/>
      <c r="Q822" s="52"/>
      <c r="R822" s="52"/>
      <c r="S822" s="52"/>
      <c r="T822" s="52"/>
      <c r="U822" s="52"/>
      <c r="V822" s="52"/>
      <c r="W822" s="52"/>
      <c r="X822" s="52"/>
      <c r="Y822" s="52"/>
      <c r="Z822" s="52"/>
    </row>
    <row r="823">
      <c r="A823" s="52"/>
      <c r="B823" s="52"/>
      <c r="C823" s="52"/>
      <c r="D823" s="52"/>
      <c r="E823" s="52"/>
      <c r="F823" s="52"/>
      <c r="G823" s="52"/>
      <c r="H823" s="52"/>
      <c r="I823" s="52"/>
      <c r="J823" s="52"/>
      <c r="K823" s="52"/>
      <c r="L823" s="52"/>
      <c r="M823" s="52"/>
      <c r="N823" s="52"/>
      <c r="O823" s="52"/>
      <c r="P823" s="52"/>
      <c r="Q823" s="52"/>
      <c r="R823" s="52"/>
      <c r="S823" s="52"/>
      <c r="T823" s="52"/>
      <c r="U823" s="52"/>
      <c r="V823" s="52"/>
      <c r="W823" s="52"/>
      <c r="X823" s="52"/>
      <c r="Y823" s="52"/>
      <c r="Z823" s="52"/>
    </row>
    <row r="824">
      <c r="A824" s="52"/>
      <c r="B824" s="52"/>
      <c r="C824" s="52"/>
      <c r="D824" s="52"/>
      <c r="E824" s="52"/>
      <c r="F824" s="52"/>
      <c r="G824" s="52"/>
      <c r="H824" s="52"/>
      <c r="I824" s="52"/>
      <c r="J824" s="52"/>
      <c r="K824" s="52"/>
      <c r="L824" s="52"/>
      <c r="M824" s="52"/>
      <c r="N824" s="52"/>
      <c r="O824" s="52"/>
      <c r="P824" s="52"/>
      <c r="Q824" s="52"/>
      <c r="R824" s="52"/>
      <c r="S824" s="52"/>
      <c r="T824" s="52"/>
      <c r="U824" s="52"/>
      <c r="V824" s="52"/>
      <c r="W824" s="52"/>
      <c r="X824" s="52"/>
      <c r="Y824" s="52"/>
      <c r="Z824" s="52"/>
    </row>
    <row r="825">
      <c r="A825" s="52"/>
      <c r="B825" s="52"/>
      <c r="C825" s="52"/>
      <c r="D825" s="52"/>
      <c r="E825" s="52"/>
      <c r="F825" s="52"/>
      <c r="G825" s="52"/>
      <c r="H825" s="52"/>
      <c r="I825" s="52"/>
      <c r="J825" s="52"/>
      <c r="K825" s="52"/>
      <c r="L825" s="52"/>
      <c r="M825" s="52"/>
      <c r="N825" s="52"/>
      <c r="O825" s="52"/>
      <c r="P825" s="52"/>
      <c r="Q825" s="52"/>
      <c r="R825" s="52"/>
      <c r="S825" s="52"/>
      <c r="T825" s="52"/>
      <c r="U825" s="52"/>
      <c r="V825" s="52"/>
      <c r="W825" s="52"/>
      <c r="X825" s="52"/>
      <c r="Y825" s="52"/>
      <c r="Z825" s="52"/>
    </row>
    <row r="826">
      <c r="A826" s="52"/>
      <c r="B826" s="52"/>
      <c r="C826" s="52"/>
      <c r="D826" s="52"/>
      <c r="E826" s="52"/>
      <c r="F826" s="52"/>
      <c r="G826" s="52"/>
      <c r="H826" s="52"/>
      <c r="I826" s="52"/>
      <c r="J826" s="52"/>
      <c r="K826" s="52"/>
      <c r="L826" s="52"/>
      <c r="M826" s="52"/>
      <c r="N826" s="52"/>
      <c r="O826" s="52"/>
      <c r="P826" s="52"/>
      <c r="Q826" s="52"/>
      <c r="R826" s="52"/>
      <c r="S826" s="52"/>
      <c r="T826" s="52"/>
      <c r="U826" s="52"/>
      <c r="V826" s="52"/>
      <c r="W826" s="52"/>
      <c r="X826" s="52"/>
      <c r="Y826" s="52"/>
      <c r="Z826" s="52"/>
    </row>
    <row r="827">
      <c r="A827" s="52"/>
      <c r="B827" s="52"/>
      <c r="C827" s="52"/>
      <c r="D827" s="52"/>
      <c r="E827" s="52"/>
      <c r="F827" s="52"/>
      <c r="G827" s="52"/>
      <c r="H827" s="52"/>
      <c r="I827" s="52"/>
      <c r="J827" s="52"/>
      <c r="K827" s="52"/>
      <c r="L827" s="52"/>
      <c r="M827" s="52"/>
      <c r="N827" s="52"/>
      <c r="O827" s="52"/>
      <c r="P827" s="52"/>
      <c r="Q827" s="52"/>
      <c r="R827" s="52"/>
      <c r="S827" s="52"/>
      <c r="T827" s="52"/>
      <c r="U827" s="52"/>
      <c r="V827" s="52"/>
      <c r="W827" s="52"/>
      <c r="X827" s="52"/>
      <c r="Y827" s="52"/>
      <c r="Z827" s="52"/>
    </row>
    <row r="828">
      <c r="A828" s="52"/>
      <c r="B828" s="52"/>
      <c r="C828" s="52"/>
      <c r="D828" s="52"/>
      <c r="E828" s="52"/>
      <c r="F828" s="52"/>
      <c r="G828" s="52"/>
      <c r="H828" s="52"/>
      <c r="I828" s="52"/>
      <c r="J828" s="52"/>
      <c r="K828" s="52"/>
      <c r="L828" s="52"/>
      <c r="M828" s="52"/>
      <c r="N828" s="52"/>
      <c r="O828" s="52"/>
      <c r="P828" s="52"/>
      <c r="Q828" s="52"/>
      <c r="R828" s="52"/>
      <c r="S828" s="52"/>
      <c r="T828" s="52"/>
      <c r="U828" s="52"/>
      <c r="V828" s="52"/>
      <c r="W828" s="52"/>
      <c r="X828" s="52"/>
      <c r="Y828" s="52"/>
      <c r="Z828" s="52"/>
    </row>
    <row r="829">
      <c r="A829" s="52"/>
      <c r="B829" s="52"/>
      <c r="C829" s="52"/>
      <c r="D829" s="52"/>
      <c r="E829" s="52"/>
      <c r="F829" s="52"/>
      <c r="G829" s="52"/>
      <c r="H829" s="52"/>
      <c r="I829" s="52"/>
      <c r="J829" s="52"/>
      <c r="K829" s="52"/>
      <c r="L829" s="52"/>
      <c r="M829" s="52"/>
      <c r="N829" s="52"/>
      <c r="O829" s="52"/>
      <c r="P829" s="52"/>
      <c r="Q829" s="52"/>
      <c r="R829" s="52"/>
      <c r="S829" s="52"/>
      <c r="T829" s="52"/>
      <c r="U829" s="52"/>
      <c r="V829" s="52"/>
      <c r="W829" s="52"/>
      <c r="X829" s="52"/>
      <c r="Y829" s="52"/>
      <c r="Z829" s="52"/>
    </row>
    <row r="830">
      <c r="A830" s="52"/>
      <c r="B830" s="52"/>
      <c r="C830" s="52"/>
      <c r="D830" s="52"/>
      <c r="E830" s="52"/>
      <c r="F830" s="52"/>
      <c r="G830" s="52"/>
      <c r="H830" s="52"/>
      <c r="I830" s="52"/>
      <c r="J830" s="52"/>
      <c r="K830" s="52"/>
      <c r="L830" s="52"/>
      <c r="M830" s="52"/>
      <c r="N830" s="52"/>
      <c r="O830" s="52"/>
      <c r="P830" s="52"/>
      <c r="Q830" s="52"/>
      <c r="R830" s="52"/>
      <c r="S830" s="52"/>
      <c r="T830" s="52"/>
      <c r="U830" s="52"/>
      <c r="V830" s="52"/>
      <c r="W830" s="52"/>
      <c r="X830" s="52"/>
      <c r="Y830" s="52"/>
      <c r="Z830" s="52"/>
    </row>
    <row r="831">
      <c r="A831" s="52"/>
      <c r="B831" s="52"/>
      <c r="C831" s="52"/>
      <c r="D831" s="52"/>
      <c r="E831" s="52"/>
      <c r="F831" s="52"/>
      <c r="G831" s="52"/>
      <c r="H831" s="52"/>
      <c r="I831" s="52"/>
      <c r="J831" s="52"/>
      <c r="K831" s="52"/>
      <c r="L831" s="52"/>
      <c r="M831" s="52"/>
      <c r="N831" s="52"/>
      <c r="O831" s="52"/>
      <c r="P831" s="52"/>
      <c r="Q831" s="52"/>
      <c r="R831" s="52"/>
      <c r="S831" s="52"/>
      <c r="T831" s="52"/>
      <c r="U831" s="52"/>
      <c r="V831" s="52"/>
      <c r="W831" s="52"/>
      <c r="X831" s="52"/>
      <c r="Y831" s="52"/>
      <c r="Z831" s="52"/>
    </row>
    <row r="832">
      <c r="A832" s="52"/>
      <c r="B832" s="52"/>
      <c r="C832" s="52"/>
      <c r="D832" s="52"/>
      <c r="E832" s="52"/>
      <c r="F832" s="52"/>
      <c r="G832" s="52"/>
      <c r="H832" s="52"/>
      <c r="I832" s="52"/>
      <c r="J832" s="52"/>
      <c r="K832" s="52"/>
      <c r="L832" s="52"/>
      <c r="M832" s="52"/>
      <c r="N832" s="52"/>
      <c r="O832" s="52"/>
      <c r="P832" s="52"/>
      <c r="Q832" s="52"/>
      <c r="R832" s="52"/>
      <c r="S832" s="52"/>
      <c r="T832" s="52"/>
      <c r="U832" s="52"/>
      <c r="V832" s="52"/>
      <c r="W832" s="52"/>
      <c r="X832" s="52"/>
      <c r="Y832" s="52"/>
      <c r="Z832" s="52"/>
    </row>
    <row r="833">
      <c r="A833" s="52"/>
      <c r="B833" s="52"/>
      <c r="C833" s="52"/>
      <c r="D833" s="52"/>
      <c r="E833" s="52"/>
      <c r="F833" s="52"/>
      <c r="G833" s="52"/>
      <c r="H833" s="52"/>
      <c r="I833" s="52"/>
      <c r="J833" s="52"/>
      <c r="K833" s="52"/>
      <c r="L833" s="52"/>
      <c r="M833" s="52"/>
      <c r="N833" s="52"/>
      <c r="O833" s="52"/>
      <c r="P833" s="52"/>
      <c r="Q833" s="52"/>
      <c r="R833" s="52"/>
      <c r="S833" s="52"/>
      <c r="T833" s="52"/>
      <c r="U833" s="52"/>
      <c r="V833" s="52"/>
      <c r="W833" s="52"/>
      <c r="X833" s="52"/>
      <c r="Y833" s="52"/>
      <c r="Z833" s="52"/>
    </row>
    <row r="834">
      <c r="A834" s="52"/>
      <c r="B834" s="52"/>
      <c r="C834" s="52"/>
      <c r="D834" s="52"/>
      <c r="E834" s="52"/>
      <c r="F834" s="52"/>
      <c r="G834" s="52"/>
      <c r="H834" s="52"/>
      <c r="I834" s="52"/>
      <c r="J834" s="52"/>
      <c r="K834" s="52"/>
      <c r="L834" s="52"/>
      <c r="M834" s="52"/>
      <c r="N834" s="52"/>
      <c r="O834" s="52"/>
      <c r="P834" s="52"/>
      <c r="Q834" s="52"/>
      <c r="R834" s="52"/>
      <c r="S834" s="52"/>
      <c r="T834" s="52"/>
      <c r="U834" s="52"/>
      <c r="V834" s="52"/>
      <c r="W834" s="52"/>
      <c r="X834" s="52"/>
      <c r="Y834" s="52"/>
      <c r="Z834" s="52"/>
    </row>
    <row r="835">
      <c r="A835" s="52"/>
      <c r="B835" s="52"/>
      <c r="C835" s="52"/>
      <c r="D835" s="52"/>
      <c r="E835" s="52"/>
      <c r="F835" s="52"/>
      <c r="G835" s="52"/>
      <c r="H835" s="52"/>
      <c r="I835" s="52"/>
      <c r="J835" s="52"/>
      <c r="K835" s="52"/>
      <c r="L835" s="52"/>
      <c r="M835" s="52"/>
      <c r="N835" s="52"/>
      <c r="O835" s="52"/>
      <c r="P835" s="52"/>
      <c r="Q835" s="52"/>
      <c r="R835" s="52"/>
      <c r="S835" s="52"/>
      <c r="T835" s="52"/>
      <c r="U835" s="52"/>
      <c r="V835" s="52"/>
      <c r="W835" s="52"/>
      <c r="X835" s="52"/>
      <c r="Y835" s="52"/>
      <c r="Z835" s="52"/>
    </row>
    <row r="836">
      <c r="A836" s="52"/>
      <c r="B836" s="52"/>
      <c r="C836" s="52"/>
      <c r="D836" s="52"/>
      <c r="E836" s="52"/>
      <c r="F836" s="52"/>
      <c r="G836" s="52"/>
      <c r="H836" s="52"/>
      <c r="I836" s="52"/>
      <c r="J836" s="52"/>
      <c r="K836" s="52"/>
      <c r="L836" s="52"/>
      <c r="M836" s="52"/>
      <c r="N836" s="52"/>
      <c r="O836" s="52"/>
      <c r="P836" s="52"/>
      <c r="Q836" s="52"/>
      <c r="R836" s="52"/>
      <c r="S836" s="52"/>
      <c r="T836" s="52"/>
      <c r="U836" s="52"/>
      <c r="V836" s="52"/>
      <c r="W836" s="52"/>
      <c r="X836" s="52"/>
      <c r="Y836" s="52"/>
      <c r="Z836" s="52"/>
    </row>
    <row r="837">
      <c r="A837" s="52"/>
      <c r="B837" s="52"/>
      <c r="C837" s="52"/>
      <c r="D837" s="52"/>
      <c r="E837" s="52"/>
      <c r="F837" s="52"/>
      <c r="G837" s="52"/>
      <c r="H837" s="52"/>
      <c r="I837" s="52"/>
      <c r="J837" s="52"/>
      <c r="K837" s="52"/>
      <c r="L837" s="52"/>
      <c r="M837" s="52"/>
      <c r="N837" s="52"/>
      <c r="O837" s="52"/>
      <c r="P837" s="52"/>
      <c r="Q837" s="52"/>
      <c r="R837" s="52"/>
      <c r="S837" s="52"/>
      <c r="T837" s="52"/>
      <c r="U837" s="52"/>
      <c r="V837" s="52"/>
      <c r="W837" s="52"/>
      <c r="X837" s="52"/>
      <c r="Y837" s="52"/>
      <c r="Z837" s="52"/>
    </row>
    <row r="838">
      <c r="A838" s="52"/>
      <c r="B838" s="52"/>
      <c r="C838" s="52"/>
      <c r="D838" s="52"/>
      <c r="E838" s="52"/>
      <c r="F838" s="52"/>
      <c r="G838" s="52"/>
      <c r="H838" s="52"/>
      <c r="I838" s="52"/>
      <c r="J838" s="52"/>
      <c r="K838" s="52"/>
      <c r="L838" s="52"/>
      <c r="M838" s="52"/>
      <c r="N838" s="52"/>
      <c r="O838" s="52"/>
      <c r="P838" s="52"/>
      <c r="Q838" s="52"/>
      <c r="R838" s="52"/>
      <c r="S838" s="52"/>
      <c r="T838" s="52"/>
      <c r="U838" s="52"/>
      <c r="V838" s="52"/>
      <c r="W838" s="52"/>
      <c r="X838" s="52"/>
      <c r="Y838" s="52"/>
      <c r="Z838" s="52"/>
    </row>
    <row r="839">
      <c r="A839" s="52"/>
      <c r="B839" s="52"/>
      <c r="C839" s="52"/>
      <c r="D839" s="52"/>
      <c r="E839" s="52"/>
      <c r="F839" s="52"/>
      <c r="G839" s="52"/>
      <c r="H839" s="52"/>
      <c r="I839" s="52"/>
      <c r="J839" s="52"/>
      <c r="K839" s="52"/>
      <c r="L839" s="52"/>
      <c r="M839" s="52"/>
      <c r="N839" s="52"/>
      <c r="O839" s="52"/>
      <c r="P839" s="52"/>
      <c r="Q839" s="52"/>
      <c r="R839" s="52"/>
      <c r="S839" s="52"/>
      <c r="T839" s="52"/>
      <c r="U839" s="52"/>
      <c r="V839" s="52"/>
      <c r="W839" s="52"/>
      <c r="X839" s="52"/>
      <c r="Y839" s="52"/>
      <c r="Z839" s="52"/>
    </row>
    <row r="840">
      <c r="A840" s="52"/>
      <c r="B840" s="52"/>
      <c r="C840" s="52"/>
      <c r="D840" s="52"/>
      <c r="E840" s="52"/>
      <c r="F840" s="52"/>
      <c r="G840" s="52"/>
      <c r="H840" s="52"/>
      <c r="I840" s="52"/>
      <c r="J840" s="52"/>
      <c r="K840" s="52"/>
      <c r="L840" s="52"/>
      <c r="M840" s="52"/>
      <c r="N840" s="52"/>
      <c r="O840" s="52"/>
      <c r="P840" s="52"/>
      <c r="Q840" s="52"/>
      <c r="R840" s="52"/>
      <c r="S840" s="52"/>
      <c r="T840" s="52"/>
      <c r="U840" s="52"/>
      <c r="V840" s="52"/>
      <c r="W840" s="52"/>
      <c r="X840" s="52"/>
      <c r="Y840" s="52"/>
      <c r="Z840" s="52"/>
    </row>
    <row r="841">
      <c r="A841" s="52"/>
      <c r="B841" s="52"/>
      <c r="C841" s="52"/>
      <c r="D841" s="52"/>
      <c r="E841" s="52"/>
      <c r="F841" s="52"/>
      <c r="G841" s="52"/>
      <c r="H841" s="52"/>
      <c r="I841" s="52"/>
      <c r="J841" s="52"/>
      <c r="K841" s="52"/>
      <c r="L841" s="52"/>
      <c r="M841" s="52"/>
      <c r="N841" s="52"/>
      <c r="O841" s="52"/>
      <c r="P841" s="52"/>
      <c r="Q841" s="52"/>
      <c r="R841" s="52"/>
      <c r="S841" s="52"/>
      <c r="T841" s="52"/>
      <c r="U841" s="52"/>
      <c r="V841" s="52"/>
      <c r="W841" s="52"/>
      <c r="X841" s="52"/>
      <c r="Y841" s="52"/>
      <c r="Z841" s="52"/>
    </row>
    <row r="842">
      <c r="A842" s="52"/>
      <c r="B842" s="52"/>
      <c r="C842" s="52"/>
      <c r="D842" s="52"/>
      <c r="E842" s="52"/>
      <c r="F842" s="52"/>
      <c r="G842" s="52"/>
      <c r="H842" s="52"/>
      <c r="I842" s="52"/>
      <c r="J842" s="52"/>
      <c r="K842" s="52"/>
      <c r="L842" s="52"/>
      <c r="M842" s="52"/>
      <c r="N842" s="52"/>
      <c r="O842" s="52"/>
      <c r="P842" s="52"/>
      <c r="Q842" s="52"/>
      <c r="R842" s="52"/>
      <c r="S842" s="52"/>
      <c r="T842" s="52"/>
      <c r="U842" s="52"/>
      <c r="V842" s="52"/>
      <c r="W842" s="52"/>
      <c r="X842" s="52"/>
      <c r="Y842" s="52"/>
      <c r="Z842" s="52"/>
    </row>
    <row r="843">
      <c r="A843" s="52"/>
      <c r="B843" s="52"/>
      <c r="C843" s="52"/>
      <c r="D843" s="52"/>
      <c r="E843" s="52"/>
      <c r="F843" s="52"/>
      <c r="G843" s="52"/>
      <c r="H843" s="52"/>
      <c r="I843" s="52"/>
      <c r="J843" s="52"/>
      <c r="K843" s="52"/>
      <c r="L843" s="52"/>
      <c r="M843" s="52"/>
      <c r="N843" s="52"/>
      <c r="O843" s="52"/>
      <c r="P843" s="52"/>
      <c r="Q843" s="52"/>
      <c r="R843" s="52"/>
      <c r="S843" s="52"/>
      <c r="T843" s="52"/>
      <c r="U843" s="52"/>
      <c r="V843" s="52"/>
      <c r="W843" s="52"/>
      <c r="X843" s="52"/>
      <c r="Y843" s="52"/>
      <c r="Z843" s="52"/>
    </row>
    <row r="844">
      <c r="A844" s="52"/>
      <c r="B844" s="52"/>
      <c r="C844" s="52"/>
      <c r="D844" s="52"/>
      <c r="E844" s="52"/>
      <c r="F844" s="52"/>
      <c r="G844" s="52"/>
      <c r="H844" s="52"/>
      <c r="I844" s="52"/>
      <c r="J844" s="52"/>
      <c r="K844" s="52"/>
      <c r="L844" s="52"/>
      <c r="M844" s="52"/>
      <c r="N844" s="52"/>
      <c r="O844" s="52"/>
      <c r="P844" s="52"/>
      <c r="Q844" s="52"/>
      <c r="R844" s="52"/>
      <c r="S844" s="52"/>
      <c r="T844" s="52"/>
      <c r="U844" s="52"/>
      <c r="V844" s="52"/>
      <c r="W844" s="52"/>
      <c r="X844" s="52"/>
      <c r="Y844" s="52"/>
      <c r="Z844" s="52"/>
    </row>
    <row r="845">
      <c r="A845" s="52"/>
      <c r="B845" s="52"/>
      <c r="C845" s="52"/>
      <c r="D845" s="52"/>
      <c r="E845" s="52"/>
      <c r="F845" s="52"/>
      <c r="G845" s="52"/>
      <c r="H845" s="52"/>
      <c r="I845" s="52"/>
      <c r="J845" s="52"/>
      <c r="K845" s="52"/>
      <c r="L845" s="52"/>
      <c r="M845" s="52"/>
      <c r="N845" s="52"/>
      <c r="O845" s="52"/>
      <c r="P845" s="52"/>
      <c r="Q845" s="52"/>
      <c r="R845" s="52"/>
      <c r="S845" s="52"/>
      <c r="T845" s="52"/>
      <c r="U845" s="52"/>
      <c r="V845" s="52"/>
      <c r="W845" s="52"/>
      <c r="X845" s="52"/>
      <c r="Y845" s="52"/>
      <c r="Z845" s="52"/>
    </row>
    <row r="846">
      <c r="A846" s="52"/>
      <c r="B846" s="52"/>
      <c r="C846" s="52"/>
      <c r="D846" s="52"/>
      <c r="E846" s="52"/>
      <c r="F846" s="52"/>
      <c r="G846" s="52"/>
      <c r="H846" s="52"/>
      <c r="I846" s="52"/>
      <c r="J846" s="52"/>
      <c r="K846" s="52"/>
      <c r="L846" s="52"/>
      <c r="M846" s="52"/>
      <c r="N846" s="52"/>
      <c r="O846" s="52"/>
      <c r="P846" s="52"/>
      <c r="Q846" s="52"/>
      <c r="R846" s="52"/>
      <c r="S846" s="52"/>
      <c r="T846" s="52"/>
      <c r="U846" s="52"/>
      <c r="V846" s="52"/>
      <c r="W846" s="52"/>
      <c r="X846" s="52"/>
      <c r="Y846" s="52"/>
      <c r="Z846" s="52"/>
    </row>
    <row r="847">
      <c r="A847" s="52"/>
      <c r="B847" s="52"/>
      <c r="C847" s="52"/>
      <c r="D847" s="52"/>
      <c r="E847" s="52"/>
      <c r="F847" s="52"/>
      <c r="G847" s="52"/>
      <c r="H847" s="52"/>
      <c r="I847" s="52"/>
      <c r="J847" s="52"/>
      <c r="K847" s="52"/>
      <c r="L847" s="52"/>
      <c r="M847" s="52"/>
      <c r="N847" s="52"/>
      <c r="O847" s="52"/>
      <c r="P847" s="52"/>
      <c r="Q847" s="52"/>
      <c r="R847" s="52"/>
      <c r="S847" s="52"/>
      <c r="T847" s="52"/>
      <c r="U847" s="52"/>
      <c r="V847" s="52"/>
      <c r="W847" s="52"/>
      <c r="X847" s="52"/>
      <c r="Y847" s="52"/>
      <c r="Z847" s="52"/>
    </row>
    <row r="848">
      <c r="A848" s="52"/>
      <c r="B848" s="52"/>
      <c r="C848" s="52"/>
      <c r="D848" s="52"/>
      <c r="E848" s="52"/>
      <c r="F848" s="52"/>
      <c r="G848" s="52"/>
      <c r="H848" s="52"/>
      <c r="I848" s="52"/>
      <c r="J848" s="52"/>
      <c r="K848" s="52"/>
      <c r="L848" s="52"/>
      <c r="M848" s="52"/>
      <c r="N848" s="52"/>
      <c r="O848" s="52"/>
      <c r="P848" s="52"/>
      <c r="Q848" s="52"/>
      <c r="R848" s="52"/>
      <c r="S848" s="52"/>
      <c r="T848" s="52"/>
      <c r="U848" s="52"/>
      <c r="V848" s="52"/>
      <c r="W848" s="52"/>
      <c r="X848" s="52"/>
      <c r="Y848" s="52"/>
      <c r="Z848" s="52"/>
    </row>
    <row r="849">
      <c r="A849" s="52"/>
      <c r="B849" s="52"/>
      <c r="C849" s="52"/>
      <c r="D849" s="52"/>
      <c r="E849" s="52"/>
      <c r="F849" s="52"/>
      <c r="G849" s="52"/>
      <c r="H849" s="52"/>
      <c r="I849" s="52"/>
      <c r="J849" s="52"/>
      <c r="K849" s="52"/>
      <c r="L849" s="52"/>
      <c r="M849" s="52"/>
      <c r="N849" s="52"/>
      <c r="O849" s="52"/>
      <c r="P849" s="52"/>
      <c r="Q849" s="52"/>
      <c r="R849" s="52"/>
      <c r="S849" s="52"/>
      <c r="T849" s="52"/>
      <c r="U849" s="52"/>
      <c r="V849" s="52"/>
      <c r="W849" s="52"/>
      <c r="X849" s="52"/>
      <c r="Y849" s="52"/>
      <c r="Z849" s="52"/>
    </row>
    <row r="850">
      <c r="A850" s="52"/>
      <c r="B850" s="52"/>
      <c r="C850" s="52"/>
      <c r="D850" s="52"/>
      <c r="E850" s="52"/>
      <c r="F850" s="52"/>
      <c r="G850" s="52"/>
      <c r="H850" s="52"/>
      <c r="I850" s="52"/>
      <c r="J850" s="52"/>
      <c r="K850" s="52"/>
      <c r="L850" s="52"/>
      <c r="M850" s="52"/>
      <c r="N850" s="52"/>
      <c r="O850" s="52"/>
      <c r="P850" s="52"/>
      <c r="Q850" s="52"/>
      <c r="R850" s="52"/>
      <c r="S850" s="52"/>
      <c r="T850" s="52"/>
      <c r="U850" s="52"/>
      <c r="V850" s="52"/>
      <c r="W850" s="52"/>
      <c r="X850" s="52"/>
      <c r="Y850" s="52"/>
      <c r="Z850" s="52"/>
    </row>
    <row r="851">
      <c r="A851" s="52"/>
      <c r="B851" s="52"/>
      <c r="C851" s="52"/>
      <c r="D851" s="52"/>
      <c r="E851" s="52"/>
      <c r="F851" s="52"/>
      <c r="G851" s="52"/>
      <c r="H851" s="52"/>
      <c r="I851" s="52"/>
      <c r="J851" s="52"/>
      <c r="K851" s="52"/>
      <c r="L851" s="52"/>
      <c r="M851" s="52"/>
      <c r="N851" s="52"/>
      <c r="O851" s="52"/>
      <c r="P851" s="52"/>
      <c r="Q851" s="52"/>
      <c r="R851" s="52"/>
      <c r="S851" s="52"/>
      <c r="T851" s="52"/>
      <c r="U851" s="52"/>
      <c r="V851" s="52"/>
      <c r="W851" s="52"/>
      <c r="X851" s="52"/>
      <c r="Y851" s="52"/>
      <c r="Z851" s="52"/>
    </row>
    <row r="852">
      <c r="A852" s="52"/>
      <c r="B852" s="52"/>
      <c r="C852" s="52"/>
      <c r="D852" s="52"/>
      <c r="E852" s="52"/>
      <c r="F852" s="52"/>
      <c r="G852" s="52"/>
      <c r="H852" s="52"/>
      <c r="I852" s="52"/>
      <c r="J852" s="52"/>
      <c r="K852" s="52"/>
      <c r="L852" s="52"/>
      <c r="M852" s="52"/>
      <c r="N852" s="52"/>
      <c r="O852" s="52"/>
      <c r="P852" s="52"/>
      <c r="Q852" s="52"/>
      <c r="R852" s="52"/>
      <c r="S852" s="52"/>
      <c r="T852" s="52"/>
      <c r="U852" s="52"/>
      <c r="V852" s="52"/>
      <c r="W852" s="52"/>
      <c r="X852" s="52"/>
      <c r="Y852" s="52"/>
      <c r="Z852" s="52"/>
    </row>
    <row r="853">
      <c r="A853" s="52"/>
      <c r="B853" s="52"/>
      <c r="C853" s="52"/>
      <c r="D853" s="52"/>
      <c r="E853" s="52"/>
      <c r="F853" s="52"/>
      <c r="G853" s="52"/>
      <c r="H853" s="52"/>
      <c r="I853" s="52"/>
      <c r="J853" s="52"/>
      <c r="K853" s="52"/>
      <c r="L853" s="52"/>
      <c r="M853" s="52"/>
      <c r="N853" s="52"/>
      <c r="O853" s="52"/>
      <c r="P853" s="52"/>
      <c r="Q853" s="52"/>
      <c r="R853" s="52"/>
      <c r="S853" s="52"/>
      <c r="T853" s="52"/>
      <c r="U853" s="52"/>
      <c r="V853" s="52"/>
      <c r="W853" s="52"/>
      <c r="X853" s="52"/>
      <c r="Y853" s="52"/>
      <c r="Z853" s="52"/>
    </row>
    <row r="854">
      <c r="A854" s="52"/>
      <c r="B854" s="52"/>
      <c r="C854" s="52"/>
      <c r="D854" s="52"/>
      <c r="E854" s="52"/>
      <c r="F854" s="52"/>
      <c r="G854" s="52"/>
      <c r="H854" s="52"/>
      <c r="I854" s="52"/>
      <c r="J854" s="52"/>
      <c r="K854" s="52"/>
      <c r="L854" s="52"/>
      <c r="M854" s="52"/>
      <c r="N854" s="52"/>
      <c r="O854" s="52"/>
      <c r="P854" s="52"/>
      <c r="Q854" s="52"/>
      <c r="R854" s="52"/>
      <c r="S854" s="52"/>
      <c r="T854" s="52"/>
      <c r="U854" s="52"/>
      <c r="V854" s="52"/>
      <c r="W854" s="52"/>
      <c r="X854" s="52"/>
      <c r="Y854" s="52"/>
      <c r="Z854" s="52"/>
    </row>
    <row r="855">
      <c r="A855" s="52"/>
      <c r="B855" s="52"/>
      <c r="C855" s="52"/>
      <c r="D855" s="52"/>
      <c r="E855" s="52"/>
      <c r="F855" s="52"/>
      <c r="G855" s="52"/>
      <c r="H855" s="52"/>
      <c r="I855" s="52"/>
      <c r="J855" s="52"/>
      <c r="K855" s="52"/>
      <c r="L855" s="52"/>
      <c r="M855" s="52"/>
      <c r="N855" s="52"/>
      <c r="O855" s="52"/>
      <c r="P855" s="52"/>
      <c r="Q855" s="52"/>
      <c r="R855" s="52"/>
      <c r="S855" s="52"/>
      <c r="T855" s="52"/>
      <c r="U855" s="52"/>
      <c r="V855" s="52"/>
      <c r="W855" s="52"/>
      <c r="X855" s="52"/>
      <c r="Y855" s="52"/>
      <c r="Z855" s="52"/>
    </row>
    <row r="856">
      <c r="A856" s="52"/>
      <c r="B856" s="52"/>
      <c r="C856" s="52"/>
      <c r="D856" s="52"/>
      <c r="E856" s="52"/>
      <c r="F856" s="52"/>
      <c r="G856" s="52"/>
      <c r="H856" s="52"/>
      <c r="I856" s="52"/>
      <c r="J856" s="52"/>
      <c r="K856" s="52"/>
      <c r="L856" s="52"/>
      <c r="M856" s="52"/>
      <c r="N856" s="52"/>
      <c r="O856" s="52"/>
      <c r="P856" s="52"/>
      <c r="Q856" s="52"/>
      <c r="R856" s="52"/>
      <c r="S856" s="52"/>
      <c r="T856" s="52"/>
      <c r="U856" s="52"/>
      <c r="V856" s="52"/>
      <c r="W856" s="52"/>
      <c r="X856" s="52"/>
      <c r="Y856" s="52"/>
      <c r="Z856" s="52"/>
    </row>
    <row r="857">
      <c r="A857" s="52"/>
      <c r="B857" s="52"/>
      <c r="C857" s="52"/>
      <c r="D857" s="52"/>
      <c r="E857" s="52"/>
      <c r="F857" s="52"/>
      <c r="G857" s="52"/>
      <c r="H857" s="52"/>
      <c r="I857" s="52"/>
      <c r="J857" s="52"/>
      <c r="K857" s="52"/>
      <c r="L857" s="52"/>
      <c r="M857" s="52"/>
      <c r="N857" s="52"/>
      <c r="O857" s="52"/>
      <c r="P857" s="52"/>
      <c r="Q857" s="52"/>
      <c r="R857" s="52"/>
      <c r="S857" s="52"/>
      <c r="T857" s="52"/>
      <c r="U857" s="52"/>
      <c r="V857" s="52"/>
      <c r="W857" s="52"/>
      <c r="X857" s="52"/>
      <c r="Y857" s="52"/>
      <c r="Z857" s="52"/>
    </row>
    <row r="858">
      <c r="A858" s="52"/>
      <c r="B858" s="52"/>
      <c r="C858" s="52"/>
      <c r="D858" s="52"/>
      <c r="E858" s="52"/>
      <c r="F858" s="52"/>
      <c r="G858" s="52"/>
      <c r="H858" s="52"/>
      <c r="I858" s="52"/>
      <c r="J858" s="52"/>
      <c r="K858" s="52"/>
      <c r="L858" s="52"/>
      <c r="M858" s="52"/>
      <c r="N858" s="52"/>
      <c r="O858" s="52"/>
      <c r="P858" s="52"/>
      <c r="Q858" s="52"/>
      <c r="R858" s="52"/>
      <c r="S858" s="52"/>
      <c r="T858" s="52"/>
      <c r="U858" s="52"/>
      <c r="V858" s="52"/>
      <c r="W858" s="52"/>
      <c r="X858" s="52"/>
      <c r="Y858" s="52"/>
      <c r="Z858" s="52"/>
    </row>
    <row r="859">
      <c r="A859" s="52"/>
      <c r="B859" s="52"/>
      <c r="C859" s="52"/>
      <c r="D859" s="52"/>
      <c r="E859" s="52"/>
      <c r="F859" s="52"/>
      <c r="G859" s="52"/>
      <c r="H859" s="52"/>
      <c r="I859" s="52"/>
      <c r="J859" s="52"/>
      <c r="K859" s="52"/>
      <c r="L859" s="52"/>
      <c r="M859" s="52"/>
      <c r="N859" s="52"/>
      <c r="O859" s="52"/>
      <c r="P859" s="52"/>
      <c r="Q859" s="52"/>
      <c r="R859" s="52"/>
      <c r="S859" s="52"/>
      <c r="T859" s="52"/>
      <c r="U859" s="52"/>
      <c r="V859" s="52"/>
      <c r="W859" s="52"/>
      <c r="X859" s="52"/>
      <c r="Y859" s="52"/>
      <c r="Z859" s="52"/>
    </row>
    <row r="860">
      <c r="A860" s="52"/>
      <c r="B860" s="52"/>
      <c r="C860" s="52"/>
      <c r="D860" s="52"/>
      <c r="E860" s="52"/>
      <c r="F860" s="52"/>
      <c r="G860" s="52"/>
      <c r="H860" s="52"/>
      <c r="I860" s="52"/>
      <c r="J860" s="52"/>
      <c r="K860" s="52"/>
      <c r="L860" s="52"/>
      <c r="M860" s="52"/>
      <c r="N860" s="52"/>
      <c r="O860" s="52"/>
      <c r="P860" s="52"/>
      <c r="Q860" s="52"/>
      <c r="R860" s="52"/>
      <c r="S860" s="52"/>
      <c r="T860" s="52"/>
      <c r="U860" s="52"/>
      <c r="V860" s="52"/>
      <c r="W860" s="52"/>
      <c r="X860" s="52"/>
      <c r="Y860" s="52"/>
      <c r="Z860" s="52"/>
    </row>
    <row r="861">
      <c r="A861" s="52"/>
      <c r="B861" s="52"/>
      <c r="C861" s="52"/>
      <c r="D861" s="52"/>
      <c r="E861" s="52"/>
      <c r="F861" s="52"/>
      <c r="G861" s="52"/>
      <c r="H861" s="52"/>
      <c r="I861" s="52"/>
      <c r="J861" s="52"/>
      <c r="K861" s="52"/>
      <c r="L861" s="52"/>
      <c r="M861" s="52"/>
      <c r="N861" s="52"/>
      <c r="O861" s="52"/>
      <c r="P861" s="52"/>
      <c r="Q861" s="52"/>
      <c r="R861" s="52"/>
      <c r="S861" s="52"/>
      <c r="T861" s="52"/>
      <c r="U861" s="52"/>
      <c r="V861" s="52"/>
      <c r="W861" s="52"/>
      <c r="X861" s="52"/>
      <c r="Y861" s="52"/>
      <c r="Z861" s="52"/>
    </row>
    <row r="862">
      <c r="A862" s="52"/>
      <c r="B862" s="52"/>
      <c r="C862" s="52"/>
      <c r="D862" s="52"/>
      <c r="E862" s="52"/>
      <c r="F862" s="52"/>
      <c r="G862" s="52"/>
      <c r="H862" s="52"/>
      <c r="I862" s="52"/>
      <c r="J862" s="52"/>
      <c r="K862" s="52"/>
      <c r="L862" s="52"/>
      <c r="M862" s="52"/>
      <c r="N862" s="52"/>
      <c r="O862" s="52"/>
      <c r="P862" s="52"/>
      <c r="Q862" s="52"/>
      <c r="R862" s="52"/>
      <c r="S862" s="52"/>
      <c r="T862" s="52"/>
      <c r="U862" s="52"/>
      <c r="V862" s="52"/>
      <c r="W862" s="52"/>
      <c r="X862" s="52"/>
      <c r="Y862" s="52"/>
      <c r="Z862" s="52"/>
    </row>
    <row r="863">
      <c r="A863" s="52"/>
      <c r="B863" s="52"/>
      <c r="C863" s="52"/>
      <c r="D863" s="52"/>
      <c r="E863" s="52"/>
      <c r="F863" s="52"/>
      <c r="G863" s="52"/>
      <c r="H863" s="52"/>
      <c r="I863" s="52"/>
      <c r="J863" s="52"/>
      <c r="K863" s="52"/>
      <c r="L863" s="52"/>
      <c r="M863" s="52"/>
      <c r="N863" s="52"/>
      <c r="O863" s="52"/>
      <c r="P863" s="52"/>
      <c r="Q863" s="52"/>
      <c r="R863" s="52"/>
      <c r="S863" s="52"/>
      <c r="T863" s="52"/>
      <c r="U863" s="52"/>
      <c r="V863" s="52"/>
      <c r="W863" s="52"/>
      <c r="X863" s="52"/>
      <c r="Y863" s="52"/>
      <c r="Z863" s="52"/>
    </row>
    <row r="864">
      <c r="A864" s="52"/>
      <c r="B864" s="52"/>
      <c r="C864" s="52"/>
      <c r="D864" s="52"/>
      <c r="E864" s="52"/>
      <c r="F864" s="52"/>
      <c r="G864" s="52"/>
      <c r="H864" s="52"/>
      <c r="I864" s="52"/>
      <c r="J864" s="52"/>
      <c r="K864" s="52"/>
      <c r="L864" s="52"/>
      <c r="M864" s="52"/>
      <c r="N864" s="52"/>
      <c r="O864" s="52"/>
      <c r="P864" s="52"/>
      <c r="Q864" s="52"/>
      <c r="R864" s="52"/>
      <c r="S864" s="52"/>
      <c r="T864" s="52"/>
      <c r="U864" s="52"/>
      <c r="V864" s="52"/>
      <c r="W864" s="52"/>
      <c r="X864" s="52"/>
      <c r="Y864" s="52"/>
      <c r="Z864" s="52"/>
    </row>
    <row r="865">
      <c r="A865" s="52"/>
      <c r="B865" s="52"/>
      <c r="C865" s="52"/>
      <c r="D865" s="52"/>
      <c r="E865" s="52"/>
      <c r="F865" s="52"/>
      <c r="G865" s="52"/>
      <c r="H865" s="52"/>
      <c r="I865" s="52"/>
      <c r="J865" s="52"/>
      <c r="K865" s="52"/>
      <c r="L865" s="52"/>
      <c r="M865" s="52"/>
      <c r="N865" s="52"/>
      <c r="O865" s="52"/>
      <c r="P865" s="52"/>
      <c r="Q865" s="52"/>
      <c r="R865" s="52"/>
      <c r="S865" s="52"/>
      <c r="T865" s="52"/>
      <c r="U865" s="52"/>
      <c r="V865" s="52"/>
      <c r="W865" s="52"/>
      <c r="X865" s="52"/>
      <c r="Y865" s="52"/>
      <c r="Z865" s="52"/>
    </row>
    <row r="866">
      <c r="A866" s="52"/>
      <c r="B866" s="52"/>
      <c r="C866" s="52"/>
      <c r="D866" s="52"/>
      <c r="E866" s="52"/>
      <c r="F866" s="52"/>
      <c r="G866" s="52"/>
      <c r="H866" s="52"/>
      <c r="I866" s="52"/>
      <c r="J866" s="52"/>
      <c r="K866" s="52"/>
      <c r="L866" s="52"/>
      <c r="M866" s="52"/>
      <c r="N866" s="52"/>
      <c r="O866" s="52"/>
      <c r="P866" s="52"/>
      <c r="Q866" s="52"/>
      <c r="R866" s="52"/>
      <c r="S866" s="52"/>
      <c r="T866" s="52"/>
      <c r="U866" s="52"/>
      <c r="V866" s="52"/>
      <c r="W866" s="52"/>
      <c r="X866" s="52"/>
      <c r="Y866" s="52"/>
      <c r="Z866" s="52"/>
    </row>
    <row r="867">
      <c r="A867" s="52"/>
      <c r="B867" s="52"/>
      <c r="C867" s="52"/>
      <c r="D867" s="52"/>
      <c r="E867" s="52"/>
      <c r="F867" s="52"/>
      <c r="G867" s="52"/>
      <c r="H867" s="52"/>
      <c r="I867" s="52"/>
      <c r="J867" s="52"/>
      <c r="K867" s="52"/>
      <c r="L867" s="52"/>
      <c r="M867" s="52"/>
      <c r="N867" s="52"/>
      <c r="O867" s="52"/>
      <c r="P867" s="52"/>
      <c r="Q867" s="52"/>
      <c r="R867" s="52"/>
      <c r="S867" s="52"/>
      <c r="T867" s="52"/>
      <c r="U867" s="52"/>
      <c r="V867" s="52"/>
      <c r="W867" s="52"/>
      <c r="X867" s="52"/>
      <c r="Y867" s="52"/>
      <c r="Z867" s="52"/>
    </row>
    <row r="868">
      <c r="A868" s="52"/>
      <c r="B868" s="52"/>
      <c r="C868" s="52"/>
      <c r="D868" s="52"/>
      <c r="E868" s="52"/>
      <c r="F868" s="52"/>
      <c r="G868" s="52"/>
      <c r="H868" s="52"/>
      <c r="I868" s="52"/>
      <c r="J868" s="52"/>
      <c r="K868" s="52"/>
      <c r="L868" s="52"/>
      <c r="M868" s="52"/>
      <c r="N868" s="52"/>
      <c r="O868" s="52"/>
      <c r="P868" s="52"/>
      <c r="Q868" s="52"/>
      <c r="R868" s="52"/>
      <c r="S868" s="52"/>
      <c r="T868" s="52"/>
      <c r="U868" s="52"/>
      <c r="V868" s="52"/>
      <c r="W868" s="52"/>
      <c r="X868" s="52"/>
      <c r="Y868" s="52"/>
      <c r="Z868" s="52"/>
    </row>
    <row r="869">
      <c r="A869" s="52"/>
      <c r="B869" s="52"/>
      <c r="C869" s="52"/>
      <c r="D869" s="52"/>
      <c r="E869" s="52"/>
      <c r="F869" s="52"/>
      <c r="G869" s="52"/>
      <c r="H869" s="52"/>
      <c r="I869" s="52"/>
      <c r="J869" s="52"/>
      <c r="K869" s="52"/>
      <c r="L869" s="52"/>
      <c r="M869" s="52"/>
      <c r="N869" s="52"/>
      <c r="O869" s="52"/>
      <c r="P869" s="52"/>
      <c r="Q869" s="52"/>
      <c r="R869" s="52"/>
      <c r="S869" s="52"/>
      <c r="T869" s="52"/>
      <c r="U869" s="52"/>
      <c r="V869" s="52"/>
      <c r="W869" s="52"/>
      <c r="X869" s="52"/>
      <c r="Y869" s="52"/>
      <c r="Z869" s="52"/>
    </row>
    <row r="870">
      <c r="A870" s="52"/>
      <c r="B870" s="52"/>
      <c r="C870" s="52"/>
      <c r="D870" s="52"/>
      <c r="E870" s="52"/>
      <c r="F870" s="52"/>
      <c r="G870" s="52"/>
      <c r="H870" s="52"/>
      <c r="I870" s="52"/>
      <c r="J870" s="52"/>
      <c r="K870" s="52"/>
      <c r="L870" s="52"/>
      <c r="M870" s="52"/>
      <c r="N870" s="52"/>
      <c r="O870" s="52"/>
      <c r="P870" s="52"/>
      <c r="Q870" s="52"/>
      <c r="R870" s="52"/>
      <c r="S870" s="52"/>
      <c r="T870" s="52"/>
      <c r="U870" s="52"/>
      <c r="V870" s="52"/>
      <c r="W870" s="52"/>
      <c r="X870" s="52"/>
      <c r="Y870" s="52"/>
      <c r="Z870" s="52"/>
    </row>
    <row r="871">
      <c r="A871" s="52"/>
      <c r="B871" s="52"/>
      <c r="C871" s="52"/>
      <c r="D871" s="52"/>
      <c r="E871" s="52"/>
      <c r="F871" s="52"/>
      <c r="G871" s="52"/>
      <c r="H871" s="52"/>
      <c r="I871" s="52"/>
      <c r="J871" s="52"/>
      <c r="K871" s="52"/>
      <c r="L871" s="52"/>
      <c r="M871" s="52"/>
      <c r="N871" s="52"/>
      <c r="O871" s="52"/>
      <c r="P871" s="52"/>
      <c r="Q871" s="52"/>
      <c r="R871" s="52"/>
      <c r="S871" s="52"/>
      <c r="T871" s="52"/>
      <c r="U871" s="52"/>
      <c r="V871" s="52"/>
      <c r="W871" s="52"/>
      <c r="X871" s="52"/>
      <c r="Y871" s="52"/>
      <c r="Z871" s="52"/>
    </row>
    <row r="872">
      <c r="A872" s="52"/>
      <c r="B872" s="52"/>
      <c r="C872" s="52"/>
      <c r="D872" s="52"/>
      <c r="E872" s="52"/>
      <c r="F872" s="52"/>
      <c r="G872" s="52"/>
      <c r="H872" s="52"/>
      <c r="I872" s="52"/>
      <c r="J872" s="52"/>
      <c r="K872" s="52"/>
      <c r="L872" s="52"/>
      <c r="M872" s="52"/>
      <c r="N872" s="52"/>
      <c r="O872" s="52"/>
      <c r="P872" s="52"/>
      <c r="Q872" s="52"/>
      <c r="R872" s="52"/>
      <c r="S872" s="52"/>
      <c r="T872" s="52"/>
      <c r="U872" s="52"/>
      <c r="V872" s="52"/>
      <c r="W872" s="52"/>
      <c r="X872" s="52"/>
      <c r="Y872" s="52"/>
      <c r="Z872" s="52"/>
    </row>
    <row r="873">
      <c r="A873" s="52"/>
      <c r="B873" s="52"/>
      <c r="C873" s="52"/>
      <c r="D873" s="52"/>
      <c r="E873" s="52"/>
      <c r="F873" s="52"/>
      <c r="G873" s="52"/>
      <c r="H873" s="52"/>
      <c r="I873" s="52"/>
      <c r="J873" s="52"/>
      <c r="K873" s="52"/>
      <c r="L873" s="52"/>
      <c r="M873" s="52"/>
      <c r="N873" s="52"/>
      <c r="O873" s="52"/>
      <c r="P873" s="52"/>
      <c r="Q873" s="52"/>
      <c r="R873" s="52"/>
      <c r="S873" s="52"/>
      <c r="T873" s="52"/>
      <c r="U873" s="52"/>
      <c r="V873" s="52"/>
      <c r="W873" s="52"/>
      <c r="X873" s="52"/>
      <c r="Y873" s="52"/>
      <c r="Z873" s="52"/>
    </row>
    <row r="874">
      <c r="A874" s="52"/>
      <c r="B874" s="52"/>
      <c r="C874" s="52"/>
      <c r="D874" s="52"/>
      <c r="E874" s="52"/>
      <c r="F874" s="52"/>
      <c r="G874" s="52"/>
      <c r="H874" s="52"/>
      <c r="I874" s="52"/>
      <c r="J874" s="52"/>
      <c r="K874" s="52"/>
      <c r="L874" s="52"/>
      <c r="M874" s="52"/>
      <c r="N874" s="52"/>
      <c r="O874" s="52"/>
      <c r="P874" s="52"/>
      <c r="Q874" s="52"/>
      <c r="R874" s="52"/>
      <c r="S874" s="52"/>
      <c r="T874" s="52"/>
      <c r="U874" s="52"/>
      <c r="V874" s="52"/>
      <c r="W874" s="52"/>
      <c r="X874" s="52"/>
      <c r="Y874" s="52"/>
      <c r="Z874" s="52"/>
    </row>
    <row r="875">
      <c r="A875" s="52"/>
      <c r="B875" s="52"/>
      <c r="C875" s="52"/>
      <c r="D875" s="52"/>
      <c r="E875" s="52"/>
      <c r="F875" s="52"/>
      <c r="G875" s="52"/>
      <c r="H875" s="52"/>
      <c r="I875" s="52"/>
      <c r="J875" s="52"/>
      <c r="K875" s="52"/>
      <c r="L875" s="52"/>
      <c r="M875" s="52"/>
      <c r="N875" s="52"/>
      <c r="O875" s="52"/>
      <c r="P875" s="52"/>
      <c r="Q875" s="52"/>
      <c r="R875" s="52"/>
      <c r="S875" s="52"/>
      <c r="T875" s="52"/>
      <c r="U875" s="52"/>
      <c r="V875" s="52"/>
      <c r="W875" s="52"/>
      <c r="X875" s="52"/>
      <c r="Y875" s="52"/>
      <c r="Z875" s="52"/>
    </row>
    <row r="876">
      <c r="A876" s="52"/>
      <c r="B876" s="52"/>
      <c r="C876" s="52"/>
      <c r="D876" s="52"/>
      <c r="E876" s="52"/>
      <c r="F876" s="52"/>
      <c r="G876" s="52"/>
      <c r="H876" s="52"/>
      <c r="I876" s="52"/>
      <c r="J876" s="52"/>
      <c r="K876" s="52"/>
      <c r="L876" s="52"/>
      <c r="M876" s="52"/>
      <c r="N876" s="52"/>
      <c r="O876" s="52"/>
      <c r="P876" s="52"/>
      <c r="Q876" s="52"/>
      <c r="R876" s="52"/>
      <c r="S876" s="52"/>
      <c r="T876" s="52"/>
      <c r="U876" s="52"/>
      <c r="V876" s="52"/>
      <c r="W876" s="52"/>
      <c r="X876" s="52"/>
      <c r="Y876" s="52"/>
      <c r="Z876" s="52"/>
    </row>
    <row r="877">
      <c r="A877" s="52"/>
      <c r="B877" s="52"/>
      <c r="C877" s="52"/>
      <c r="D877" s="52"/>
      <c r="E877" s="52"/>
      <c r="F877" s="52"/>
      <c r="G877" s="52"/>
      <c r="H877" s="52"/>
      <c r="I877" s="52"/>
      <c r="J877" s="52"/>
      <c r="K877" s="52"/>
      <c r="L877" s="52"/>
      <c r="M877" s="52"/>
      <c r="N877" s="52"/>
      <c r="O877" s="52"/>
      <c r="P877" s="52"/>
      <c r="Q877" s="52"/>
      <c r="R877" s="52"/>
      <c r="S877" s="52"/>
      <c r="T877" s="52"/>
      <c r="U877" s="52"/>
      <c r="V877" s="52"/>
      <c r="W877" s="52"/>
      <c r="X877" s="52"/>
      <c r="Y877" s="52"/>
      <c r="Z877" s="52"/>
    </row>
    <row r="878">
      <c r="A878" s="52"/>
      <c r="B878" s="52"/>
      <c r="C878" s="52"/>
      <c r="D878" s="52"/>
      <c r="E878" s="52"/>
      <c r="F878" s="52"/>
      <c r="G878" s="52"/>
      <c r="H878" s="52"/>
      <c r="I878" s="52"/>
      <c r="J878" s="52"/>
      <c r="K878" s="52"/>
      <c r="L878" s="52"/>
      <c r="M878" s="52"/>
      <c r="N878" s="52"/>
      <c r="O878" s="52"/>
      <c r="P878" s="52"/>
      <c r="Q878" s="52"/>
      <c r="R878" s="52"/>
      <c r="S878" s="52"/>
      <c r="T878" s="52"/>
      <c r="U878" s="52"/>
      <c r="V878" s="52"/>
      <c r="W878" s="52"/>
      <c r="X878" s="52"/>
      <c r="Y878" s="52"/>
      <c r="Z878" s="52"/>
    </row>
    <row r="879">
      <c r="A879" s="52"/>
      <c r="B879" s="52"/>
      <c r="C879" s="52"/>
      <c r="D879" s="52"/>
      <c r="E879" s="52"/>
      <c r="F879" s="52"/>
      <c r="G879" s="52"/>
      <c r="H879" s="52"/>
      <c r="I879" s="52"/>
      <c r="J879" s="52"/>
      <c r="K879" s="52"/>
      <c r="L879" s="52"/>
      <c r="M879" s="52"/>
      <c r="N879" s="52"/>
      <c r="O879" s="52"/>
      <c r="P879" s="52"/>
      <c r="Q879" s="52"/>
      <c r="R879" s="52"/>
      <c r="S879" s="52"/>
      <c r="T879" s="52"/>
      <c r="U879" s="52"/>
      <c r="V879" s="52"/>
      <c r="W879" s="52"/>
      <c r="X879" s="52"/>
      <c r="Y879" s="52"/>
      <c r="Z879" s="52"/>
    </row>
    <row r="880">
      <c r="A880" s="52"/>
      <c r="B880" s="52"/>
      <c r="C880" s="52"/>
      <c r="D880" s="52"/>
      <c r="E880" s="52"/>
      <c r="F880" s="52"/>
      <c r="G880" s="52"/>
      <c r="H880" s="52"/>
      <c r="I880" s="52"/>
      <c r="J880" s="52"/>
      <c r="K880" s="52"/>
      <c r="L880" s="52"/>
      <c r="M880" s="52"/>
      <c r="N880" s="52"/>
      <c r="O880" s="52"/>
      <c r="P880" s="52"/>
      <c r="Q880" s="52"/>
      <c r="R880" s="52"/>
      <c r="S880" s="52"/>
      <c r="T880" s="52"/>
      <c r="U880" s="52"/>
      <c r="V880" s="52"/>
      <c r="W880" s="52"/>
      <c r="X880" s="52"/>
      <c r="Y880" s="52"/>
      <c r="Z880" s="52"/>
    </row>
    <row r="881">
      <c r="A881" s="52"/>
      <c r="B881" s="52"/>
      <c r="C881" s="52"/>
      <c r="D881" s="52"/>
      <c r="E881" s="52"/>
      <c r="F881" s="52"/>
      <c r="G881" s="52"/>
      <c r="H881" s="52"/>
      <c r="I881" s="52"/>
      <c r="J881" s="52"/>
      <c r="K881" s="52"/>
      <c r="L881" s="52"/>
      <c r="M881" s="52"/>
      <c r="N881" s="52"/>
      <c r="O881" s="52"/>
      <c r="P881" s="52"/>
      <c r="Q881" s="52"/>
      <c r="R881" s="52"/>
      <c r="S881" s="52"/>
      <c r="T881" s="52"/>
      <c r="U881" s="52"/>
      <c r="V881" s="52"/>
      <c r="W881" s="52"/>
      <c r="X881" s="52"/>
      <c r="Y881" s="52"/>
      <c r="Z881" s="52"/>
    </row>
    <row r="882">
      <c r="A882" s="52"/>
      <c r="B882" s="52"/>
      <c r="C882" s="52"/>
      <c r="D882" s="52"/>
      <c r="E882" s="52"/>
      <c r="F882" s="52"/>
      <c r="G882" s="52"/>
      <c r="H882" s="52"/>
      <c r="I882" s="52"/>
      <c r="J882" s="52"/>
      <c r="K882" s="52"/>
      <c r="L882" s="52"/>
      <c r="M882" s="52"/>
      <c r="N882" s="52"/>
      <c r="O882" s="52"/>
      <c r="P882" s="52"/>
      <c r="Q882" s="52"/>
      <c r="R882" s="52"/>
      <c r="S882" s="52"/>
      <c r="T882" s="52"/>
      <c r="U882" s="52"/>
      <c r="V882" s="52"/>
      <c r="W882" s="52"/>
      <c r="X882" s="52"/>
      <c r="Y882" s="52"/>
      <c r="Z882" s="52"/>
    </row>
    <row r="883">
      <c r="A883" s="52"/>
      <c r="B883" s="52"/>
      <c r="C883" s="52"/>
      <c r="D883" s="52"/>
      <c r="E883" s="52"/>
      <c r="F883" s="52"/>
      <c r="G883" s="52"/>
      <c r="H883" s="52"/>
      <c r="I883" s="52"/>
      <c r="J883" s="52"/>
      <c r="K883" s="52"/>
      <c r="L883" s="52"/>
      <c r="M883" s="52"/>
      <c r="N883" s="52"/>
      <c r="O883" s="52"/>
      <c r="P883" s="52"/>
      <c r="Q883" s="52"/>
      <c r="R883" s="52"/>
      <c r="S883" s="52"/>
      <c r="T883" s="52"/>
      <c r="U883" s="52"/>
      <c r="V883" s="52"/>
      <c r="W883" s="52"/>
      <c r="X883" s="52"/>
      <c r="Y883" s="52"/>
      <c r="Z883" s="52"/>
    </row>
    <row r="884">
      <c r="A884" s="52"/>
      <c r="B884" s="52"/>
      <c r="C884" s="52"/>
      <c r="D884" s="52"/>
      <c r="E884" s="52"/>
      <c r="F884" s="52"/>
      <c r="G884" s="52"/>
      <c r="H884" s="52"/>
      <c r="I884" s="52"/>
      <c r="J884" s="52"/>
      <c r="K884" s="52"/>
      <c r="L884" s="52"/>
      <c r="M884" s="52"/>
      <c r="N884" s="52"/>
      <c r="O884" s="52"/>
      <c r="P884" s="52"/>
      <c r="Q884" s="52"/>
      <c r="R884" s="52"/>
      <c r="S884" s="52"/>
      <c r="T884" s="52"/>
      <c r="U884" s="52"/>
      <c r="V884" s="52"/>
      <c r="W884" s="52"/>
      <c r="X884" s="52"/>
      <c r="Y884" s="52"/>
      <c r="Z884" s="52"/>
    </row>
    <row r="885">
      <c r="A885" s="52"/>
      <c r="B885" s="52"/>
      <c r="C885" s="52"/>
      <c r="D885" s="52"/>
      <c r="E885" s="52"/>
      <c r="F885" s="52"/>
      <c r="G885" s="52"/>
      <c r="H885" s="52"/>
      <c r="I885" s="52"/>
      <c r="J885" s="52"/>
      <c r="K885" s="52"/>
      <c r="L885" s="52"/>
      <c r="M885" s="52"/>
      <c r="N885" s="52"/>
      <c r="O885" s="52"/>
      <c r="P885" s="52"/>
      <c r="Q885" s="52"/>
      <c r="R885" s="52"/>
      <c r="S885" s="52"/>
      <c r="T885" s="52"/>
      <c r="U885" s="52"/>
      <c r="V885" s="52"/>
      <c r="W885" s="52"/>
      <c r="X885" s="52"/>
      <c r="Y885" s="52"/>
      <c r="Z885" s="52"/>
    </row>
    <row r="886">
      <c r="A886" s="52"/>
      <c r="B886" s="52"/>
      <c r="C886" s="52"/>
      <c r="D886" s="52"/>
      <c r="E886" s="52"/>
      <c r="F886" s="52"/>
      <c r="G886" s="52"/>
      <c r="H886" s="52"/>
      <c r="I886" s="52"/>
      <c r="J886" s="52"/>
      <c r="K886" s="52"/>
      <c r="L886" s="52"/>
      <c r="M886" s="52"/>
      <c r="N886" s="52"/>
      <c r="O886" s="52"/>
      <c r="P886" s="52"/>
      <c r="Q886" s="52"/>
      <c r="R886" s="52"/>
      <c r="S886" s="52"/>
      <c r="T886" s="52"/>
      <c r="U886" s="52"/>
      <c r="V886" s="52"/>
      <c r="W886" s="52"/>
      <c r="X886" s="52"/>
      <c r="Y886" s="52"/>
      <c r="Z886" s="52"/>
    </row>
    <row r="887">
      <c r="A887" s="52"/>
      <c r="B887" s="52"/>
      <c r="C887" s="52"/>
      <c r="D887" s="52"/>
      <c r="E887" s="52"/>
      <c r="F887" s="52"/>
      <c r="G887" s="52"/>
      <c r="H887" s="52"/>
      <c r="I887" s="52"/>
      <c r="J887" s="52"/>
      <c r="K887" s="52"/>
      <c r="L887" s="52"/>
      <c r="M887" s="52"/>
      <c r="N887" s="52"/>
      <c r="O887" s="52"/>
      <c r="P887" s="52"/>
      <c r="Q887" s="52"/>
      <c r="R887" s="52"/>
      <c r="S887" s="52"/>
      <c r="T887" s="52"/>
      <c r="U887" s="52"/>
      <c r="V887" s="52"/>
      <c r="W887" s="52"/>
      <c r="X887" s="52"/>
      <c r="Y887" s="52"/>
      <c r="Z887" s="52"/>
    </row>
    <row r="888">
      <c r="A888" s="52"/>
      <c r="B888" s="52"/>
      <c r="C888" s="52"/>
      <c r="D888" s="52"/>
      <c r="E888" s="52"/>
      <c r="F888" s="52"/>
      <c r="G888" s="52"/>
      <c r="H888" s="52"/>
      <c r="I888" s="52"/>
      <c r="J888" s="52"/>
      <c r="K888" s="52"/>
      <c r="L888" s="52"/>
      <c r="M888" s="52"/>
      <c r="N888" s="52"/>
      <c r="O888" s="52"/>
      <c r="P888" s="52"/>
      <c r="Q888" s="52"/>
      <c r="R888" s="52"/>
      <c r="S888" s="52"/>
      <c r="T888" s="52"/>
      <c r="U888" s="52"/>
      <c r="V888" s="52"/>
      <c r="W888" s="52"/>
      <c r="X888" s="52"/>
      <c r="Y888" s="52"/>
      <c r="Z888" s="52"/>
    </row>
    <row r="889">
      <c r="A889" s="52"/>
      <c r="B889" s="52"/>
      <c r="C889" s="52"/>
      <c r="D889" s="52"/>
      <c r="E889" s="52"/>
      <c r="F889" s="52"/>
      <c r="G889" s="52"/>
      <c r="H889" s="52"/>
      <c r="I889" s="52"/>
      <c r="J889" s="52"/>
      <c r="K889" s="52"/>
      <c r="L889" s="52"/>
      <c r="M889" s="52"/>
      <c r="N889" s="52"/>
      <c r="O889" s="52"/>
      <c r="P889" s="52"/>
      <c r="Q889" s="52"/>
      <c r="R889" s="52"/>
      <c r="S889" s="52"/>
      <c r="T889" s="52"/>
      <c r="U889" s="52"/>
      <c r="V889" s="52"/>
      <c r="W889" s="52"/>
      <c r="X889" s="52"/>
      <c r="Y889" s="52"/>
      <c r="Z889" s="52"/>
    </row>
    <row r="890">
      <c r="A890" s="52"/>
      <c r="B890" s="52"/>
      <c r="C890" s="52"/>
      <c r="D890" s="52"/>
      <c r="E890" s="52"/>
      <c r="F890" s="52"/>
      <c r="G890" s="52"/>
      <c r="H890" s="52"/>
      <c r="I890" s="52"/>
      <c r="J890" s="52"/>
      <c r="K890" s="52"/>
      <c r="L890" s="52"/>
      <c r="M890" s="52"/>
      <c r="N890" s="52"/>
      <c r="O890" s="52"/>
      <c r="P890" s="52"/>
      <c r="Q890" s="52"/>
      <c r="R890" s="52"/>
      <c r="S890" s="52"/>
      <c r="T890" s="52"/>
      <c r="U890" s="52"/>
      <c r="V890" s="52"/>
      <c r="W890" s="52"/>
      <c r="X890" s="52"/>
      <c r="Y890" s="52"/>
      <c r="Z890" s="52"/>
    </row>
    <row r="891">
      <c r="A891" s="52"/>
      <c r="B891" s="52"/>
      <c r="C891" s="52"/>
      <c r="D891" s="52"/>
      <c r="E891" s="52"/>
      <c r="F891" s="52"/>
      <c r="G891" s="52"/>
      <c r="H891" s="52"/>
      <c r="I891" s="52"/>
      <c r="J891" s="52"/>
      <c r="K891" s="52"/>
      <c r="L891" s="52"/>
      <c r="M891" s="52"/>
      <c r="N891" s="52"/>
      <c r="O891" s="52"/>
      <c r="P891" s="52"/>
      <c r="Q891" s="52"/>
      <c r="R891" s="52"/>
      <c r="S891" s="52"/>
      <c r="T891" s="52"/>
      <c r="U891" s="52"/>
      <c r="V891" s="52"/>
      <c r="W891" s="52"/>
      <c r="X891" s="52"/>
      <c r="Y891" s="52"/>
      <c r="Z891" s="52"/>
    </row>
    <row r="892">
      <c r="A892" s="52"/>
      <c r="B892" s="52"/>
      <c r="C892" s="52"/>
      <c r="D892" s="52"/>
      <c r="E892" s="52"/>
      <c r="F892" s="52"/>
      <c r="G892" s="52"/>
      <c r="H892" s="52"/>
      <c r="I892" s="52"/>
      <c r="J892" s="52"/>
      <c r="K892" s="52"/>
      <c r="L892" s="52"/>
      <c r="M892" s="52"/>
      <c r="N892" s="52"/>
      <c r="O892" s="52"/>
      <c r="P892" s="52"/>
      <c r="Q892" s="52"/>
      <c r="R892" s="52"/>
      <c r="S892" s="52"/>
      <c r="T892" s="52"/>
      <c r="U892" s="52"/>
      <c r="V892" s="52"/>
      <c r="W892" s="52"/>
      <c r="X892" s="52"/>
      <c r="Y892" s="52"/>
      <c r="Z892" s="52"/>
    </row>
    <row r="893">
      <c r="A893" s="52"/>
      <c r="B893" s="52"/>
      <c r="C893" s="52"/>
      <c r="D893" s="52"/>
      <c r="E893" s="52"/>
      <c r="F893" s="52"/>
      <c r="G893" s="52"/>
      <c r="H893" s="52"/>
      <c r="I893" s="52"/>
      <c r="J893" s="52"/>
      <c r="K893" s="52"/>
      <c r="L893" s="52"/>
      <c r="M893" s="52"/>
      <c r="N893" s="52"/>
      <c r="O893" s="52"/>
      <c r="P893" s="52"/>
      <c r="Q893" s="52"/>
      <c r="R893" s="52"/>
      <c r="S893" s="52"/>
      <c r="T893" s="52"/>
      <c r="U893" s="52"/>
      <c r="V893" s="52"/>
      <c r="W893" s="52"/>
      <c r="X893" s="52"/>
      <c r="Y893" s="52"/>
      <c r="Z893" s="52"/>
    </row>
    <row r="894">
      <c r="A894" s="52"/>
      <c r="B894" s="52"/>
      <c r="C894" s="52"/>
      <c r="D894" s="52"/>
      <c r="E894" s="52"/>
      <c r="F894" s="52"/>
      <c r="G894" s="52"/>
      <c r="H894" s="52"/>
      <c r="I894" s="52"/>
      <c r="J894" s="52"/>
      <c r="K894" s="52"/>
      <c r="L894" s="52"/>
      <c r="M894" s="52"/>
      <c r="N894" s="52"/>
      <c r="O894" s="52"/>
      <c r="P894" s="52"/>
      <c r="Q894" s="52"/>
      <c r="R894" s="52"/>
      <c r="S894" s="52"/>
      <c r="T894" s="52"/>
      <c r="U894" s="52"/>
      <c r="V894" s="52"/>
      <c r="W894" s="52"/>
      <c r="X894" s="52"/>
      <c r="Y894" s="52"/>
      <c r="Z894" s="52"/>
    </row>
    <row r="895">
      <c r="A895" s="52"/>
      <c r="B895" s="52"/>
      <c r="C895" s="52"/>
      <c r="D895" s="52"/>
      <c r="E895" s="52"/>
      <c r="F895" s="52"/>
      <c r="G895" s="52"/>
      <c r="H895" s="52"/>
      <c r="I895" s="52"/>
      <c r="J895" s="52"/>
      <c r="K895" s="52"/>
      <c r="L895" s="52"/>
      <c r="M895" s="52"/>
      <c r="N895" s="52"/>
      <c r="O895" s="52"/>
      <c r="P895" s="52"/>
      <c r="Q895" s="52"/>
      <c r="R895" s="52"/>
      <c r="S895" s="52"/>
      <c r="T895" s="52"/>
      <c r="U895" s="52"/>
      <c r="V895" s="52"/>
      <c r="W895" s="52"/>
      <c r="X895" s="52"/>
      <c r="Y895" s="52"/>
      <c r="Z895" s="52"/>
    </row>
    <row r="896">
      <c r="A896" s="52"/>
      <c r="B896" s="52"/>
      <c r="C896" s="52"/>
      <c r="D896" s="52"/>
      <c r="E896" s="52"/>
      <c r="F896" s="52"/>
      <c r="G896" s="52"/>
      <c r="H896" s="52"/>
      <c r="I896" s="52"/>
      <c r="J896" s="52"/>
      <c r="K896" s="52"/>
      <c r="L896" s="52"/>
      <c r="M896" s="52"/>
      <c r="N896" s="52"/>
      <c r="O896" s="52"/>
      <c r="P896" s="52"/>
      <c r="Q896" s="52"/>
      <c r="R896" s="52"/>
      <c r="S896" s="52"/>
      <c r="T896" s="52"/>
      <c r="U896" s="52"/>
      <c r="V896" s="52"/>
      <c r="W896" s="52"/>
      <c r="X896" s="52"/>
      <c r="Y896" s="52"/>
      <c r="Z896" s="52"/>
    </row>
    <row r="897">
      <c r="A897" s="52"/>
      <c r="B897" s="52"/>
      <c r="C897" s="52"/>
      <c r="D897" s="52"/>
      <c r="E897" s="52"/>
      <c r="F897" s="52"/>
      <c r="G897" s="52"/>
      <c r="H897" s="52"/>
      <c r="I897" s="52"/>
      <c r="J897" s="52"/>
      <c r="K897" s="52"/>
      <c r="L897" s="52"/>
      <c r="M897" s="52"/>
      <c r="N897" s="52"/>
      <c r="O897" s="52"/>
      <c r="P897" s="52"/>
      <c r="Q897" s="52"/>
      <c r="R897" s="52"/>
      <c r="S897" s="52"/>
      <c r="T897" s="52"/>
      <c r="U897" s="52"/>
      <c r="V897" s="52"/>
      <c r="W897" s="52"/>
      <c r="X897" s="52"/>
      <c r="Y897" s="52"/>
      <c r="Z897" s="52"/>
    </row>
    <row r="898">
      <c r="A898" s="52"/>
      <c r="B898" s="52"/>
      <c r="C898" s="52"/>
      <c r="D898" s="52"/>
      <c r="E898" s="52"/>
      <c r="F898" s="52"/>
      <c r="G898" s="52"/>
      <c r="H898" s="52"/>
      <c r="I898" s="52"/>
      <c r="J898" s="52"/>
      <c r="K898" s="52"/>
      <c r="L898" s="52"/>
      <c r="M898" s="52"/>
      <c r="N898" s="52"/>
      <c r="O898" s="52"/>
      <c r="P898" s="52"/>
      <c r="Q898" s="52"/>
      <c r="R898" s="52"/>
      <c r="S898" s="52"/>
      <c r="T898" s="52"/>
      <c r="U898" s="52"/>
      <c r="V898" s="52"/>
      <c r="W898" s="52"/>
      <c r="X898" s="52"/>
      <c r="Y898" s="52"/>
      <c r="Z898" s="52"/>
    </row>
    <row r="899">
      <c r="A899" s="52"/>
      <c r="B899" s="52"/>
      <c r="C899" s="52"/>
      <c r="D899" s="52"/>
      <c r="E899" s="52"/>
      <c r="F899" s="52"/>
      <c r="G899" s="52"/>
      <c r="H899" s="52"/>
      <c r="I899" s="52"/>
      <c r="J899" s="52"/>
      <c r="K899" s="52"/>
      <c r="L899" s="52"/>
      <c r="M899" s="52"/>
      <c r="N899" s="52"/>
      <c r="O899" s="52"/>
      <c r="P899" s="52"/>
      <c r="Q899" s="52"/>
      <c r="R899" s="52"/>
      <c r="S899" s="52"/>
      <c r="T899" s="52"/>
      <c r="U899" s="52"/>
      <c r="V899" s="52"/>
      <c r="W899" s="52"/>
      <c r="X899" s="52"/>
      <c r="Y899" s="52"/>
      <c r="Z899" s="52"/>
    </row>
    <row r="900">
      <c r="A900" s="52"/>
      <c r="B900" s="52"/>
      <c r="C900" s="52"/>
      <c r="D900" s="52"/>
      <c r="E900" s="52"/>
      <c r="F900" s="52"/>
      <c r="G900" s="52"/>
      <c r="H900" s="52"/>
      <c r="I900" s="52"/>
      <c r="J900" s="52"/>
      <c r="K900" s="52"/>
      <c r="L900" s="52"/>
      <c r="M900" s="52"/>
      <c r="N900" s="52"/>
      <c r="O900" s="52"/>
      <c r="P900" s="52"/>
      <c r="Q900" s="52"/>
      <c r="R900" s="52"/>
      <c r="S900" s="52"/>
      <c r="T900" s="52"/>
      <c r="U900" s="52"/>
      <c r="V900" s="52"/>
      <c r="W900" s="52"/>
      <c r="X900" s="52"/>
      <c r="Y900" s="52"/>
      <c r="Z900" s="52"/>
    </row>
    <row r="901">
      <c r="A901" s="52"/>
      <c r="B901" s="52"/>
      <c r="C901" s="52"/>
      <c r="D901" s="52"/>
      <c r="E901" s="52"/>
      <c r="F901" s="52"/>
      <c r="G901" s="52"/>
      <c r="H901" s="52"/>
      <c r="I901" s="52"/>
      <c r="J901" s="52"/>
      <c r="K901" s="52"/>
      <c r="L901" s="52"/>
      <c r="M901" s="52"/>
      <c r="N901" s="52"/>
      <c r="O901" s="52"/>
      <c r="P901" s="52"/>
      <c r="Q901" s="52"/>
      <c r="R901" s="52"/>
      <c r="S901" s="52"/>
      <c r="T901" s="52"/>
      <c r="U901" s="52"/>
      <c r="V901" s="52"/>
      <c r="W901" s="52"/>
      <c r="X901" s="52"/>
      <c r="Y901" s="52"/>
      <c r="Z901" s="52"/>
    </row>
    <row r="902">
      <c r="A902" s="52"/>
      <c r="B902" s="52"/>
      <c r="C902" s="52"/>
      <c r="D902" s="52"/>
      <c r="E902" s="52"/>
      <c r="F902" s="52"/>
      <c r="G902" s="52"/>
      <c r="H902" s="52"/>
      <c r="I902" s="52"/>
      <c r="J902" s="52"/>
      <c r="K902" s="52"/>
      <c r="L902" s="52"/>
      <c r="M902" s="52"/>
      <c r="N902" s="52"/>
      <c r="O902" s="52"/>
      <c r="P902" s="52"/>
      <c r="Q902" s="52"/>
      <c r="R902" s="52"/>
      <c r="S902" s="52"/>
      <c r="T902" s="52"/>
      <c r="U902" s="52"/>
      <c r="V902" s="52"/>
      <c r="W902" s="52"/>
      <c r="X902" s="52"/>
      <c r="Y902" s="52"/>
      <c r="Z902" s="52"/>
    </row>
    <row r="903">
      <c r="A903" s="52"/>
      <c r="B903" s="52"/>
      <c r="C903" s="52"/>
      <c r="D903" s="52"/>
      <c r="E903" s="52"/>
      <c r="F903" s="52"/>
      <c r="G903" s="52"/>
      <c r="H903" s="52"/>
      <c r="I903" s="52"/>
      <c r="J903" s="52"/>
      <c r="K903" s="52"/>
      <c r="L903" s="52"/>
      <c r="M903" s="52"/>
      <c r="N903" s="52"/>
      <c r="O903" s="52"/>
      <c r="P903" s="52"/>
      <c r="Q903" s="52"/>
      <c r="R903" s="52"/>
      <c r="S903" s="52"/>
      <c r="T903" s="52"/>
      <c r="U903" s="52"/>
      <c r="V903" s="52"/>
      <c r="W903" s="52"/>
      <c r="X903" s="52"/>
      <c r="Y903" s="52"/>
      <c r="Z903" s="52"/>
    </row>
    <row r="904">
      <c r="A904" s="52"/>
      <c r="B904" s="52"/>
      <c r="C904" s="52"/>
      <c r="D904" s="52"/>
      <c r="E904" s="52"/>
      <c r="F904" s="52"/>
      <c r="G904" s="52"/>
      <c r="H904" s="52"/>
      <c r="I904" s="52"/>
      <c r="J904" s="52"/>
      <c r="K904" s="52"/>
      <c r="L904" s="52"/>
      <c r="M904" s="52"/>
      <c r="N904" s="52"/>
      <c r="O904" s="52"/>
      <c r="P904" s="52"/>
      <c r="Q904" s="52"/>
      <c r="R904" s="52"/>
      <c r="S904" s="52"/>
      <c r="T904" s="52"/>
      <c r="U904" s="52"/>
      <c r="V904" s="52"/>
      <c r="W904" s="52"/>
      <c r="X904" s="52"/>
      <c r="Y904" s="52"/>
      <c r="Z904" s="52"/>
    </row>
    <row r="905">
      <c r="A905" s="52"/>
      <c r="B905" s="52"/>
      <c r="C905" s="52"/>
      <c r="D905" s="52"/>
      <c r="E905" s="52"/>
      <c r="F905" s="52"/>
      <c r="G905" s="52"/>
      <c r="H905" s="52"/>
      <c r="I905" s="52"/>
      <c r="J905" s="52"/>
      <c r="K905" s="52"/>
      <c r="L905" s="52"/>
      <c r="M905" s="52"/>
      <c r="N905" s="52"/>
      <c r="O905" s="52"/>
      <c r="P905" s="52"/>
      <c r="Q905" s="52"/>
      <c r="R905" s="52"/>
      <c r="S905" s="52"/>
      <c r="T905" s="52"/>
      <c r="U905" s="52"/>
      <c r="V905" s="52"/>
      <c r="W905" s="52"/>
      <c r="X905" s="52"/>
      <c r="Y905" s="52"/>
      <c r="Z905" s="52"/>
    </row>
    <row r="906">
      <c r="A906" s="52"/>
      <c r="B906" s="52"/>
      <c r="C906" s="52"/>
      <c r="D906" s="52"/>
      <c r="E906" s="52"/>
      <c r="F906" s="52"/>
      <c r="G906" s="52"/>
      <c r="H906" s="52"/>
      <c r="I906" s="52"/>
      <c r="J906" s="52"/>
      <c r="K906" s="52"/>
      <c r="L906" s="52"/>
      <c r="M906" s="52"/>
      <c r="N906" s="52"/>
      <c r="O906" s="52"/>
      <c r="P906" s="52"/>
      <c r="Q906" s="52"/>
      <c r="R906" s="52"/>
      <c r="S906" s="52"/>
      <c r="T906" s="52"/>
      <c r="U906" s="52"/>
      <c r="V906" s="52"/>
      <c r="W906" s="52"/>
      <c r="X906" s="52"/>
      <c r="Y906" s="52"/>
      <c r="Z906" s="52"/>
    </row>
    <row r="907">
      <c r="A907" s="52"/>
      <c r="B907" s="52"/>
      <c r="C907" s="52"/>
      <c r="D907" s="52"/>
      <c r="E907" s="52"/>
      <c r="F907" s="52"/>
      <c r="G907" s="52"/>
      <c r="H907" s="52"/>
      <c r="I907" s="52"/>
      <c r="J907" s="52"/>
      <c r="K907" s="52"/>
      <c r="L907" s="52"/>
      <c r="M907" s="52"/>
      <c r="N907" s="52"/>
      <c r="O907" s="52"/>
      <c r="P907" s="52"/>
      <c r="Q907" s="52"/>
      <c r="R907" s="52"/>
      <c r="S907" s="52"/>
      <c r="T907" s="52"/>
      <c r="U907" s="52"/>
      <c r="V907" s="52"/>
      <c r="W907" s="52"/>
      <c r="X907" s="52"/>
      <c r="Y907" s="52"/>
      <c r="Z907" s="52"/>
    </row>
    <row r="908">
      <c r="A908" s="52"/>
      <c r="B908" s="52"/>
      <c r="C908" s="52"/>
      <c r="D908" s="52"/>
      <c r="E908" s="52"/>
      <c r="F908" s="52"/>
      <c r="G908" s="52"/>
      <c r="H908" s="52"/>
      <c r="I908" s="52"/>
      <c r="J908" s="52"/>
      <c r="K908" s="52"/>
      <c r="L908" s="52"/>
      <c r="M908" s="52"/>
      <c r="N908" s="52"/>
      <c r="O908" s="52"/>
      <c r="P908" s="52"/>
      <c r="Q908" s="52"/>
      <c r="R908" s="52"/>
      <c r="S908" s="52"/>
      <c r="T908" s="52"/>
      <c r="U908" s="52"/>
      <c r="V908" s="52"/>
      <c r="W908" s="52"/>
      <c r="X908" s="52"/>
      <c r="Y908" s="52"/>
      <c r="Z908" s="52"/>
    </row>
    <row r="909">
      <c r="A909" s="52"/>
      <c r="B909" s="52"/>
      <c r="C909" s="52"/>
      <c r="D909" s="52"/>
      <c r="E909" s="52"/>
      <c r="F909" s="52"/>
      <c r="G909" s="52"/>
      <c r="H909" s="52"/>
      <c r="I909" s="52"/>
      <c r="J909" s="52"/>
      <c r="K909" s="52"/>
      <c r="L909" s="52"/>
      <c r="M909" s="52"/>
      <c r="N909" s="52"/>
      <c r="O909" s="52"/>
      <c r="P909" s="52"/>
      <c r="Q909" s="52"/>
      <c r="R909" s="52"/>
      <c r="S909" s="52"/>
      <c r="T909" s="52"/>
      <c r="U909" s="52"/>
      <c r="V909" s="52"/>
      <c r="W909" s="52"/>
      <c r="X909" s="52"/>
      <c r="Y909" s="52"/>
      <c r="Z909" s="52"/>
    </row>
    <row r="910">
      <c r="A910" s="52"/>
      <c r="B910" s="52"/>
      <c r="C910" s="52"/>
      <c r="D910" s="52"/>
      <c r="E910" s="52"/>
      <c r="F910" s="52"/>
      <c r="G910" s="52"/>
      <c r="H910" s="52"/>
      <c r="I910" s="52"/>
      <c r="J910" s="52"/>
      <c r="K910" s="52"/>
      <c r="L910" s="52"/>
      <c r="M910" s="52"/>
      <c r="N910" s="52"/>
      <c r="O910" s="52"/>
      <c r="P910" s="52"/>
      <c r="Q910" s="52"/>
      <c r="R910" s="52"/>
      <c r="S910" s="52"/>
      <c r="T910" s="52"/>
      <c r="U910" s="52"/>
      <c r="V910" s="52"/>
      <c r="W910" s="52"/>
      <c r="X910" s="52"/>
      <c r="Y910" s="52"/>
      <c r="Z910" s="52"/>
    </row>
    <row r="911">
      <c r="A911" s="52"/>
      <c r="B911" s="52"/>
      <c r="C911" s="52"/>
      <c r="D911" s="52"/>
      <c r="E911" s="52"/>
      <c r="F911" s="52"/>
      <c r="G911" s="52"/>
      <c r="H911" s="52"/>
      <c r="I911" s="52"/>
      <c r="J911" s="52"/>
      <c r="K911" s="52"/>
      <c r="L911" s="52"/>
      <c r="M911" s="52"/>
      <c r="N911" s="52"/>
      <c r="O911" s="52"/>
      <c r="P911" s="52"/>
      <c r="Q911" s="52"/>
      <c r="R911" s="52"/>
      <c r="S911" s="52"/>
      <c r="T911" s="52"/>
      <c r="U911" s="52"/>
      <c r="V911" s="52"/>
      <c r="W911" s="52"/>
      <c r="X911" s="52"/>
      <c r="Y911" s="52"/>
      <c r="Z911" s="52"/>
    </row>
    <row r="912">
      <c r="A912" s="52"/>
      <c r="B912" s="52"/>
      <c r="C912" s="52"/>
      <c r="D912" s="52"/>
      <c r="E912" s="52"/>
      <c r="F912" s="52"/>
      <c r="G912" s="52"/>
      <c r="H912" s="52"/>
      <c r="I912" s="52"/>
      <c r="J912" s="52"/>
      <c r="K912" s="52"/>
      <c r="L912" s="52"/>
      <c r="M912" s="52"/>
      <c r="N912" s="52"/>
      <c r="O912" s="52"/>
      <c r="P912" s="52"/>
      <c r="Q912" s="52"/>
      <c r="R912" s="52"/>
      <c r="S912" s="52"/>
      <c r="T912" s="52"/>
      <c r="U912" s="52"/>
      <c r="V912" s="52"/>
      <c r="W912" s="52"/>
      <c r="X912" s="52"/>
      <c r="Y912" s="52"/>
      <c r="Z912" s="52"/>
    </row>
    <row r="913">
      <c r="A913" s="52"/>
      <c r="B913" s="52"/>
      <c r="C913" s="52"/>
      <c r="D913" s="52"/>
      <c r="E913" s="52"/>
      <c r="F913" s="52"/>
      <c r="G913" s="52"/>
      <c r="H913" s="52"/>
      <c r="I913" s="52"/>
      <c r="J913" s="52"/>
      <c r="K913" s="52"/>
      <c r="L913" s="52"/>
      <c r="M913" s="52"/>
      <c r="N913" s="52"/>
      <c r="O913" s="52"/>
      <c r="P913" s="52"/>
      <c r="Q913" s="52"/>
      <c r="R913" s="52"/>
      <c r="S913" s="52"/>
      <c r="T913" s="52"/>
      <c r="U913" s="52"/>
      <c r="V913" s="52"/>
      <c r="W913" s="52"/>
      <c r="X913" s="52"/>
      <c r="Y913" s="52"/>
      <c r="Z913" s="52"/>
    </row>
    <row r="914">
      <c r="A914" s="52"/>
      <c r="B914" s="52"/>
      <c r="C914" s="52"/>
      <c r="D914" s="52"/>
      <c r="E914" s="52"/>
      <c r="F914" s="52"/>
      <c r="G914" s="52"/>
      <c r="H914" s="52"/>
      <c r="I914" s="52"/>
      <c r="J914" s="52"/>
      <c r="K914" s="52"/>
      <c r="L914" s="52"/>
      <c r="M914" s="52"/>
      <c r="N914" s="52"/>
      <c r="O914" s="52"/>
      <c r="P914" s="52"/>
      <c r="Q914" s="52"/>
      <c r="R914" s="52"/>
      <c r="S914" s="52"/>
      <c r="T914" s="52"/>
      <c r="U914" s="52"/>
      <c r="V914" s="52"/>
      <c r="W914" s="52"/>
      <c r="X914" s="52"/>
      <c r="Y914" s="52"/>
      <c r="Z914" s="52"/>
    </row>
    <row r="915">
      <c r="A915" s="52"/>
      <c r="B915" s="52"/>
      <c r="C915" s="52"/>
      <c r="D915" s="52"/>
      <c r="E915" s="52"/>
      <c r="F915" s="52"/>
      <c r="G915" s="52"/>
      <c r="H915" s="52"/>
      <c r="I915" s="52"/>
      <c r="J915" s="52"/>
      <c r="K915" s="52"/>
      <c r="L915" s="52"/>
      <c r="M915" s="52"/>
      <c r="N915" s="52"/>
      <c r="O915" s="52"/>
      <c r="P915" s="52"/>
      <c r="Q915" s="52"/>
      <c r="R915" s="52"/>
      <c r="S915" s="52"/>
      <c r="T915" s="52"/>
      <c r="U915" s="52"/>
      <c r="V915" s="52"/>
      <c r="W915" s="52"/>
      <c r="X915" s="52"/>
      <c r="Y915" s="52"/>
      <c r="Z915" s="52"/>
    </row>
    <row r="916">
      <c r="A916" s="52"/>
      <c r="B916" s="52"/>
      <c r="C916" s="52"/>
      <c r="D916" s="52"/>
      <c r="E916" s="52"/>
      <c r="F916" s="52"/>
      <c r="G916" s="52"/>
      <c r="H916" s="52"/>
      <c r="I916" s="52"/>
      <c r="J916" s="52"/>
      <c r="K916" s="52"/>
      <c r="L916" s="52"/>
      <c r="M916" s="52"/>
      <c r="N916" s="52"/>
      <c r="O916" s="52"/>
      <c r="P916" s="52"/>
      <c r="Q916" s="52"/>
      <c r="R916" s="52"/>
      <c r="S916" s="52"/>
      <c r="T916" s="52"/>
      <c r="U916" s="52"/>
      <c r="V916" s="52"/>
      <c r="W916" s="52"/>
      <c r="X916" s="52"/>
      <c r="Y916" s="52"/>
      <c r="Z916" s="52"/>
    </row>
    <row r="917">
      <c r="A917" s="52"/>
      <c r="B917" s="52"/>
      <c r="C917" s="52"/>
      <c r="D917" s="52"/>
      <c r="E917" s="52"/>
      <c r="F917" s="52"/>
      <c r="G917" s="52"/>
      <c r="H917" s="52"/>
      <c r="I917" s="52"/>
      <c r="J917" s="52"/>
      <c r="K917" s="52"/>
      <c r="L917" s="52"/>
      <c r="M917" s="52"/>
      <c r="N917" s="52"/>
      <c r="O917" s="52"/>
      <c r="P917" s="52"/>
      <c r="Q917" s="52"/>
      <c r="R917" s="52"/>
      <c r="S917" s="52"/>
      <c r="T917" s="52"/>
      <c r="U917" s="52"/>
      <c r="V917" s="52"/>
      <c r="W917" s="52"/>
      <c r="X917" s="52"/>
      <c r="Y917" s="52"/>
      <c r="Z917" s="52"/>
    </row>
    <row r="918">
      <c r="A918" s="52"/>
      <c r="B918" s="52"/>
      <c r="C918" s="52"/>
      <c r="D918" s="52"/>
      <c r="E918" s="52"/>
      <c r="F918" s="52"/>
      <c r="G918" s="52"/>
      <c r="H918" s="52"/>
      <c r="I918" s="52"/>
      <c r="J918" s="52"/>
      <c r="K918" s="52"/>
      <c r="L918" s="52"/>
      <c r="M918" s="52"/>
      <c r="N918" s="52"/>
      <c r="O918" s="52"/>
      <c r="P918" s="52"/>
      <c r="Q918" s="52"/>
      <c r="R918" s="52"/>
      <c r="S918" s="52"/>
      <c r="T918" s="52"/>
      <c r="U918" s="52"/>
      <c r="V918" s="52"/>
      <c r="W918" s="52"/>
      <c r="X918" s="52"/>
      <c r="Y918" s="52"/>
      <c r="Z918" s="52"/>
    </row>
    <row r="919">
      <c r="A919" s="52"/>
      <c r="B919" s="52"/>
      <c r="C919" s="52"/>
      <c r="D919" s="52"/>
      <c r="E919" s="52"/>
      <c r="F919" s="52"/>
      <c r="G919" s="52"/>
      <c r="H919" s="52"/>
      <c r="I919" s="52"/>
      <c r="J919" s="52"/>
      <c r="K919" s="52"/>
      <c r="L919" s="52"/>
      <c r="M919" s="52"/>
      <c r="N919" s="52"/>
      <c r="O919" s="52"/>
      <c r="P919" s="52"/>
      <c r="Q919" s="52"/>
      <c r="R919" s="52"/>
      <c r="S919" s="52"/>
      <c r="T919" s="52"/>
      <c r="U919" s="52"/>
      <c r="V919" s="52"/>
      <c r="W919" s="52"/>
      <c r="X919" s="52"/>
      <c r="Y919" s="52"/>
      <c r="Z919" s="52"/>
    </row>
    <row r="920">
      <c r="A920" s="52"/>
      <c r="B920" s="52"/>
      <c r="C920" s="52"/>
      <c r="D920" s="52"/>
      <c r="E920" s="52"/>
      <c r="F920" s="52"/>
      <c r="G920" s="52"/>
      <c r="H920" s="52"/>
      <c r="I920" s="52"/>
      <c r="J920" s="52"/>
      <c r="K920" s="52"/>
      <c r="L920" s="52"/>
      <c r="M920" s="52"/>
      <c r="N920" s="52"/>
      <c r="O920" s="52"/>
      <c r="P920" s="52"/>
      <c r="Q920" s="52"/>
      <c r="R920" s="52"/>
      <c r="S920" s="52"/>
      <c r="T920" s="52"/>
      <c r="U920" s="52"/>
      <c r="V920" s="52"/>
      <c r="W920" s="52"/>
      <c r="X920" s="52"/>
      <c r="Y920" s="52"/>
      <c r="Z920" s="52"/>
    </row>
    <row r="921">
      <c r="A921" s="52"/>
      <c r="B921" s="52"/>
      <c r="C921" s="52"/>
      <c r="D921" s="52"/>
      <c r="E921" s="52"/>
      <c r="F921" s="52"/>
      <c r="G921" s="52"/>
      <c r="H921" s="52"/>
      <c r="I921" s="52"/>
      <c r="J921" s="52"/>
      <c r="K921" s="52"/>
      <c r="L921" s="52"/>
      <c r="M921" s="52"/>
      <c r="N921" s="52"/>
      <c r="O921" s="52"/>
      <c r="P921" s="52"/>
      <c r="Q921" s="52"/>
      <c r="R921" s="52"/>
      <c r="S921" s="52"/>
      <c r="T921" s="52"/>
      <c r="U921" s="52"/>
      <c r="V921" s="52"/>
      <c r="W921" s="52"/>
      <c r="X921" s="52"/>
      <c r="Y921" s="52"/>
      <c r="Z921" s="52"/>
    </row>
    <row r="922">
      <c r="A922" s="52"/>
      <c r="B922" s="52"/>
      <c r="C922" s="52"/>
      <c r="D922" s="52"/>
      <c r="E922" s="52"/>
      <c r="F922" s="52"/>
      <c r="G922" s="52"/>
      <c r="H922" s="52"/>
      <c r="I922" s="52"/>
      <c r="J922" s="52"/>
      <c r="K922" s="52"/>
      <c r="L922" s="52"/>
      <c r="M922" s="52"/>
      <c r="N922" s="52"/>
      <c r="O922" s="52"/>
      <c r="P922" s="52"/>
      <c r="Q922" s="52"/>
      <c r="R922" s="52"/>
      <c r="S922" s="52"/>
      <c r="T922" s="52"/>
      <c r="U922" s="52"/>
      <c r="V922" s="52"/>
      <c r="W922" s="52"/>
      <c r="X922" s="52"/>
      <c r="Y922" s="52"/>
      <c r="Z922" s="52"/>
    </row>
    <row r="923">
      <c r="A923" s="52"/>
      <c r="B923" s="52"/>
      <c r="C923" s="52"/>
      <c r="D923" s="52"/>
      <c r="E923" s="52"/>
      <c r="F923" s="52"/>
      <c r="G923" s="52"/>
      <c r="H923" s="52"/>
      <c r="I923" s="52"/>
      <c r="J923" s="52"/>
      <c r="K923" s="52"/>
      <c r="L923" s="52"/>
      <c r="M923" s="52"/>
      <c r="N923" s="52"/>
      <c r="O923" s="52"/>
      <c r="P923" s="52"/>
      <c r="Q923" s="52"/>
      <c r="R923" s="52"/>
      <c r="S923" s="52"/>
      <c r="T923" s="52"/>
      <c r="U923" s="52"/>
      <c r="V923" s="52"/>
      <c r="W923" s="52"/>
      <c r="X923" s="52"/>
      <c r="Y923" s="52"/>
      <c r="Z923" s="52"/>
    </row>
    <row r="924">
      <c r="A924" s="52"/>
      <c r="B924" s="52"/>
      <c r="C924" s="52"/>
      <c r="D924" s="52"/>
      <c r="E924" s="52"/>
      <c r="F924" s="52"/>
      <c r="G924" s="52"/>
      <c r="H924" s="52"/>
      <c r="I924" s="52"/>
      <c r="J924" s="52"/>
      <c r="K924" s="52"/>
      <c r="L924" s="52"/>
      <c r="M924" s="52"/>
      <c r="N924" s="52"/>
      <c r="O924" s="52"/>
      <c r="P924" s="52"/>
      <c r="Q924" s="52"/>
      <c r="R924" s="52"/>
      <c r="S924" s="52"/>
      <c r="T924" s="52"/>
      <c r="U924" s="52"/>
      <c r="V924" s="52"/>
      <c r="W924" s="52"/>
      <c r="X924" s="52"/>
      <c r="Y924" s="52"/>
      <c r="Z924" s="52"/>
    </row>
    <row r="925">
      <c r="A925" s="52"/>
      <c r="B925" s="52"/>
      <c r="C925" s="52"/>
      <c r="D925" s="52"/>
      <c r="E925" s="52"/>
      <c r="F925" s="52"/>
      <c r="G925" s="52"/>
      <c r="H925" s="52"/>
      <c r="I925" s="52"/>
      <c r="J925" s="52"/>
      <c r="K925" s="52"/>
      <c r="L925" s="52"/>
      <c r="M925" s="52"/>
      <c r="N925" s="52"/>
      <c r="O925" s="52"/>
      <c r="P925" s="52"/>
      <c r="Q925" s="52"/>
      <c r="R925" s="52"/>
      <c r="S925" s="52"/>
      <c r="T925" s="52"/>
      <c r="U925" s="52"/>
      <c r="V925" s="52"/>
      <c r="W925" s="52"/>
      <c r="X925" s="52"/>
      <c r="Y925" s="52"/>
      <c r="Z925" s="52"/>
    </row>
    <row r="926">
      <c r="A926" s="52"/>
      <c r="B926" s="52"/>
      <c r="C926" s="52"/>
      <c r="D926" s="52"/>
      <c r="E926" s="52"/>
      <c r="F926" s="52"/>
      <c r="G926" s="52"/>
      <c r="H926" s="52"/>
      <c r="I926" s="52"/>
      <c r="J926" s="52"/>
      <c r="K926" s="52"/>
      <c r="L926" s="52"/>
      <c r="M926" s="52"/>
      <c r="N926" s="52"/>
      <c r="O926" s="52"/>
      <c r="P926" s="52"/>
      <c r="Q926" s="52"/>
      <c r="R926" s="52"/>
      <c r="S926" s="52"/>
      <c r="T926" s="52"/>
      <c r="U926" s="52"/>
      <c r="V926" s="52"/>
      <c r="W926" s="52"/>
      <c r="X926" s="52"/>
      <c r="Y926" s="52"/>
      <c r="Z926" s="52"/>
    </row>
    <row r="927">
      <c r="A927" s="52"/>
      <c r="B927" s="52"/>
      <c r="C927" s="52"/>
      <c r="D927" s="52"/>
      <c r="E927" s="52"/>
      <c r="F927" s="52"/>
      <c r="G927" s="52"/>
      <c r="H927" s="52"/>
      <c r="I927" s="52"/>
      <c r="J927" s="52"/>
      <c r="K927" s="52"/>
      <c r="L927" s="52"/>
      <c r="M927" s="52"/>
      <c r="N927" s="52"/>
      <c r="O927" s="52"/>
      <c r="P927" s="52"/>
      <c r="Q927" s="52"/>
      <c r="R927" s="52"/>
      <c r="S927" s="52"/>
      <c r="T927" s="52"/>
      <c r="U927" s="52"/>
      <c r="V927" s="52"/>
      <c r="W927" s="52"/>
      <c r="X927" s="52"/>
      <c r="Y927" s="52"/>
      <c r="Z927" s="52"/>
    </row>
    <row r="928">
      <c r="A928" s="52"/>
      <c r="B928" s="52"/>
      <c r="C928" s="52"/>
      <c r="D928" s="52"/>
      <c r="E928" s="52"/>
      <c r="F928" s="52"/>
      <c r="G928" s="52"/>
      <c r="H928" s="52"/>
      <c r="I928" s="52"/>
      <c r="J928" s="52"/>
      <c r="K928" s="52"/>
      <c r="L928" s="52"/>
      <c r="M928" s="52"/>
      <c r="N928" s="52"/>
      <c r="O928" s="52"/>
      <c r="P928" s="52"/>
      <c r="Q928" s="52"/>
      <c r="R928" s="52"/>
      <c r="S928" s="52"/>
      <c r="T928" s="52"/>
      <c r="U928" s="52"/>
      <c r="V928" s="52"/>
      <c r="W928" s="52"/>
      <c r="X928" s="52"/>
      <c r="Y928" s="52"/>
      <c r="Z928" s="52"/>
    </row>
    <row r="929">
      <c r="A929" s="52"/>
      <c r="B929" s="52"/>
      <c r="C929" s="52"/>
      <c r="D929" s="52"/>
      <c r="E929" s="52"/>
      <c r="F929" s="52"/>
      <c r="G929" s="52"/>
      <c r="H929" s="52"/>
      <c r="I929" s="52"/>
      <c r="J929" s="52"/>
      <c r="K929" s="52"/>
      <c r="L929" s="52"/>
      <c r="M929" s="52"/>
      <c r="N929" s="52"/>
      <c r="O929" s="52"/>
      <c r="P929" s="52"/>
      <c r="Q929" s="52"/>
      <c r="R929" s="52"/>
      <c r="S929" s="52"/>
      <c r="T929" s="52"/>
      <c r="U929" s="52"/>
      <c r="V929" s="52"/>
      <c r="W929" s="52"/>
      <c r="X929" s="52"/>
      <c r="Y929" s="52"/>
      <c r="Z929" s="52"/>
    </row>
    <row r="930">
      <c r="A930" s="52"/>
      <c r="B930" s="52"/>
      <c r="C930" s="52"/>
      <c r="D930" s="52"/>
      <c r="E930" s="52"/>
      <c r="F930" s="52"/>
      <c r="G930" s="52"/>
      <c r="H930" s="52"/>
      <c r="I930" s="52"/>
      <c r="J930" s="52"/>
      <c r="K930" s="52"/>
      <c r="L930" s="52"/>
      <c r="M930" s="52"/>
      <c r="N930" s="52"/>
      <c r="O930" s="52"/>
      <c r="P930" s="52"/>
      <c r="Q930" s="52"/>
      <c r="R930" s="52"/>
      <c r="S930" s="52"/>
      <c r="T930" s="52"/>
      <c r="U930" s="52"/>
      <c r="V930" s="52"/>
      <c r="W930" s="52"/>
      <c r="X930" s="52"/>
      <c r="Y930" s="52"/>
      <c r="Z930" s="52"/>
    </row>
    <row r="931">
      <c r="A931" s="52"/>
      <c r="B931" s="52"/>
      <c r="C931" s="52"/>
      <c r="D931" s="52"/>
      <c r="E931" s="52"/>
      <c r="F931" s="52"/>
      <c r="G931" s="52"/>
      <c r="H931" s="52"/>
      <c r="I931" s="52"/>
      <c r="J931" s="52"/>
      <c r="K931" s="52"/>
      <c r="L931" s="52"/>
      <c r="M931" s="52"/>
      <c r="N931" s="52"/>
      <c r="O931" s="52"/>
      <c r="P931" s="52"/>
      <c r="Q931" s="52"/>
      <c r="R931" s="52"/>
      <c r="S931" s="52"/>
      <c r="T931" s="52"/>
      <c r="U931" s="52"/>
      <c r="V931" s="52"/>
      <c r="W931" s="52"/>
      <c r="X931" s="52"/>
      <c r="Y931" s="52"/>
      <c r="Z931" s="52"/>
    </row>
    <row r="932">
      <c r="A932" s="52"/>
      <c r="B932" s="52"/>
      <c r="C932" s="52"/>
      <c r="D932" s="52"/>
      <c r="E932" s="52"/>
      <c r="F932" s="52"/>
      <c r="G932" s="52"/>
      <c r="H932" s="52"/>
      <c r="I932" s="52"/>
      <c r="J932" s="52"/>
      <c r="K932" s="52"/>
      <c r="L932" s="52"/>
      <c r="M932" s="52"/>
      <c r="N932" s="52"/>
      <c r="O932" s="52"/>
      <c r="P932" s="52"/>
      <c r="Q932" s="52"/>
      <c r="R932" s="52"/>
      <c r="S932" s="52"/>
      <c r="T932" s="52"/>
      <c r="U932" s="52"/>
      <c r="V932" s="52"/>
      <c r="W932" s="52"/>
      <c r="X932" s="52"/>
      <c r="Y932" s="52"/>
      <c r="Z932" s="52"/>
    </row>
    <row r="933">
      <c r="A933" s="52"/>
      <c r="B933" s="52"/>
      <c r="C933" s="52"/>
      <c r="D933" s="52"/>
      <c r="E933" s="52"/>
      <c r="F933" s="52"/>
      <c r="G933" s="52"/>
      <c r="H933" s="52"/>
      <c r="I933" s="52"/>
      <c r="J933" s="52"/>
      <c r="K933" s="52"/>
      <c r="L933" s="52"/>
      <c r="M933" s="52"/>
      <c r="N933" s="52"/>
      <c r="O933" s="52"/>
      <c r="P933" s="52"/>
      <c r="Q933" s="52"/>
      <c r="R933" s="52"/>
      <c r="S933" s="52"/>
      <c r="T933" s="52"/>
      <c r="U933" s="52"/>
      <c r="V933" s="52"/>
      <c r="W933" s="52"/>
      <c r="X933" s="52"/>
      <c r="Y933" s="52"/>
      <c r="Z933" s="52"/>
    </row>
    <row r="934">
      <c r="A934" s="52"/>
      <c r="B934" s="52"/>
      <c r="C934" s="52"/>
      <c r="D934" s="52"/>
      <c r="E934" s="52"/>
      <c r="F934" s="52"/>
      <c r="G934" s="52"/>
      <c r="H934" s="52"/>
      <c r="I934" s="52"/>
      <c r="J934" s="52"/>
      <c r="K934" s="52"/>
      <c r="L934" s="52"/>
      <c r="M934" s="52"/>
      <c r="N934" s="52"/>
      <c r="O934" s="52"/>
      <c r="P934" s="52"/>
      <c r="Q934" s="52"/>
      <c r="R934" s="52"/>
      <c r="S934" s="52"/>
      <c r="T934" s="52"/>
      <c r="U934" s="52"/>
      <c r="V934" s="52"/>
      <c r="W934" s="52"/>
      <c r="X934" s="52"/>
      <c r="Y934" s="52"/>
      <c r="Z934" s="52"/>
    </row>
    <row r="935">
      <c r="A935" s="52"/>
      <c r="B935" s="52"/>
      <c r="C935" s="52"/>
      <c r="D935" s="52"/>
      <c r="E935" s="52"/>
      <c r="F935" s="52"/>
      <c r="G935" s="52"/>
      <c r="H935" s="52"/>
      <c r="I935" s="52"/>
      <c r="J935" s="52"/>
      <c r="K935" s="52"/>
      <c r="L935" s="52"/>
      <c r="M935" s="52"/>
      <c r="N935" s="52"/>
      <c r="O935" s="52"/>
      <c r="P935" s="52"/>
      <c r="Q935" s="52"/>
      <c r="R935" s="52"/>
      <c r="S935" s="52"/>
      <c r="T935" s="52"/>
      <c r="U935" s="52"/>
      <c r="V935" s="52"/>
      <c r="W935" s="52"/>
      <c r="X935" s="52"/>
      <c r="Y935" s="52"/>
      <c r="Z935" s="52"/>
    </row>
    <row r="936">
      <c r="A936" s="52"/>
      <c r="B936" s="52"/>
      <c r="C936" s="52"/>
      <c r="D936" s="52"/>
      <c r="E936" s="52"/>
      <c r="F936" s="52"/>
      <c r="G936" s="52"/>
      <c r="H936" s="52"/>
      <c r="I936" s="52"/>
      <c r="J936" s="52"/>
      <c r="K936" s="52"/>
      <c r="L936" s="52"/>
      <c r="M936" s="52"/>
      <c r="N936" s="52"/>
      <c r="O936" s="52"/>
      <c r="P936" s="52"/>
      <c r="Q936" s="52"/>
      <c r="R936" s="52"/>
      <c r="S936" s="52"/>
      <c r="T936" s="52"/>
      <c r="U936" s="52"/>
      <c r="V936" s="52"/>
      <c r="W936" s="52"/>
      <c r="X936" s="52"/>
      <c r="Y936" s="52"/>
      <c r="Z936" s="52"/>
    </row>
    <row r="937">
      <c r="A937" s="52"/>
      <c r="B937" s="52"/>
      <c r="C937" s="52"/>
      <c r="D937" s="52"/>
      <c r="E937" s="52"/>
      <c r="F937" s="52"/>
      <c r="G937" s="52"/>
      <c r="H937" s="52"/>
      <c r="I937" s="52"/>
      <c r="J937" s="52"/>
      <c r="K937" s="52"/>
      <c r="L937" s="52"/>
      <c r="M937" s="52"/>
      <c r="N937" s="52"/>
      <c r="O937" s="52"/>
      <c r="P937" s="52"/>
      <c r="Q937" s="52"/>
      <c r="R937" s="52"/>
      <c r="S937" s="52"/>
      <c r="T937" s="52"/>
      <c r="U937" s="52"/>
      <c r="V937" s="52"/>
      <c r="W937" s="52"/>
      <c r="X937" s="52"/>
      <c r="Y937" s="52"/>
      <c r="Z937" s="52"/>
    </row>
    <row r="938">
      <c r="A938" s="52"/>
      <c r="B938" s="52"/>
      <c r="C938" s="52"/>
      <c r="D938" s="52"/>
      <c r="E938" s="52"/>
      <c r="F938" s="52"/>
      <c r="G938" s="52"/>
      <c r="H938" s="52"/>
      <c r="I938" s="52"/>
      <c r="J938" s="52"/>
      <c r="K938" s="52"/>
      <c r="L938" s="52"/>
      <c r="M938" s="52"/>
      <c r="N938" s="52"/>
      <c r="O938" s="52"/>
      <c r="P938" s="52"/>
      <c r="Q938" s="52"/>
      <c r="R938" s="52"/>
      <c r="S938" s="52"/>
      <c r="T938" s="52"/>
      <c r="U938" s="52"/>
      <c r="V938" s="52"/>
      <c r="W938" s="52"/>
      <c r="X938" s="52"/>
      <c r="Y938" s="52"/>
      <c r="Z938" s="52"/>
    </row>
    <row r="939">
      <c r="A939" s="52"/>
      <c r="B939" s="52"/>
      <c r="C939" s="52"/>
      <c r="D939" s="52"/>
      <c r="E939" s="52"/>
      <c r="F939" s="52"/>
      <c r="G939" s="52"/>
      <c r="H939" s="52"/>
      <c r="I939" s="52"/>
      <c r="J939" s="52"/>
      <c r="K939" s="52"/>
      <c r="L939" s="52"/>
      <c r="M939" s="52"/>
      <c r="N939" s="52"/>
      <c r="O939" s="52"/>
      <c r="P939" s="52"/>
      <c r="Q939" s="52"/>
      <c r="R939" s="52"/>
      <c r="S939" s="52"/>
      <c r="T939" s="52"/>
      <c r="U939" s="52"/>
      <c r="V939" s="52"/>
      <c r="W939" s="52"/>
      <c r="X939" s="52"/>
      <c r="Y939" s="52"/>
      <c r="Z939" s="52"/>
    </row>
    <row r="940">
      <c r="A940" s="52"/>
      <c r="B940" s="52"/>
      <c r="C940" s="52"/>
      <c r="D940" s="52"/>
      <c r="E940" s="52"/>
      <c r="F940" s="52"/>
      <c r="G940" s="52"/>
      <c r="H940" s="52"/>
      <c r="I940" s="52"/>
      <c r="J940" s="52"/>
      <c r="K940" s="52"/>
      <c r="L940" s="52"/>
      <c r="M940" s="52"/>
      <c r="N940" s="52"/>
      <c r="O940" s="52"/>
      <c r="P940" s="52"/>
      <c r="Q940" s="52"/>
      <c r="R940" s="52"/>
      <c r="S940" s="52"/>
      <c r="T940" s="52"/>
      <c r="U940" s="52"/>
      <c r="V940" s="52"/>
      <c r="W940" s="52"/>
      <c r="X940" s="52"/>
      <c r="Y940" s="52"/>
      <c r="Z940" s="52"/>
    </row>
    <row r="941">
      <c r="A941" s="52"/>
      <c r="B941" s="52"/>
      <c r="C941" s="52"/>
      <c r="D941" s="52"/>
      <c r="E941" s="52"/>
      <c r="F941" s="52"/>
      <c r="G941" s="52"/>
      <c r="H941" s="52"/>
      <c r="I941" s="52"/>
      <c r="J941" s="52"/>
      <c r="K941" s="52"/>
      <c r="L941" s="52"/>
      <c r="M941" s="52"/>
      <c r="N941" s="52"/>
      <c r="O941" s="52"/>
      <c r="P941" s="52"/>
      <c r="Q941" s="52"/>
      <c r="R941" s="52"/>
      <c r="S941" s="52"/>
      <c r="T941" s="52"/>
      <c r="U941" s="52"/>
      <c r="V941" s="52"/>
      <c r="W941" s="52"/>
      <c r="X941" s="52"/>
      <c r="Y941" s="52"/>
      <c r="Z941" s="52"/>
    </row>
    <row r="942">
      <c r="A942" s="52"/>
      <c r="B942" s="52"/>
      <c r="C942" s="52"/>
      <c r="D942" s="52"/>
      <c r="E942" s="52"/>
      <c r="F942" s="52"/>
      <c r="G942" s="52"/>
      <c r="H942" s="52"/>
      <c r="I942" s="52"/>
      <c r="J942" s="52"/>
      <c r="K942" s="52"/>
      <c r="L942" s="52"/>
      <c r="M942" s="52"/>
      <c r="N942" s="52"/>
      <c r="O942" s="52"/>
      <c r="P942" s="52"/>
      <c r="Q942" s="52"/>
      <c r="R942" s="52"/>
      <c r="S942" s="52"/>
      <c r="T942" s="52"/>
      <c r="U942" s="52"/>
      <c r="V942" s="52"/>
      <c r="W942" s="52"/>
      <c r="X942" s="52"/>
      <c r="Y942" s="52"/>
      <c r="Z942" s="52"/>
    </row>
    <row r="943">
      <c r="A943" s="52"/>
      <c r="B943" s="52"/>
      <c r="C943" s="52"/>
      <c r="D943" s="52"/>
      <c r="E943" s="52"/>
      <c r="F943" s="52"/>
      <c r="G943" s="52"/>
      <c r="H943" s="52"/>
      <c r="I943" s="52"/>
      <c r="J943" s="52"/>
      <c r="K943" s="52"/>
      <c r="L943" s="52"/>
      <c r="M943" s="52"/>
      <c r="N943" s="52"/>
      <c r="O943" s="52"/>
      <c r="P943" s="52"/>
      <c r="Q943" s="52"/>
      <c r="R943" s="52"/>
      <c r="S943" s="52"/>
      <c r="T943" s="52"/>
      <c r="U943" s="52"/>
      <c r="V943" s="52"/>
      <c r="W943" s="52"/>
      <c r="X943" s="52"/>
      <c r="Y943" s="52"/>
      <c r="Z943" s="52"/>
    </row>
    <row r="944">
      <c r="A944" s="52"/>
      <c r="B944" s="52"/>
      <c r="C944" s="52"/>
      <c r="D944" s="52"/>
      <c r="E944" s="52"/>
      <c r="F944" s="52"/>
      <c r="G944" s="52"/>
      <c r="H944" s="52"/>
      <c r="I944" s="52"/>
      <c r="J944" s="52"/>
      <c r="K944" s="52"/>
      <c r="L944" s="52"/>
      <c r="M944" s="52"/>
      <c r="N944" s="52"/>
      <c r="O944" s="52"/>
      <c r="P944" s="52"/>
      <c r="Q944" s="52"/>
      <c r="R944" s="52"/>
      <c r="S944" s="52"/>
      <c r="T944" s="52"/>
      <c r="U944" s="52"/>
      <c r="V944" s="52"/>
      <c r="W944" s="52"/>
      <c r="X944" s="52"/>
      <c r="Y944" s="52"/>
      <c r="Z944" s="52"/>
    </row>
    <row r="945">
      <c r="A945" s="52"/>
      <c r="B945" s="52"/>
      <c r="C945" s="52"/>
      <c r="D945" s="52"/>
      <c r="E945" s="52"/>
      <c r="F945" s="52"/>
      <c r="G945" s="52"/>
      <c r="H945" s="52"/>
      <c r="I945" s="52"/>
      <c r="J945" s="52"/>
      <c r="K945" s="52"/>
      <c r="L945" s="52"/>
      <c r="M945" s="52"/>
      <c r="N945" s="52"/>
      <c r="O945" s="52"/>
      <c r="P945" s="52"/>
      <c r="Q945" s="52"/>
      <c r="R945" s="52"/>
      <c r="S945" s="52"/>
      <c r="T945" s="52"/>
      <c r="U945" s="52"/>
      <c r="V945" s="52"/>
      <c r="W945" s="52"/>
      <c r="X945" s="52"/>
      <c r="Y945" s="52"/>
      <c r="Z945" s="52"/>
    </row>
    <row r="946">
      <c r="A946" s="52"/>
      <c r="B946" s="52"/>
      <c r="C946" s="52"/>
      <c r="D946" s="52"/>
      <c r="E946" s="52"/>
      <c r="F946" s="52"/>
      <c r="G946" s="52"/>
      <c r="H946" s="52"/>
      <c r="I946" s="52"/>
      <c r="J946" s="52"/>
      <c r="K946" s="52"/>
      <c r="L946" s="52"/>
      <c r="M946" s="52"/>
      <c r="N946" s="52"/>
      <c r="O946" s="52"/>
      <c r="P946" s="52"/>
      <c r="Q946" s="52"/>
      <c r="R946" s="52"/>
      <c r="S946" s="52"/>
      <c r="T946" s="52"/>
      <c r="U946" s="52"/>
      <c r="V946" s="52"/>
      <c r="W946" s="52"/>
      <c r="X946" s="52"/>
      <c r="Y946" s="52"/>
      <c r="Z946" s="52"/>
    </row>
    <row r="947">
      <c r="A947" s="52"/>
      <c r="B947" s="52"/>
      <c r="C947" s="52"/>
      <c r="D947" s="52"/>
      <c r="E947" s="52"/>
      <c r="F947" s="52"/>
      <c r="G947" s="52"/>
      <c r="H947" s="52"/>
      <c r="I947" s="52"/>
      <c r="J947" s="52"/>
      <c r="K947" s="52"/>
      <c r="L947" s="52"/>
      <c r="M947" s="52"/>
      <c r="N947" s="52"/>
      <c r="O947" s="52"/>
      <c r="P947" s="52"/>
      <c r="Q947" s="52"/>
      <c r="R947" s="52"/>
      <c r="S947" s="52"/>
      <c r="T947" s="52"/>
      <c r="U947" s="52"/>
      <c r="V947" s="52"/>
      <c r="W947" s="52"/>
      <c r="X947" s="52"/>
      <c r="Y947" s="52"/>
      <c r="Z947" s="52"/>
    </row>
    <row r="948">
      <c r="A948" s="52"/>
      <c r="B948" s="52"/>
      <c r="C948" s="52"/>
      <c r="D948" s="52"/>
      <c r="E948" s="52"/>
      <c r="F948" s="52"/>
      <c r="G948" s="52"/>
      <c r="H948" s="52"/>
      <c r="I948" s="52"/>
      <c r="J948" s="52"/>
      <c r="K948" s="52"/>
      <c r="L948" s="52"/>
      <c r="M948" s="52"/>
      <c r="N948" s="52"/>
      <c r="O948" s="52"/>
      <c r="P948" s="52"/>
      <c r="Q948" s="52"/>
      <c r="R948" s="52"/>
      <c r="S948" s="52"/>
      <c r="T948" s="52"/>
      <c r="U948" s="52"/>
      <c r="V948" s="52"/>
      <c r="W948" s="52"/>
      <c r="X948" s="52"/>
      <c r="Y948" s="52"/>
      <c r="Z948" s="52"/>
    </row>
    <row r="949">
      <c r="A949" s="52"/>
      <c r="B949" s="52"/>
      <c r="C949" s="52"/>
      <c r="D949" s="52"/>
      <c r="E949" s="52"/>
      <c r="F949" s="52"/>
      <c r="G949" s="52"/>
      <c r="H949" s="52"/>
      <c r="I949" s="52"/>
      <c r="J949" s="52"/>
      <c r="K949" s="52"/>
      <c r="L949" s="52"/>
      <c r="M949" s="52"/>
      <c r="N949" s="52"/>
      <c r="O949" s="52"/>
      <c r="P949" s="52"/>
      <c r="Q949" s="52"/>
      <c r="R949" s="52"/>
      <c r="S949" s="52"/>
      <c r="T949" s="52"/>
      <c r="U949" s="52"/>
      <c r="V949" s="52"/>
      <c r="W949" s="52"/>
      <c r="X949" s="52"/>
      <c r="Y949" s="52"/>
      <c r="Z949" s="52"/>
    </row>
    <row r="950">
      <c r="A950" s="52"/>
      <c r="B950" s="52"/>
      <c r="C950" s="52"/>
      <c r="D950" s="52"/>
      <c r="E950" s="52"/>
      <c r="F950" s="52"/>
      <c r="G950" s="52"/>
      <c r="H950" s="52"/>
      <c r="I950" s="52"/>
      <c r="J950" s="52"/>
      <c r="K950" s="52"/>
      <c r="L950" s="52"/>
      <c r="M950" s="52"/>
      <c r="N950" s="52"/>
      <c r="O950" s="52"/>
      <c r="P950" s="52"/>
      <c r="Q950" s="52"/>
      <c r="R950" s="52"/>
      <c r="S950" s="52"/>
      <c r="T950" s="52"/>
      <c r="U950" s="52"/>
      <c r="V950" s="52"/>
      <c r="W950" s="52"/>
      <c r="X950" s="52"/>
      <c r="Y950" s="52"/>
      <c r="Z950" s="52"/>
    </row>
    <row r="951">
      <c r="A951" s="52"/>
      <c r="B951" s="52"/>
      <c r="C951" s="52"/>
      <c r="D951" s="52"/>
      <c r="E951" s="52"/>
      <c r="F951" s="52"/>
      <c r="G951" s="52"/>
      <c r="H951" s="52"/>
      <c r="I951" s="52"/>
      <c r="J951" s="52"/>
      <c r="K951" s="52"/>
      <c r="L951" s="52"/>
      <c r="M951" s="52"/>
      <c r="N951" s="52"/>
      <c r="O951" s="52"/>
      <c r="P951" s="52"/>
      <c r="Q951" s="52"/>
      <c r="R951" s="52"/>
      <c r="S951" s="52"/>
      <c r="T951" s="52"/>
      <c r="U951" s="52"/>
      <c r="V951" s="52"/>
      <c r="W951" s="52"/>
      <c r="X951" s="52"/>
      <c r="Y951" s="52"/>
      <c r="Z951" s="52"/>
    </row>
    <row r="952">
      <c r="A952" s="52"/>
      <c r="B952" s="52"/>
      <c r="C952" s="52"/>
      <c r="D952" s="52"/>
      <c r="E952" s="52"/>
      <c r="F952" s="52"/>
      <c r="G952" s="52"/>
      <c r="H952" s="52"/>
      <c r="I952" s="52"/>
      <c r="J952" s="52"/>
      <c r="K952" s="52"/>
      <c r="L952" s="52"/>
      <c r="M952" s="52"/>
      <c r="N952" s="52"/>
      <c r="O952" s="52"/>
      <c r="P952" s="52"/>
      <c r="Q952" s="52"/>
      <c r="R952" s="52"/>
      <c r="S952" s="52"/>
      <c r="T952" s="52"/>
      <c r="U952" s="52"/>
      <c r="V952" s="52"/>
      <c r="W952" s="52"/>
      <c r="X952" s="52"/>
      <c r="Y952" s="52"/>
      <c r="Z952" s="52"/>
    </row>
    <row r="953">
      <c r="A953" s="52"/>
      <c r="B953" s="52"/>
      <c r="C953" s="52"/>
      <c r="D953" s="52"/>
      <c r="E953" s="52"/>
      <c r="F953" s="52"/>
      <c r="G953" s="52"/>
      <c r="H953" s="52"/>
      <c r="I953" s="52"/>
      <c r="J953" s="52"/>
      <c r="K953" s="52"/>
      <c r="L953" s="52"/>
      <c r="M953" s="52"/>
      <c r="N953" s="52"/>
      <c r="O953" s="52"/>
      <c r="P953" s="52"/>
      <c r="Q953" s="52"/>
      <c r="R953" s="52"/>
      <c r="S953" s="52"/>
      <c r="T953" s="52"/>
      <c r="U953" s="52"/>
      <c r="V953" s="52"/>
      <c r="W953" s="52"/>
      <c r="X953" s="52"/>
      <c r="Y953" s="52"/>
      <c r="Z953" s="52"/>
    </row>
    <row r="954">
      <c r="A954" s="52"/>
      <c r="B954" s="52"/>
      <c r="C954" s="52"/>
      <c r="D954" s="52"/>
      <c r="E954" s="52"/>
      <c r="F954" s="52"/>
      <c r="G954" s="52"/>
      <c r="H954" s="52"/>
      <c r="I954" s="52"/>
      <c r="J954" s="52"/>
      <c r="K954" s="52"/>
      <c r="L954" s="52"/>
      <c r="M954" s="52"/>
      <c r="N954" s="52"/>
      <c r="O954" s="52"/>
      <c r="P954" s="52"/>
      <c r="Q954" s="52"/>
      <c r="R954" s="52"/>
      <c r="S954" s="52"/>
      <c r="T954" s="52"/>
      <c r="U954" s="52"/>
      <c r="V954" s="52"/>
      <c r="W954" s="52"/>
      <c r="X954" s="52"/>
      <c r="Y954" s="52"/>
      <c r="Z954" s="52"/>
    </row>
    <row r="955">
      <c r="A955" s="52"/>
      <c r="B955" s="52"/>
      <c r="C955" s="52"/>
      <c r="D955" s="52"/>
      <c r="E955" s="52"/>
      <c r="F955" s="52"/>
      <c r="G955" s="52"/>
      <c r="H955" s="52"/>
      <c r="I955" s="52"/>
      <c r="J955" s="52"/>
      <c r="K955" s="52"/>
      <c r="L955" s="52"/>
      <c r="M955" s="52"/>
      <c r="N955" s="52"/>
      <c r="O955" s="52"/>
      <c r="P955" s="52"/>
      <c r="Q955" s="52"/>
      <c r="R955" s="52"/>
      <c r="S955" s="52"/>
      <c r="T955" s="52"/>
      <c r="U955" s="52"/>
      <c r="V955" s="52"/>
      <c r="W955" s="52"/>
      <c r="X955" s="52"/>
      <c r="Y955" s="52"/>
      <c r="Z955" s="52"/>
    </row>
    <row r="956">
      <c r="A956" s="52"/>
      <c r="B956" s="52"/>
      <c r="C956" s="52"/>
      <c r="D956" s="52"/>
      <c r="E956" s="52"/>
      <c r="F956" s="52"/>
      <c r="G956" s="52"/>
      <c r="H956" s="52"/>
      <c r="I956" s="52"/>
      <c r="J956" s="52"/>
      <c r="K956" s="52"/>
      <c r="L956" s="52"/>
      <c r="M956" s="52"/>
      <c r="N956" s="52"/>
      <c r="O956" s="52"/>
      <c r="P956" s="52"/>
      <c r="Q956" s="52"/>
      <c r="R956" s="52"/>
      <c r="S956" s="52"/>
      <c r="T956" s="52"/>
      <c r="U956" s="52"/>
      <c r="V956" s="52"/>
      <c r="W956" s="52"/>
      <c r="X956" s="52"/>
      <c r="Y956" s="52"/>
      <c r="Z956" s="52"/>
    </row>
    <row r="957">
      <c r="A957" s="52"/>
      <c r="B957" s="52"/>
      <c r="C957" s="52"/>
      <c r="D957" s="52"/>
      <c r="E957" s="52"/>
      <c r="F957" s="52"/>
      <c r="G957" s="52"/>
      <c r="H957" s="52"/>
      <c r="I957" s="52"/>
      <c r="J957" s="52"/>
      <c r="K957" s="52"/>
      <c r="L957" s="52"/>
      <c r="M957" s="52"/>
      <c r="N957" s="52"/>
      <c r="O957" s="52"/>
      <c r="P957" s="52"/>
      <c r="Q957" s="52"/>
      <c r="R957" s="52"/>
      <c r="S957" s="52"/>
      <c r="T957" s="52"/>
      <c r="U957" s="52"/>
      <c r="V957" s="52"/>
      <c r="W957" s="52"/>
      <c r="X957" s="52"/>
      <c r="Y957" s="52"/>
      <c r="Z957" s="52"/>
    </row>
    <row r="958">
      <c r="A958" s="52"/>
      <c r="B958" s="52"/>
      <c r="C958" s="52"/>
      <c r="D958" s="52"/>
      <c r="E958" s="52"/>
      <c r="F958" s="52"/>
      <c r="G958" s="52"/>
      <c r="H958" s="52"/>
      <c r="I958" s="52"/>
      <c r="J958" s="52"/>
      <c r="K958" s="52"/>
      <c r="L958" s="52"/>
      <c r="M958" s="52"/>
      <c r="N958" s="52"/>
      <c r="O958" s="52"/>
      <c r="P958" s="52"/>
      <c r="Q958" s="52"/>
      <c r="R958" s="52"/>
      <c r="S958" s="52"/>
      <c r="T958" s="52"/>
      <c r="U958" s="52"/>
      <c r="V958" s="52"/>
      <c r="W958" s="52"/>
      <c r="X958" s="52"/>
      <c r="Y958" s="52"/>
      <c r="Z958" s="52"/>
    </row>
    <row r="959">
      <c r="A959" s="52"/>
      <c r="B959" s="52"/>
      <c r="C959" s="52"/>
      <c r="D959" s="52"/>
      <c r="E959" s="52"/>
      <c r="F959" s="52"/>
      <c r="G959" s="52"/>
      <c r="H959" s="52"/>
      <c r="I959" s="52"/>
      <c r="J959" s="52"/>
      <c r="K959" s="52"/>
      <c r="L959" s="52"/>
      <c r="M959" s="52"/>
      <c r="N959" s="52"/>
      <c r="O959" s="52"/>
      <c r="P959" s="52"/>
      <c r="Q959" s="52"/>
      <c r="R959" s="52"/>
      <c r="S959" s="52"/>
      <c r="T959" s="52"/>
      <c r="U959" s="52"/>
      <c r="V959" s="52"/>
      <c r="W959" s="52"/>
      <c r="X959" s="52"/>
      <c r="Y959" s="52"/>
      <c r="Z959" s="52"/>
    </row>
    <row r="960">
      <c r="A960" s="52"/>
      <c r="B960" s="52"/>
      <c r="C960" s="52"/>
      <c r="D960" s="52"/>
      <c r="E960" s="52"/>
      <c r="F960" s="52"/>
      <c r="G960" s="52"/>
      <c r="H960" s="52"/>
      <c r="I960" s="52"/>
      <c r="J960" s="52"/>
      <c r="K960" s="52"/>
      <c r="L960" s="52"/>
      <c r="M960" s="52"/>
      <c r="N960" s="52"/>
      <c r="O960" s="52"/>
      <c r="P960" s="52"/>
      <c r="Q960" s="52"/>
      <c r="R960" s="52"/>
      <c r="S960" s="52"/>
      <c r="T960" s="52"/>
      <c r="U960" s="52"/>
      <c r="V960" s="52"/>
      <c r="W960" s="52"/>
      <c r="X960" s="52"/>
      <c r="Y960" s="52"/>
      <c r="Z960" s="52"/>
    </row>
    <row r="961">
      <c r="A961" s="52"/>
      <c r="B961" s="52"/>
      <c r="C961" s="52"/>
      <c r="D961" s="52"/>
      <c r="E961" s="52"/>
      <c r="F961" s="52"/>
      <c r="G961" s="52"/>
      <c r="H961" s="52"/>
      <c r="I961" s="52"/>
      <c r="J961" s="52"/>
      <c r="K961" s="52"/>
      <c r="L961" s="52"/>
      <c r="M961" s="52"/>
      <c r="N961" s="52"/>
      <c r="O961" s="52"/>
      <c r="P961" s="52"/>
      <c r="Q961" s="52"/>
      <c r="R961" s="52"/>
      <c r="S961" s="52"/>
      <c r="T961" s="52"/>
      <c r="U961" s="52"/>
      <c r="V961" s="52"/>
      <c r="W961" s="52"/>
      <c r="X961" s="52"/>
      <c r="Y961" s="52"/>
      <c r="Z961" s="52"/>
    </row>
    <row r="962">
      <c r="A962" s="52"/>
      <c r="B962" s="52"/>
      <c r="C962" s="52"/>
      <c r="D962" s="52"/>
      <c r="E962" s="52"/>
      <c r="F962" s="52"/>
      <c r="G962" s="52"/>
      <c r="H962" s="52"/>
      <c r="I962" s="52"/>
      <c r="J962" s="52"/>
      <c r="K962" s="52"/>
      <c r="L962" s="52"/>
      <c r="M962" s="52"/>
      <c r="N962" s="52"/>
      <c r="O962" s="52"/>
      <c r="P962" s="52"/>
      <c r="Q962" s="52"/>
      <c r="R962" s="52"/>
      <c r="S962" s="52"/>
      <c r="T962" s="52"/>
      <c r="U962" s="52"/>
      <c r="V962" s="52"/>
      <c r="W962" s="52"/>
      <c r="X962" s="52"/>
      <c r="Y962" s="52"/>
      <c r="Z962" s="52"/>
    </row>
    <row r="963">
      <c r="A963" s="52"/>
      <c r="B963" s="52"/>
      <c r="C963" s="52"/>
      <c r="D963" s="52"/>
      <c r="E963" s="52"/>
      <c r="F963" s="52"/>
      <c r="G963" s="52"/>
      <c r="H963" s="52"/>
      <c r="I963" s="52"/>
      <c r="J963" s="52"/>
      <c r="K963" s="52"/>
      <c r="L963" s="52"/>
      <c r="M963" s="52"/>
      <c r="N963" s="52"/>
      <c r="O963" s="52"/>
      <c r="P963" s="52"/>
      <c r="Q963" s="52"/>
      <c r="R963" s="52"/>
      <c r="S963" s="52"/>
      <c r="T963" s="52"/>
      <c r="U963" s="52"/>
      <c r="V963" s="52"/>
      <c r="W963" s="52"/>
      <c r="X963" s="52"/>
      <c r="Y963" s="52"/>
      <c r="Z963" s="52"/>
    </row>
    <row r="964">
      <c r="A964" s="52"/>
      <c r="B964" s="52"/>
      <c r="C964" s="52"/>
      <c r="D964" s="52"/>
      <c r="E964" s="52"/>
      <c r="F964" s="52"/>
      <c r="G964" s="52"/>
      <c r="H964" s="52"/>
      <c r="I964" s="52"/>
      <c r="J964" s="52"/>
      <c r="K964" s="52"/>
      <c r="L964" s="52"/>
      <c r="M964" s="52"/>
      <c r="N964" s="52"/>
      <c r="O964" s="52"/>
      <c r="P964" s="52"/>
      <c r="Q964" s="52"/>
      <c r="R964" s="52"/>
      <c r="S964" s="52"/>
      <c r="T964" s="52"/>
      <c r="U964" s="52"/>
      <c r="V964" s="52"/>
      <c r="W964" s="52"/>
      <c r="X964" s="52"/>
      <c r="Y964" s="52"/>
      <c r="Z964" s="52"/>
    </row>
    <row r="965">
      <c r="A965" s="52"/>
      <c r="B965" s="52"/>
      <c r="C965" s="52"/>
      <c r="D965" s="52"/>
      <c r="E965" s="52"/>
      <c r="F965" s="52"/>
      <c r="G965" s="52"/>
      <c r="H965" s="52"/>
      <c r="I965" s="52"/>
      <c r="J965" s="52"/>
      <c r="K965" s="52"/>
      <c r="L965" s="52"/>
      <c r="M965" s="52"/>
      <c r="N965" s="52"/>
      <c r="O965" s="52"/>
      <c r="P965" s="52"/>
      <c r="Q965" s="52"/>
      <c r="R965" s="52"/>
      <c r="S965" s="52"/>
      <c r="T965" s="52"/>
      <c r="U965" s="52"/>
      <c r="V965" s="52"/>
      <c r="W965" s="52"/>
      <c r="X965" s="52"/>
      <c r="Y965" s="52"/>
      <c r="Z965" s="52"/>
    </row>
    <row r="966">
      <c r="A966" s="52"/>
      <c r="B966" s="52"/>
      <c r="C966" s="52"/>
      <c r="D966" s="52"/>
      <c r="E966" s="52"/>
      <c r="F966" s="52"/>
      <c r="G966" s="52"/>
      <c r="H966" s="52"/>
      <c r="I966" s="52"/>
      <c r="J966" s="52"/>
      <c r="K966" s="52"/>
      <c r="L966" s="52"/>
      <c r="M966" s="52"/>
      <c r="N966" s="52"/>
      <c r="O966" s="52"/>
      <c r="P966" s="52"/>
      <c r="Q966" s="52"/>
      <c r="R966" s="52"/>
      <c r="S966" s="52"/>
      <c r="T966" s="52"/>
      <c r="U966" s="52"/>
      <c r="V966" s="52"/>
      <c r="W966" s="52"/>
      <c r="X966" s="52"/>
      <c r="Y966" s="52"/>
      <c r="Z966" s="52"/>
    </row>
    <row r="967">
      <c r="A967" s="52"/>
      <c r="B967" s="52"/>
      <c r="C967" s="52"/>
      <c r="D967" s="52"/>
      <c r="E967" s="52"/>
      <c r="F967" s="52"/>
      <c r="G967" s="52"/>
      <c r="H967" s="52"/>
      <c r="I967" s="52"/>
      <c r="J967" s="52"/>
      <c r="K967" s="52"/>
      <c r="L967" s="52"/>
      <c r="M967" s="52"/>
      <c r="N967" s="52"/>
      <c r="O967" s="52"/>
      <c r="P967" s="52"/>
      <c r="Q967" s="52"/>
      <c r="R967" s="52"/>
      <c r="S967" s="52"/>
      <c r="T967" s="52"/>
      <c r="U967" s="52"/>
      <c r="V967" s="52"/>
      <c r="W967" s="52"/>
      <c r="X967" s="52"/>
      <c r="Y967" s="52"/>
      <c r="Z967" s="52"/>
    </row>
    <row r="968">
      <c r="A968" s="52"/>
      <c r="B968" s="52"/>
      <c r="C968" s="52"/>
      <c r="D968" s="52"/>
      <c r="E968" s="52"/>
      <c r="F968" s="52"/>
      <c r="G968" s="52"/>
      <c r="H968" s="52"/>
      <c r="I968" s="52"/>
      <c r="J968" s="52"/>
      <c r="K968" s="52"/>
      <c r="L968" s="52"/>
      <c r="M968" s="52"/>
      <c r="N968" s="52"/>
      <c r="O968" s="52"/>
      <c r="P968" s="52"/>
      <c r="Q968" s="52"/>
      <c r="R968" s="52"/>
      <c r="S968" s="52"/>
      <c r="T968" s="52"/>
      <c r="U968" s="52"/>
      <c r="V968" s="52"/>
      <c r="W968" s="52"/>
      <c r="X968" s="52"/>
      <c r="Y968" s="52"/>
      <c r="Z968" s="52"/>
    </row>
    <row r="969">
      <c r="A969" s="52"/>
      <c r="B969" s="52"/>
      <c r="C969" s="52"/>
      <c r="D969" s="52"/>
      <c r="E969" s="52"/>
      <c r="F969" s="52"/>
      <c r="G969" s="52"/>
      <c r="H969" s="52"/>
      <c r="I969" s="52"/>
      <c r="J969" s="52"/>
      <c r="K969" s="52"/>
      <c r="L969" s="52"/>
      <c r="M969" s="52"/>
      <c r="N969" s="52"/>
      <c r="O969" s="52"/>
      <c r="P969" s="52"/>
      <c r="Q969" s="52"/>
      <c r="R969" s="52"/>
      <c r="S969" s="52"/>
      <c r="T969" s="52"/>
      <c r="U969" s="52"/>
      <c r="V969" s="52"/>
      <c r="W969" s="52"/>
      <c r="X969" s="52"/>
      <c r="Y969" s="52"/>
      <c r="Z969" s="52"/>
    </row>
    <row r="970">
      <c r="A970" s="52"/>
      <c r="B970" s="52"/>
      <c r="C970" s="52"/>
      <c r="D970" s="52"/>
      <c r="E970" s="52"/>
      <c r="F970" s="52"/>
      <c r="G970" s="52"/>
      <c r="H970" s="52"/>
      <c r="I970" s="52"/>
      <c r="J970" s="52"/>
      <c r="K970" s="52"/>
      <c r="L970" s="52"/>
      <c r="M970" s="52"/>
      <c r="N970" s="52"/>
      <c r="O970" s="52"/>
      <c r="P970" s="52"/>
      <c r="Q970" s="52"/>
      <c r="R970" s="52"/>
      <c r="S970" s="52"/>
      <c r="T970" s="52"/>
      <c r="U970" s="52"/>
      <c r="V970" s="52"/>
      <c r="W970" s="52"/>
      <c r="X970" s="52"/>
      <c r="Y970" s="52"/>
      <c r="Z970" s="52"/>
    </row>
    <row r="971">
      <c r="A971" s="52"/>
      <c r="B971" s="52"/>
      <c r="C971" s="52"/>
      <c r="D971" s="52"/>
      <c r="E971" s="52"/>
      <c r="F971" s="52"/>
      <c r="G971" s="52"/>
      <c r="H971" s="52"/>
      <c r="I971" s="52"/>
      <c r="J971" s="52"/>
      <c r="K971" s="52"/>
      <c r="L971" s="52"/>
      <c r="M971" s="52"/>
      <c r="N971" s="52"/>
      <c r="O971" s="52"/>
      <c r="P971" s="52"/>
      <c r="Q971" s="52"/>
      <c r="R971" s="52"/>
      <c r="S971" s="52"/>
      <c r="T971" s="52"/>
      <c r="U971" s="52"/>
      <c r="V971" s="52"/>
      <c r="W971" s="52"/>
      <c r="X971" s="52"/>
      <c r="Y971" s="52"/>
      <c r="Z971" s="52"/>
    </row>
    <row r="972">
      <c r="A972" s="52"/>
      <c r="B972" s="52"/>
      <c r="C972" s="52"/>
      <c r="D972" s="52"/>
      <c r="E972" s="52"/>
      <c r="F972" s="52"/>
      <c r="G972" s="52"/>
      <c r="H972" s="52"/>
      <c r="I972" s="52"/>
      <c r="J972" s="52"/>
      <c r="K972" s="52"/>
      <c r="L972" s="52"/>
      <c r="M972" s="52"/>
      <c r="N972" s="52"/>
      <c r="O972" s="52"/>
      <c r="P972" s="52"/>
      <c r="Q972" s="52"/>
      <c r="R972" s="52"/>
      <c r="S972" s="52"/>
      <c r="T972" s="52"/>
      <c r="U972" s="52"/>
      <c r="V972" s="52"/>
      <c r="W972" s="52"/>
      <c r="X972" s="52"/>
      <c r="Y972" s="52"/>
      <c r="Z972" s="52"/>
    </row>
    <row r="973">
      <c r="A973" s="52"/>
      <c r="B973" s="52"/>
      <c r="C973" s="52"/>
      <c r="D973" s="52"/>
      <c r="E973" s="52"/>
      <c r="F973" s="52"/>
      <c r="G973" s="52"/>
      <c r="H973" s="52"/>
      <c r="I973" s="52"/>
      <c r="J973" s="52"/>
      <c r="K973" s="52"/>
      <c r="L973" s="52"/>
      <c r="M973" s="52"/>
      <c r="N973" s="52"/>
      <c r="O973" s="52"/>
      <c r="P973" s="52"/>
      <c r="Q973" s="52"/>
      <c r="R973" s="52"/>
      <c r="S973" s="52"/>
      <c r="T973" s="52"/>
      <c r="U973" s="52"/>
      <c r="V973" s="52"/>
      <c r="W973" s="52"/>
      <c r="X973" s="52"/>
      <c r="Y973" s="52"/>
      <c r="Z973" s="52"/>
    </row>
    <row r="974">
      <c r="A974" s="52"/>
      <c r="B974" s="52"/>
      <c r="C974" s="52"/>
      <c r="D974" s="52"/>
      <c r="E974" s="52"/>
      <c r="F974" s="52"/>
      <c r="G974" s="52"/>
      <c r="H974" s="52"/>
      <c r="I974" s="52"/>
      <c r="J974" s="52"/>
      <c r="K974" s="52"/>
      <c r="L974" s="52"/>
      <c r="M974" s="52"/>
      <c r="N974" s="52"/>
      <c r="O974" s="52"/>
      <c r="P974" s="52"/>
      <c r="Q974" s="52"/>
      <c r="R974" s="52"/>
      <c r="S974" s="52"/>
      <c r="T974" s="52"/>
      <c r="U974" s="52"/>
      <c r="V974" s="52"/>
      <c r="W974" s="52"/>
      <c r="X974" s="52"/>
      <c r="Y974" s="52"/>
      <c r="Z974" s="52"/>
    </row>
    <row r="975">
      <c r="A975" s="52"/>
      <c r="B975" s="52"/>
      <c r="C975" s="52"/>
      <c r="D975" s="52"/>
      <c r="E975" s="52"/>
      <c r="F975" s="52"/>
      <c r="G975" s="52"/>
      <c r="H975" s="52"/>
      <c r="I975" s="52"/>
      <c r="J975" s="52"/>
      <c r="K975" s="52"/>
      <c r="L975" s="52"/>
      <c r="M975" s="52"/>
      <c r="N975" s="52"/>
      <c r="O975" s="52"/>
      <c r="P975" s="52"/>
      <c r="Q975" s="52"/>
      <c r="R975" s="52"/>
      <c r="S975" s="52"/>
      <c r="T975" s="52"/>
      <c r="U975" s="52"/>
      <c r="V975" s="52"/>
      <c r="W975" s="52"/>
      <c r="X975" s="52"/>
      <c r="Y975" s="52"/>
      <c r="Z975" s="52"/>
    </row>
    <row r="976">
      <c r="A976" s="52"/>
      <c r="B976" s="52"/>
      <c r="C976" s="52"/>
      <c r="D976" s="52"/>
      <c r="E976" s="52"/>
      <c r="F976" s="52"/>
      <c r="G976" s="52"/>
      <c r="H976" s="52"/>
      <c r="I976" s="52"/>
      <c r="J976" s="52"/>
      <c r="K976" s="52"/>
      <c r="L976" s="52"/>
      <c r="M976" s="52"/>
      <c r="N976" s="52"/>
      <c r="O976" s="52"/>
      <c r="P976" s="52"/>
      <c r="Q976" s="52"/>
      <c r="R976" s="52"/>
      <c r="S976" s="52"/>
      <c r="T976" s="52"/>
      <c r="U976" s="52"/>
      <c r="V976" s="52"/>
      <c r="W976" s="52"/>
      <c r="X976" s="52"/>
      <c r="Y976" s="52"/>
      <c r="Z976" s="52"/>
    </row>
    <row r="977">
      <c r="A977" s="52"/>
      <c r="B977" s="52"/>
      <c r="C977" s="52"/>
      <c r="D977" s="52"/>
      <c r="E977" s="52"/>
      <c r="F977" s="52"/>
      <c r="G977" s="52"/>
      <c r="H977" s="52"/>
      <c r="I977" s="52"/>
      <c r="J977" s="52"/>
      <c r="K977" s="52"/>
      <c r="L977" s="52"/>
      <c r="M977" s="52"/>
      <c r="N977" s="52"/>
      <c r="O977" s="52"/>
      <c r="P977" s="52"/>
      <c r="Q977" s="52"/>
      <c r="R977" s="52"/>
      <c r="S977" s="52"/>
      <c r="T977" s="52"/>
      <c r="U977" s="52"/>
      <c r="V977" s="52"/>
      <c r="W977" s="52"/>
      <c r="X977" s="52"/>
      <c r="Y977" s="52"/>
      <c r="Z977" s="52"/>
    </row>
    <row r="978">
      <c r="A978" s="52"/>
      <c r="B978" s="52"/>
      <c r="C978" s="52"/>
      <c r="D978" s="52"/>
      <c r="E978" s="52"/>
      <c r="F978" s="52"/>
      <c r="G978" s="52"/>
      <c r="H978" s="52"/>
      <c r="I978" s="52"/>
      <c r="J978" s="52"/>
      <c r="K978" s="52"/>
      <c r="L978" s="52"/>
      <c r="M978" s="52"/>
      <c r="N978" s="52"/>
      <c r="O978" s="52"/>
      <c r="P978" s="52"/>
      <c r="Q978" s="52"/>
      <c r="R978" s="52"/>
      <c r="S978" s="52"/>
      <c r="T978" s="52"/>
      <c r="U978" s="52"/>
      <c r="V978" s="52"/>
      <c r="W978" s="52"/>
      <c r="X978" s="52"/>
      <c r="Y978" s="52"/>
      <c r="Z978" s="52"/>
    </row>
    <row r="979">
      <c r="A979" s="52"/>
      <c r="B979" s="52"/>
      <c r="C979" s="52"/>
      <c r="D979" s="52"/>
      <c r="E979" s="52"/>
      <c r="F979" s="52"/>
      <c r="G979" s="52"/>
      <c r="H979" s="52"/>
      <c r="I979" s="52"/>
      <c r="J979" s="52"/>
      <c r="K979" s="52"/>
      <c r="L979" s="52"/>
      <c r="M979" s="52"/>
      <c r="N979" s="52"/>
      <c r="O979" s="52"/>
      <c r="P979" s="52"/>
      <c r="Q979" s="52"/>
      <c r="R979" s="52"/>
      <c r="S979" s="52"/>
      <c r="T979" s="52"/>
      <c r="U979" s="52"/>
      <c r="V979" s="52"/>
      <c r="W979" s="52"/>
      <c r="X979" s="52"/>
      <c r="Y979" s="52"/>
      <c r="Z979" s="52"/>
    </row>
    <row r="980">
      <c r="A980" s="52"/>
      <c r="B980" s="52"/>
      <c r="C980" s="52"/>
      <c r="D980" s="52"/>
      <c r="E980" s="52"/>
      <c r="F980" s="52"/>
      <c r="G980" s="52"/>
      <c r="H980" s="52"/>
      <c r="I980" s="52"/>
      <c r="J980" s="52"/>
      <c r="K980" s="52"/>
      <c r="L980" s="52"/>
      <c r="M980" s="52"/>
      <c r="N980" s="52"/>
      <c r="O980" s="52"/>
      <c r="P980" s="52"/>
      <c r="Q980" s="52"/>
      <c r="R980" s="52"/>
      <c r="S980" s="52"/>
      <c r="T980" s="52"/>
      <c r="U980" s="52"/>
      <c r="V980" s="52"/>
      <c r="W980" s="52"/>
      <c r="X980" s="52"/>
      <c r="Y980" s="52"/>
      <c r="Z980" s="52"/>
    </row>
    <row r="981">
      <c r="A981" s="52"/>
      <c r="B981" s="52"/>
      <c r="C981" s="52"/>
      <c r="D981" s="52"/>
      <c r="E981" s="52"/>
      <c r="F981" s="52"/>
      <c r="G981" s="52"/>
      <c r="H981" s="52"/>
      <c r="I981" s="52"/>
      <c r="J981" s="52"/>
      <c r="K981" s="52"/>
      <c r="L981" s="52"/>
      <c r="M981" s="52"/>
      <c r="N981" s="52"/>
      <c r="O981" s="52"/>
      <c r="P981" s="52"/>
      <c r="Q981" s="52"/>
      <c r="R981" s="52"/>
      <c r="S981" s="52"/>
      <c r="T981" s="52"/>
      <c r="U981" s="52"/>
      <c r="V981" s="52"/>
      <c r="W981" s="52"/>
      <c r="X981" s="52"/>
      <c r="Y981" s="52"/>
      <c r="Z981" s="52"/>
    </row>
    <row r="982">
      <c r="A982" s="52"/>
      <c r="B982" s="52"/>
      <c r="C982" s="52"/>
      <c r="D982" s="52"/>
      <c r="E982" s="52"/>
      <c r="F982" s="52"/>
      <c r="G982" s="52"/>
      <c r="H982" s="52"/>
      <c r="I982" s="52"/>
      <c r="J982" s="52"/>
      <c r="K982" s="52"/>
      <c r="L982" s="52"/>
      <c r="M982" s="52"/>
      <c r="N982" s="52"/>
      <c r="O982" s="52"/>
      <c r="P982" s="52"/>
      <c r="Q982" s="52"/>
      <c r="R982" s="52"/>
      <c r="S982" s="52"/>
      <c r="T982" s="52"/>
      <c r="U982" s="52"/>
      <c r="V982" s="52"/>
      <c r="W982" s="52"/>
      <c r="X982" s="52"/>
      <c r="Y982" s="52"/>
      <c r="Z982" s="52"/>
    </row>
    <row r="983">
      <c r="A983" s="52"/>
      <c r="B983" s="52"/>
      <c r="C983" s="52"/>
      <c r="D983" s="52"/>
      <c r="E983" s="52"/>
      <c r="F983" s="52"/>
      <c r="G983" s="52"/>
      <c r="H983" s="52"/>
      <c r="I983" s="52"/>
      <c r="J983" s="52"/>
      <c r="K983" s="52"/>
      <c r="L983" s="52"/>
      <c r="M983" s="52"/>
      <c r="N983" s="52"/>
      <c r="O983" s="52"/>
      <c r="P983" s="52"/>
      <c r="Q983" s="52"/>
      <c r="R983" s="52"/>
      <c r="S983" s="52"/>
      <c r="T983" s="52"/>
      <c r="U983" s="52"/>
      <c r="V983" s="52"/>
      <c r="W983" s="52"/>
      <c r="X983" s="52"/>
      <c r="Y983" s="52"/>
      <c r="Z983" s="52"/>
    </row>
    <row r="984">
      <c r="A984" s="52"/>
      <c r="B984" s="52"/>
      <c r="C984" s="52"/>
      <c r="D984" s="52"/>
      <c r="E984" s="52"/>
      <c r="F984" s="52"/>
      <c r="G984" s="52"/>
      <c r="H984" s="52"/>
      <c r="I984" s="52"/>
      <c r="J984" s="52"/>
      <c r="K984" s="52"/>
      <c r="L984" s="52"/>
      <c r="M984" s="52"/>
      <c r="N984" s="52"/>
      <c r="O984" s="52"/>
      <c r="P984" s="52"/>
      <c r="Q984" s="52"/>
      <c r="R984" s="52"/>
      <c r="S984" s="52"/>
      <c r="T984" s="52"/>
      <c r="U984" s="52"/>
      <c r="V984" s="52"/>
      <c r="W984" s="52"/>
      <c r="X984" s="52"/>
      <c r="Y984" s="52"/>
      <c r="Z984" s="52"/>
    </row>
    <row r="985">
      <c r="A985" s="52"/>
      <c r="B985" s="52"/>
      <c r="C985" s="52"/>
      <c r="D985" s="52"/>
      <c r="E985" s="52"/>
      <c r="F985" s="52"/>
      <c r="G985" s="52"/>
      <c r="H985" s="52"/>
      <c r="I985" s="52"/>
      <c r="J985" s="52"/>
      <c r="K985" s="52"/>
      <c r="L985" s="52"/>
      <c r="M985" s="52"/>
      <c r="N985" s="52"/>
      <c r="O985" s="52"/>
      <c r="P985" s="52"/>
      <c r="Q985" s="52"/>
      <c r="R985" s="52"/>
      <c r="S985" s="52"/>
      <c r="T985" s="52"/>
      <c r="U985" s="52"/>
      <c r="V985" s="52"/>
      <c r="W985" s="52"/>
      <c r="X985" s="52"/>
      <c r="Y985" s="52"/>
      <c r="Z985" s="52"/>
    </row>
    <row r="986">
      <c r="A986" s="52"/>
      <c r="B986" s="52"/>
      <c r="C986" s="52"/>
      <c r="D986" s="52"/>
      <c r="E986" s="52"/>
      <c r="F986" s="52"/>
      <c r="G986" s="52"/>
      <c r="H986" s="52"/>
      <c r="I986" s="52"/>
      <c r="J986" s="52"/>
      <c r="K986" s="52"/>
      <c r="L986" s="52"/>
      <c r="M986" s="52"/>
      <c r="N986" s="52"/>
      <c r="O986" s="52"/>
      <c r="P986" s="52"/>
      <c r="Q986" s="52"/>
      <c r="R986" s="52"/>
      <c r="S986" s="52"/>
      <c r="T986" s="52"/>
      <c r="U986" s="52"/>
      <c r="V986" s="52"/>
      <c r="W986" s="52"/>
      <c r="X986" s="52"/>
      <c r="Y986" s="52"/>
      <c r="Z986" s="52"/>
    </row>
    <row r="987">
      <c r="A987" s="52"/>
      <c r="B987" s="52"/>
      <c r="C987" s="52"/>
      <c r="D987" s="52"/>
      <c r="E987" s="52"/>
      <c r="F987" s="52"/>
      <c r="G987" s="52"/>
      <c r="H987" s="52"/>
      <c r="I987" s="52"/>
      <c r="J987" s="52"/>
      <c r="K987" s="52"/>
      <c r="L987" s="52"/>
      <c r="M987" s="52"/>
      <c r="N987" s="52"/>
      <c r="O987" s="52"/>
      <c r="P987" s="52"/>
      <c r="Q987" s="52"/>
      <c r="R987" s="52"/>
      <c r="S987" s="52"/>
      <c r="T987" s="52"/>
      <c r="U987" s="52"/>
      <c r="V987" s="52"/>
      <c r="W987" s="52"/>
      <c r="X987" s="52"/>
      <c r="Y987" s="52"/>
      <c r="Z987" s="52"/>
    </row>
    <row r="988">
      <c r="A988" s="52"/>
      <c r="B988" s="52"/>
      <c r="C988" s="52"/>
      <c r="D988" s="52"/>
      <c r="E988" s="52"/>
      <c r="F988" s="52"/>
      <c r="G988" s="52"/>
      <c r="H988" s="52"/>
      <c r="I988" s="52"/>
      <c r="J988" s="52"/>
      <c r="K988" s="52"/>
      <c r="L988" s="52"/>
      <c r="M988" s="52"/>
      <c r="N988" s="52"/>
      <c r="O988" s="52"/>
      <c r="P988" s="52"/>
      <c r="Q988" s="52"/>
      <c r="R988" s="52"/>
      <c r="S988" s="52"/>
      <c r="T988" s="52"/>
      <c r="U988" s="52"/>
      <c r="V988" s="52"/>
      <c r="W988" s="52"/>
      <c r="X988" s="52"/>
      <c r="Y988" s="52"/>
      <c r="Z988" s="52"/>
    </row>
    <row r="989">
      <c r="A989" s="52"/>
      <c r="B989" s="52"/>
      <c r="C989" s="52"/>
      <c r="D989" s="52"/>
      <c r="E989" s="52"/>
      <c r="F989" s="52"/>
      <c r="G989" s="52"/>
      <c r="H989" s="52"/>
      <c r="I989" s="52"/>
      <c r="J989" s="52"/>
      <c r="K989" s="52"/>
      <c r="L989" s="52"/>
      <c r="M989" s="52"/>
      <c r="N989" s="52"/>
      <c r="O989" s="52"/>
      <c r="P989" s="52"/>
      <c r="Q989" s="52"/>
      <c r="R989" s="52"/>
      <c r="S989" s="52"/>
      <c r="T989" s="52"/>
      <c r="U989" s="52"/>
      <c r="V989" s="52"/>
      <c r="W989" s="52"/>
      <c r="X989" s="52"/>
      <c r="Y989" s="52"/>
      <c r="Z989" s="52"/>
    </row>
    <row r="990">
      <c r="A990" s="52"/>
      <c r="B990" s="52"/>
      <c r="C990" s="52"/>
      <c r="D990" s="52"/>
      <c r="E990" s="52"/>
      <c r="F990" s="52"/>
      <c r="G990" s="52"/>
      <c r="H990" s="52"/>
      <c r="I990" s="52"/>
      <c r="J990" s="52"/>
      <c r="K990" s="52"/>
      <c r="L990" s="52"/>
      <c r="M990" s="52"/>
      <c r="N990" s="52"/>
      <c r="O990" s="52"/>
      <c r="P990" s="52"/>
      <c r="Q990" s="52"/>
      <c r="R990" s="52"/>
      <c r="S990" s="52"/>
      <c r="T990" s="52"/>
      <c r="U990" s="52"/>
      <c r="V990" s="52"/>
      <c r="W990" s="52"/>
      <c r="X990" s="52"/>
      <c r="Y990" s="52"/>
      <c r="Z990" s="52"/>
    </row>
    <row r="991">
      <c r="A991" s="52"/>
      <c r="B991" s="52"/>
      <c r="C991" s="52"/>
      <c r="D991" s="52"/>
      <c r="E991" s="52"/>
      <c r="F991" s="52"/>
      <c r="G991" s="52"/>
      <c r="H991" s="52"/>
      <c r="I991" s="52"/>
      <c r="J991" s="52"/>
      <c r="K991" s="52"/>
      <c r="L991" s="52"/>
      <c r="M991" s="52"/>
      <c r="N991" s="52"/>
      <c r="O991" s="52"/>
      <c r="P991" s="52"/>
      <c r="Q991" s="52"/>
      <c r="R991" s="52"/>
      <c r="S991" s="52"/>
      <c r="T991" s="52"/>
      <c r="U991" s="52"/>
      <c r="V991" s="52"/>
      <c r="W991" s="52"/>
      <c r="X991" s="52"/>
      <c r="Y991" s="52"/>
      <c r="Z991" s="52"/>
    </row>
    <row r="992">
      <c r="A992" s="52"/>
      <c r="B992" s="52"/>
      <c r="C992" s="52"/>
      <c r="D992" s="52"/>
      <c r="E992" s="52"/>
      <c r="F992" s="52"/>
      <c r="G992" s="52"/>
      <c r="H992" s="52"/>
      <c r="I992" s="52"/>
      <c r="J992" s="52"/>
      <c r="K992" s="52"/>
      <c r="L992" s="52"/>
      <c r="M992" s="52"/>
      <c r="N992" s="52"/>
      <c r="O992" s="52"/>
      <c r="P992" s="52"/>
      <c r="Q992" s="52"/>
      <c r="R992" s="52"/>
      <c r="S992" s="52"/>
      <c r="T992" s="52"/>
      <c r="U992" s="52"/>
      <c r="V992" s="52"/>
      <c r="W992" s="52"/>
      <c r="X992" s="52"/>
      <c r="Y992" s="52"/>
      <c r="Z992" s="52"/>
    </row>
    <row r="993">
      <c r="A993" s="52"/>
      <c r="B993" s="52"/>
      <c r="C993" s="52"/>
      <c r="D993" s="52"/>
      <c r="E993" s="52"/>
      <c r="F993" s="52"/>
      <c r="G993" s="52"/>
      <c r="H993" s="52"/>
      <c r="I993" s="52"/>
      <c r="J993" s="52"/>
      <c r="K993" s="52"/>
      <c r="L993" s="52"/>
      <c r="M993" s="52"/>
      <c r="N993" s="52"/>
      <c r="O993" s="52"/>
      <c r="P993" s="52"/>
      <c r="Q993" s="52"/>
      <c r="R993" s="52"/>
      <c r="S993" s="52"/>
      <c r="T993" s="52"/>
      <c r="U993" s="52"/>
      <c r="V993" s="52"/>
      <c r="W993" s="52"/>
      <c r="X993" s="52"/>
      <c r="Y993" s="52"/>
      <c r="Z993" s="52"/>
    </row>
    <row r="994">
      <c r="A994" s="52"/>
      <c r="B994" s="52"/>
      <c r="C994" s="52"/>
      <c r="D994" s="52"/>
      <c r="E994" s="52"/>
      <c r="F994" s="52"/>
      <c r="G994" s="52"/>
      <c r="H994" s="52"/>
      <c r="I994" s="52"/>
      <c r="J994" s="52"/>
      <c r="K994" s="52"/>
      <c r="L994" s="52"/>
      <c r="M994" s="52"/>
      <c r="N994" s="52"/>
      <c r="O994" s="52"/>
      <c r="P994" s="52"/>
      <c r="Q994" s="52"/>
      <c r="R994" s="52"/>
      <c r="S994" s="52"/>
      <c r="T994" s="52"/>
      <c r="U994" s="52"/>
      <c r="V994" s="52"/>
      <c r="W994" s="52"/>
      <c r="X994" s="52"/>
      <c r="Y994" s="52"/>
      <c r="Z994" s="52"/>
    </row>
    <row r="995">
      <c r="A995" s="52"/>
      <c r="B995" s="52"/>
      <c r="C995" s="52"/>
      <c r="D995" s="52"/>
      <c r="E995" s="52"/>
      <c r="F995" s="52"/>
      <c r="G995" s="52"/>
      <c r="H995" s="52"/>
      <c r="I995" s="52"/>
      <c r="J995" s="52"/>
      <c r="K995" s="52"/>
      <c r="L995" s="52"/>
      <c r="M995" s="52"/>
      <c r="N995" s="52"/>
      <c r="O995" s="52"/>
      <c r="P995" s="52"/>
      <c r="Q995" s="52"/>
      <c r="R995" s="52"/>
      <c r="S995" s="52"/>
      <c r="T995" s="52"/>
      <c r="U995" s="52"/>
      <c r="V995" s="52"/>
      <c r="W995" s="52"/>
      <c r="X995" s="52"/>
      <c r="Y995" s="52"/>
      <c r="Z995" s="52"/>
    </row>
    <row r="996">
      <c r="A996" s="52"/>
      <c r="B996" s="52"/>
      <c r="C996" s="52"/>
      <c r="D996" s="52"/>
      <c r="E996" s="52"/>
      <c r="F996" s="52"/>
      <c r="G996" s="52"/>
      <c r="H996" s="52"/>
      <c r="I996" s="52"/>
      <c r="J996" s="52"/>
      <c r="K996" s="52"/>
      <c r="L996" s="52"/>
      <c r="M996" s="52"/>
      <c r="N996" s="52"/>
      <c r="O996" s="52"/>
      <c r="P996" s="52"/>
      <c r="Q996" s="52"/>
      <c r="R996" s="52"/>
      <c r="S996" s="52"/>
      <c r="T996" s="52"/>
      <c r="U996" s="52"/>
      <c r="V996" s="52"/>
      <c r="W996" s="52"/>
      <c r="X996" s="52"/>
      <c r="Y996" s="52"/>
      <c r="Z996" s="52"/>
    </row>
    <row r="997">
      <c r="A997" s="52"/>
      <c r="B997" s="52"/>
      <c r="C997" s="52"/>
      <c r="D997" s="52"/>
      <c r="E997" s="52"/>
      <c r="F997" s="52"/>
      <c r="G997" s="52"/>
      <c r="H997" s="52"/>
      <c r="I997" s="52"/>
      <c r="J997" s="52"/>
      <c r="K997" s="52"/>
      <c r="L997" s="52"/>
      <c r="M997" s="52"/>
      <c r="N997" s="52"/>
      <c r="O997" s="52"/>
      <c r="P997" s="52"/>
      <c r="Q997" s="52"/>
      <c r="R997" s="52"/>
      <c r="S997" s="52"/>
      <c r="T997" s="52"/>
      <c r="U997" s="52"/>
      <c r="V997" s="52"/>
      <c r="W997" s="52"/>
      <c r="X997" s="52"/>
      <c r="Y997" s="52"/>
      <c r="Z997" s="52"/>
    </row>
    <row r="998">
      <c r="A998" s="52"/>
      <c r="B998" s="52"/>
      <c r="C998" s="52"/>
      <c r="D998" s="52"/>
      <c r="E998" s="52"/>
      <c r="F998" s="52"/>
      <c r="G998" s="52"/>
      <c r="H998" s="52"/>
      <c r="I998" s="52"/>
      <c r="J998" s="52"/>
      <c r="K998" s="52"/>
      <c r="L998" s="52"/>
      <c r="M998" s="52"/>
      <c r="N998" s="52"/>
      <c r="O998" s="52"/>
      <c r="P998" s="52"/>
      <c r="Q998" s="52"/>
      <c r="R998" s="52"/>
      <c r="S998" s="52"/>
      <c r="T998" s="52"/>
      <c r="U998" s="52"/>
      <c r="V998" s="52"/>
      <c r="W998" s="52"/>
      <c r="X998" s="52"/>
      <c r="Y998" s="52"/>
      <c r="Z998" s="52"/>
    </row>
    <row r="999">
      <c r="A999" s="52"/>
      <c r="B999" s="52"/>
      <c r="C999" s="52"/>
      <c r="D999" s="52"/>
      <c r="E999" s="52"/>
      <c r="F999" s="52"/>
      <c r="G999" s="52"/>
      <c r="H999" s="52"/>
      <c r="I999" s="52"/>
      <c r="J999" s="52"/>
      <c r="K999" s="52"/>
      <c r="L999" s="52"/>
      <c r="M999" s="52"/>
      <c r="N999" s="52"/>
      <c r="O999" s="52"/>
      <c r="P999" s="52"/>
      <c r="Q999" s="52"/>
      <c r="R999" s="52"/>
      <c r="S999" s="52"/>
      <c r="T999" s="52"/>
      <c r="U999" s="52"/>
      <c r="V999" s="52"/>
      <c r="W999" s="52"/>
      <c r="X999" s="52"/>
      <c r="Y999" s="52"/>
      <c r="Z999" s="52"/>
    </row>
    <row r="1000">
      <c r="A1000" s="52"/>
      <c r="B1000" s="52"/>
      <c r="C1000" s="52"/>
      <c r="D1000" s="52"/>
      <c r="E1000" s="52"/>
      <c r="F1000" s="52"/>
      <c r="G1000" s="52"/>
      <c r="H1000" s="52"/>
      <c r="I1000" s="52"/>
      <c r="J1000" s="52"/>
      <c r="K1000" s="52"/>
      <c r="L1000" s="52"/>
      <c r="M1000" s="52"/>
      <c r="N1000" s="52"/>
      <c r="O1000" s="52"/>
      <c r="P1000" s="52"/>
      <c r="Q1000" s="52"/>
      <c r="R1000" s="52"/>
      <c r="S1000" s="52"/>
      <c r="T1000" s="52"/>
      <c r="U1000" s="52"/>
      <c r="V1000" s="52"/>
      <c r="W1000" s="52"/>
      <c r="X1000" s="52"/>
      <c r="Y1000" s="52"/>
      <c r="Z1000" s="52"/>
    </row>
    <row r="1001">
      <c r="A1001" s="52"/>
      <c r="B1001" s="52"/>
      <c r="C1001" s="52"/>
      <c r="D1001" s="52"/>
      <c r="E1001" s="52"/>
      <c r="F1001" s="52"/>
      <c r="G1001" s="52"/>
      <c r="H1001" s="52"/>
      <c r="I1001" s="52"/>
      <c r="J1001" s="52"/>
      <c r="K1001" s="52"/>
      <c r="L1001" s="52"/>
      <c r="M1001" s="52"/>
      <c r="N1001" s="52"/>
      <c r="O1001" s="52"/>
      <c r="P1001" s="52"/>
      <c r="Q1001" s="52"/>
      <c r="R1001" s="52"/>
      <c r="S1001" s="52"/>
      <c r="T1001" s="52"/>
      <c r="U1001" s="52"/>
      <c r="V1001" s="52"/>
      <c r="W1001" s="52"/>
      <c r="X1001" s="52"/>
      <c r="Y1001" s="52"/>
      <c r="Z1001" s="52"/>
    </row>
    <row r="1002">
      <c r="A1002" s="52"/>
      <c r="B1002" s="52"/>
      <c r="C1002" s="52"/>
      <c r="D1002" s="52"/>
      <c r="E1002" s="52"/>
      <c r="F1002" s="52"/>
      <c r="G1002" s="52"/>
      <c r="H1002" s="52"/>
      <c r="I1002" s="52"/>
      <c r="J1002" s="52"/>
      <c r="K1002" s="52"/>
      <c r="L1002" s="52"/>
      <c r="M1002" s="52"/>
      <c r="N1002" s="52"/>
      <c r="O1002" s="52"/>
      <c r="P1002" s="52"/>
      <c r="Q1002" s="52"/>
      <c r="R1002" s="52"/>
      <c r="S1002" s="52"/>
      <c r="T1002" s="52"/>
      <c r="U1002" s="52"/>
      <c r="V1002" s="52"/>
      <c r="W1002" s="52"/>
      <c r="X1002" s="52"/>
      <c r="Y1002" s="52"/>
      <c r="Z1002" s="52"/>
    </row>
  </sheetData>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f>SUMIFS('Flight Log Input'!G:G,'Flight Log Input'!M:M,"Personal",'Flight Log Input'!B:B, "N JOHANSSON")</f>
        <v>42.6</v>
      </c>
      <c r="B1" s="83" t="s">
        <v>280</v>
      </c>
    </row>
    <row r="2">
      <c r="A2" s="84"/>
      <c r="B2" s="85" t="s">
        <v>201</v>
      </c>
      <c r="C2" s="85" t="s">
        <v>281</v>
      </c>
      <c r="D2" s="85" t="s">
        <v>282</v>
      </c>
    </row>
    <row r="3">
      <c r="A3" s="86">
        <v>8.2</v>
      </c>
      <c r="B3" s="87">
        <v>44834.0</v>
      </c>
      <c r="C3" s="88">
        <v>1313.83</v>
      </c>
      <c r="D3" s="89">
        <f t="shared" ref="D3:D8" si="1">if(A3="","",C3/A3)</f>
        <v>160.2231707</v>
      </c>
      <c r="E3" s="90"/>
    </row>
    <row r="4">
      <c r="A4" s="86">
        <v>1.1</v>
      </c>
      <c r="B4" s="87">
        <v>44872.0</v>
      </c>
      <c r="C4" s="88">
        <v>176.24</v>
      </c>
      <c r="D4" s="89">
        <f t="shared" si="1"/>
        <v>160.2181818</v>
      </c>
      <c r="E4" s="90"/>
    </row>
    <row r="5">
      <c r="A5" s="86">
        <v>1.1</v>
      </c>
      <c r="B5" s="87">
        <v>44985.0</v>
      </c>
      <c r="C5" s="88">
        <v>176.24</v>
      </c>
      <c r="D5" s="89">
        <f t="shared" si="1"/>
        <v>160.2181818</v>
      </c>
      <c r="E5" s="90"/>
    </row>
    <row r="6">
      <c r="A6" s="86">
        <v>1.9</v>
      </c>
      <c r="B6" s="87">
        <v>45015.0</v>
      </c>
      <c r="C6" s="88">
        <v>304.4</v>
      </c>
      <c r="D6" s="89">
        <f t="shared" si="1"/>
        <v>160.2105263</v>
      </c>
      <c r="E6" s="90"/>
    </row>
    <row r="7">
      <c r="A7" s="86">
        <v>3.0</v>
      </c>
      <c r="B7" s="87">
        <v>45077.0</v>
      </c>
      <c r="C7" s="88">
        <v>480.7</v>
      </c>
      <c r="D7" s="89">
        <f t="shared" si="1"/>
        <v>160.2333333</v>
      </c>
      <c r="E7" s="90"/>
    </row>
    <row r="8">
      <c r="A8" s="86">
        <v>3.8</v>
      </c>
      <c r="B8" s="87">
        <v>45107.0</v>
      </c>
      <c r="C8" s="88">
        <v>608.85</v>
      </c>
      <c r="D8" s="89">
        <f t="shared" si="1"/>
        <v>160.2236842</v>
      </c>
      <c r="E8" s="90"/>
    </row>
    <row r="9">
      <c r="A9" s="86">
        <v>4.2</v>
      </c>
      <c r="B9" s="87">
        <v>45291.0</v>
      </c>
      <c r="C9" s="88">
        <v>672.94</v>
      </c>
      <c r="D9" s="89">
        <v>160.22380952380954</v>
      </c>
      <c r="E9" s="91"/>
    </row>
    <row r="10">
      <c r="A10" s="86">
        <v>5.0</v>
      </c>
      <c r="B10" s="92">
        <v>45391.0</v>
      </c>
      <c r="C10" s="88">
        <v>801.1</v>
      </c>
      <c r="D10" s="89">
        <f t="shared" ref="D10:D11" si="2">C10/A10</f>
        <v>160.22</v>
      </c>
      <c r="E10" s="90"/>
    </row>
    <row r="11">
      <c r="A11" s="86">
        <v>8.8</v>
      </c>
      <c r="B11" s="87">
        <v>45505.0</v>
      </c>
      <c r="C11" s="88">
        <v>1410.0</v>
      </c>
      <c r="D11" s="89">
        <f t="shared" si="2"/>
        <v>160.2272727</v>
      </c>
      <c r="E11" s="90"/>
    </row>
    <row r="12">
      <c r="A12" s="86">
        <v>2.3</v>
      </c>
      <c r="B12" s="93">
        <v>45638.0</v>
      </c>
      <c r="C12" s="88">
        <v>429.76</v>
      </c>
      <c r="D12" s="94">
        <v>186.85</v>
      </c>
      <c r="E12" s="91"/>
    </row>
    <row r="13">
      <c r="A13" s="86">
        <v>2.4</v>
      </c>
      <c r="B13" s="87">
        <v>45731.0</v>
      </c>
      <c r="C13" s="88">
        <f>A13*D13</f>
        <v>448.44</v>
      </c>
      <c r="D13" s="94">
        <v>186.85</v>
      </c>
      <c r="E13" s="90"/>
    </row>
    <row r="14">
      <c r="A14" s="86"/>
      <c r="B14" s="87"/>
      <c r="C14" s="88"/>
      <c r="D14" s="89"/>
    </row>
    <row r="15">
      <c r="B15" s="83"/>
    </row>
    <row r="16">
      <c r="A16" s="95">
        <f>A1-sum(A3:A15)</f>
        <v>0.8</v>
      </c>
      <c r="B16" s="96" t="s">
        <v>283</v>
      </c>
      <c r="C16" s="97"/>
      <c r="D16" s="97"/>
    </row>
    <row r="17">
      <c r="A17" s="97"/>
      <c r="B17" s="97"/>
      <c r="C17" s="97"/>
      <c r="D17" s="97"/>
    </row>
    <row r="21">
      <c r="B21" s="94"/>
    </row>
    <row r="22">
      <c r="B22" s="94"/>
    </row>
    <row r="23">
      <c r="B23" s="94"/>
    </row>
    <row r="24">
      <c r="B24" s="94"/>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3.75"/>
    <col customWidth="1" min="2" max="2" width="26.38"/>
    <col customWidth="1" min="3" max="7" width="8.88"/>
  </cols>
  <sheetData>
    <row r="1">
      <c r="A1" s="98" t="s">
        <v>284</v>
      </c>
      <c r="B1" s="99"/>
      <c r="C1" s="99"/>
      <c r="D1" s="99"/>
      <c r="E1" s="99"/>
      <c r="F1" s="99"/>
      <c r="G1" s="99"/>
      <c r="H1" s="99"/>
      <c r="I1" s="99"/>
      <c r="J1" s="99"/>
      <c r="K1" s="99"/>
      <c r="L1" s="99"/>
      <c r="M1" s="99"/>
      <c r="N1" s="99"/>
      <c r="O1" s="99"/>
      <c r="P1" s="99"/>
      <c r="Q1" s="99"/>
      <c r="R1" s="99"/>
      <c r="S1" s="99"/>
      <c r="T1" s="99"/>
      <c r="U1" s="99"/>
      <c r="V1" s="99"/>
      <c r="W1" s="99"/>
      <c r="X1" s="99"/>
      <c r="Y1" s="99"/>
      <c r="Z1" s="99"/>
    </row>
    <row r="2" ht="8.25" customHeight="1">
      <c r="A2" s="100"/>
      <c r="B2" s="101"/>
      <c r="C2" s="102"/>
      <c r="D2" s="100"/>
      <c r="E2" s="100"/>
      <c r="F2" s="100"/>
      <c r="G2" s="100"/>
      <c r="H2" s="100"/>
      <c r="I2" s="99"/>
      <c r="J2" s="99"/>
      <c r="K2" s="99"/>
      <c r="L2" s="99"/>
      <c r="M2" s="99"/>
      <c r="N2" s="99"/>
      <c r="O2" s="99"/>
      <c r="P2" s="99"/>
      <c r="Q2" s="99"/>
      <c r="R2" s="99"/>
      <c r="S2" s="99"/>
      <c r="T2" s="99"/>
      <c r="U2" s="99"/>
      <c r="V2" s="99"/>
      <c r="W2" s="99"/>
      <c r="X2" s="99"/>
      <c r="Y2" s="99"/>
      <c r="Z2" s="99"/>
    </row>
    <row r="3">
      <c r="A3" s="103"/>
      <c r="B3" s="104" t="s">
        <v>285</v>
      </c>
      <c r="C3" s="105" t="s">
        <v>286</v>
      </c>
      <c r="D3" s="103"/>
      <c r="E3" s="103"/>
      <c r="F3" s="103"/>
      <c r="G3" s="103"/>
      <c r="H3" s="103"/>
      <c r="I3" s="99"/>
      <c r="J3" s="99"/>
      <c r="K3" s="99"/>
      <c r="L3" s="99"/>
      <c r="M3" s="99"/>
      <c r="N3" s="99"/>
      <c r="O3" s="99"/>
      <c r="P3" s="99"/>
      <c r="Q3" s="99"/>
      <c r="R3" s="99"/>
      <c r="S3" s="99"/>
      <c r="T3" s="99"/>
      <c r="U3" s="99"/>
      <c r="V3" s="99"/>
      <c r="W3" s="99"/>
      <c r="X3" s="99"/>
      <c r="Y3" s="99"/>
      <c r="Z3" s="99"/>
    </row>
    <row r="4">
      <c r="A4" s="103"/>
      <c r="B4" s="106" t="s">
        <v>287</v>
      </c>
      <c r="C4" s="107">
        <v>2008.0</v>
      </c>
      <c r="D4" s="99"/>
      <c r="E4" s="103"/>
      <c r="F4" s="103"/>
      <c r="G4" s="103"/>
      <c r="H4" s="103"/>
      <c r="I4" s="99"/>
      <c r="J4" s="99"/>
      <c r="K4" s="99"/>
      <c r="L4" s="99"/>
      <c r="M4" s="99"/>
      <c r="N4" s="99"/>
      <c r="O4" s="99"/>
      <c r="P4" s="99"/>
      <c r="Q4" s="99"/>
      <c r="R4" s="99"/>
      <c r="S4" s="99"/>
      <c r="T4" s="99"/>
      <c r="U4" s="99"/>
      <c r="V4" s="99"/>
      <c r="W4" s="99"/>
      <c r="X4" s="99"/>
      <c r="Y4" s="99"/>
      <c r="Z4" s="99"/>
    </row>
    <row r="5">
      <c r="A5" s="103"/>
      <c r="B5" s="106" t="s">
        <v>288</v>
      </c>
      <c r="C5" s="108">
        <v>539500.0</v>
      </c>
      <c r="D5" s="99"/>
      <c r="E5" s="103"/>
      <c r="F5" s="103"/>
      <c r="G5" s="103"/>
      <c r="H5" s="103"/>
      <c r="I5" s="99"/>
      <c r="J5" s="99"/>
      <c r="K5" s="99"/>
      <c r="L5" s="99"/>
      <c r="M5" s="99"/>
      <c r="N5" s="99"/>
      <c r="O5" s="99"/>
      <c r="P5" s="99"/>
      <c r="Q5" s="99"/>
      <c r="R5" s="99"/>
      <c r="S5" s="99"/>
      <c r="T5" s="99"/>
      <c r="U5" s="99"/>
      <c r="V5" s="99"/>
      <c r="W5" s="99"/>
      <c r="X5" s="99"/>
      <c r="Y5" s="99"/>
      <c r="Z5" s="99"/>
    </row>
    <row r="6">
      <c r="A6" s="103"/>
      <c r="B6" s="106" t="s">
        <v>289</v>
      </c>
      <c r="C6" s="107">
        <v>1274.0</v>
      </c>
      <c r="D6" s="103"/>
      <c r="E6" s="109"/>
      <c r="F6" s="103"/>
      <c r="G6" s="103"/>
      <c r="H6" s="103"/>
      <c r="I6" s="99"/>
      <c r="J6" s="99"/>
      <c r="K6" s="99"/>
      <c r="L6" s="99"/>
      <c r="M6" s="99"/>
      <c r="N6" s="99"/>
      <c r="O6" s="99"/>
      <c r="P6" s="99"/>
      <c r="Q6" s="99"/>
      <c r="R6" s="99"/>
      <c r="S6" s="99"/>
      <c r="T6" s="99"/>
      <c r="U6" s="99"/>
      <c r="V6" s="99"/>
      <c r="W6" s="99"/>
      <c r="X6" s="99"/>
      <c r="Y6" s="99"/>
      <c r="Z6" s="99"/>
    </row>
    <row r="7">
      <c r="A7" s="103"/>
      <c r="B7" s="110" t="s">
        <v>290</v>
      </c>
      <c r="C7" s="111">
        <f>C6-638.7</f>
        <v>635.3</v>
      </c>
      <c r="D7" s="103"/>
      <c r="E7" s="109"/>
      <c r="F7" s="103"/>
      <c r="G7" s="103"/>
      <c r="H7" s="103"/>
      <c r="I7" s="99"/>
      <c r="J7" s="99"/>
      <c r="K7" s="99"/>
      <c r="L7" s="99"/>
      <c r="M7" s="99"/>
      <c r="N7" s="99"/>
      <c r="O7" s="99"/>
      <c r="P7" s="99"/>
      <c r="Q7" s="99"/>
      <c r="R7" s="99"/>
      <c r="S7" s="99"/>
      <c r="T7" s="99"/>
      <c r="U7" s="99"/>
      <c r="V7" s="99"/>
      <c r="W7" s="99"/>
      <c r="X7" s="99"/>
      <c r="Y7" s="99"/>
      <c r="Z7" s="99"/>
    </row>
    <row r="8" ht="8.25" customHeight="1">
      <c r="A8" s="100"/>
      <c r="B8" s="101"/>
      <c r="C8" s="102"/>
      <c r="D8" s="100"/>
      <c r="E8" s="100"/>
      <c r="F8" s="100"/>
      <c r="G8" s="100"/>
      <c r="H8" s="100"/>
      <c r="I8" s="99"/>
      <c r="J8" s="99"/>
      <c r="K8" s="99"/>
      <c r="L8" s="99"/>
      <c r="M8" s="99"/>
      <c r="N8" s="99"/>
      <c r="O8" s="99"/>
      <c r="P8" s="99"/>
      <c r="Q8" s="99"/>
      <c r="R8" s="99"/>
      <c r="S8" s="99"/>
      <c r="T8" s="99"/>
      <c r="U8" s="99"/>
      <c r="V8" s="99"/>
      <c r="W8" s="99"/>
      <c r="X8" s="99"/>
      <c r="Y8" s="99"/>
      <c r="Z8" s="99"/>
    </row>
    <row r="9">
      <c r="A9" s="101" t="s">
        <v>291</v>
      </c>
      <c r="C9" s="112"/>
      <c r="D9" s="103"/>
      <c r="E9" s="103"/>
      <c r="F9" s="103"/>
      <c r="G9" s="103"/>
      <c r="H9" s="103"/>
      <c r="I9" s="99"/>
      <c r="J9" s="99"/>
      <c r="K9" s="99"/>
      <c r="L9" s="99"/>
      <c r="M9" s="99"/>
      <c r="N9" s="99"/>
      <c r="O9" s="99"/>
      <c r="P9" s="99"/>
      <c r="Q9" s="99"/>
      <c r="R9" s="99"/>
      <c r="S9" s="99"/>
      <c r="T9" s="99"/>
      <c r="U9" s="99"/>
      <c r="V9" s="99"/>
      <c r="W9" s="99"/>
      <c r="X9" s="99"/>
      <c r="Y9" s="99"/>
      <c r="Z9" s="99"/>
    </row>
    <row r="10">
      <c r="A10" s="103"/>
      <c r="B10" s="109" t="s">
        <v>292</v>
      </c>
      <c r="C10" s="113">
        <f>C48*C50</f>
        <v>81.6</v>
      </c>
      <c r="D10" s="103"/>
      <c r="E10" s="103"/>
      <c r="F10" s="103"/>
      <c r="G10" s="103"/>
      <c r="H10" s="103"/>
      <c r="I10" s="99"/>
      <c r="J10" s="99"/>
      <c r="K10" s="99"/>
      <c r="L10" s="99"/>
      <c r="M10" s="99"/>
      <c r="N10" s="99"/>
      <c r="O10" s="99"/>
      <c r="P10" s="99"/>
      <c r="Q10" s="99"/>
      <c r="R10" s="99"/>
      <c r="S10" s="99"/>
      <c r="T10" s="99"/>
      <c r="U10" s="99"/>
      <c r="V10" s="99"/>
      <c r="W10" s="99"/>
      <c r="X10" s="99"/>
      <c r="Y10" s="99"/>
      <c r="Z10" s="99"/>
    </row>
    <row r="11">
      <c r="A11" s="103"/>
      <c r="B11" s="109" t="s">
        <v>293</v>
      </c>
      <c r="C11" s="113">
        <f>300/50</f>
        <v>6</v>
      </c>
      <c r="D11" s="103"/>
      <c r="E11" s="103"/>
      <c r="F11" s="103"/>
      <c r="G11" s="103"/>
      <c r="H11" s="103"/>
      <c r="I11" s="99"/>
      <c r="J11" s="99"/>
      <c r="K11" s="99"/>
      <c r="L11" s="99"/>
      <c r="M11" s="99"/>
      <c r="N11" s="99"/>
      <c r="O11" s="99"/>
      <c r="P11" s="99"/>
      <c r="Q11" s="99"/>
      <c r="R11" s="99"/>
      <c r="S11" s="99"/>
      <c r="T11" s="99"/>
      <c r="U11" s="99"/>
      <c r="V11" s="99"/>
      <c r="W11" s="99"/>
      <c r="X11" s="99"/>
      <c r="Y11" s="99"/>
      <c r="Z11" s="99"/>
    </row>
    <row r="12">
      <c r="A12" s="100"/>
      <c r="B12" s="114"/>
      <c r="C12" s="115">
        <f>SUM(C10:C11)</f>
        <v>87.6</v>
      </c>
      <c r="D12" s="100"/>
      <c r="E12" s="100"/>
      <c r="F12" s="100"/>
      <c r="G12" s="100"/>
      <c r="H12" s="100"/>
      <c r="I12" s="99"/>
      <c r="J12" s="99"/>
      <c r="K12" s="99"/>
      <c r="L12" s="99"/>
      <c r="M12" s="99"/>
      <c r="N12" s="99"/>
      <c r="O12" s="99"/>
      <c r="P12" s="99"/>
      <c r="Q12" s="99"/>
      <c r="R12" s="99"/>
      <c r="S12" s="99"/>
      <c r="T12" s="99"/>
      <c r="U12" s="99"/>
      <c r="V12" s="99"/>
      <c r="W12" s="99"/>
      <c r="X12" s="99"/>
      <c r="Y12" s="99"/>
      <c r="Z12" s="99"/>
    </row>
    <row r="13">
      <c r="A13" s="101" t="s">
        <v>294</v>
      </c>
      <c r="C13" s="100"/>
      <c r="D13" s="100"/>
      <c r="E13" s="100"/>
      <c r="F13" s="100"/>
      <c r="G13" s="100"/>
      <c r="H13" s="100"/>
      <c r="I13" s="99"/>
      <c r="J13" s="99"/>
      <c r="K13" s="99"/>
      <c r="L13" s="99"/>
      <c r="M13" s="99"/>
      <c r="N13" s="99"/>
      <c r="O13" s="99"/>
      <c r="P13" s="99"/>
      <c r="Q13" s="99"/>
      <c r="R13" s="99"/>
      <c r="S13" s="99"/>
      <c r="T13" s="99"/>
      <c r="U13" s="99"/>
      <c r="V13" s="99"/>
      <c r="W13" s="99"/>
      <c r="X13" s="99"/>
      <c r="Y13" s="99"/>
      <c r="Z13" s="99"/>
    </row>
    <row r="14">
      <c r="A14" s="103"/>
      <c r="B14" s="109" t="s">
        <v>277</v>
      </c>
      <c r="C14" s="113">
        <f>C51/(C52-C6)</f>
        <v>96.41873278</v>
      </c>
      <c r="D14" s="116"/>
      <c r="E14" s="103"/>
      <c r="F14" s="103"/>
      <c r="G14" s="103"/>
      <c r="H14" s="103"/>
      <c r="I14" s="99"/>
      <c r="J14" s="99"/>
      <c r="K14" s="99"/>
      <c r="L14" s="99"/>
      <c r="M14" s="99"/>
      <c r="N14" s="99"/>
      <c r="O14" s="99"/>
      <c r="P14" s="99"/>
      <c r="Q14" s="99"/>
      <c r="R14" s="99"/>
      <c r="S14" s="99"/>
      <c r="T14" s="99"/>
      <c r="U14" s="99"/>
      <c r="V14" s="99"/>
      <c r="W14" s="99"/>
      <c r="X14" s="99"/>
      <c r="Y14" s="99"/>
      <c r="Z14" s="99"/>
    </row>
    <row r="15">
      <c r="A15" s="103"/>
      <c r="B15" s="109" t="s">
        <v>278</v>
      </c>
      <c r="C15" s="113">
        <f>C53/(C54-C7)</f>
        <v>2.833342778</v>
      </c>
      <c r="D15" s="103"/>
      <c r="E15" s="103"/>
      <c r="F15" s="103"/>
      <c r="G15" s="103"/>
      <c r="H15" s="103"/>
      <c r="I15" s="99"/>
      <c r="J15" s="99"/>
      <c r="K15" s="99"/>
      <c r="L15" s="99"/>
      <c r="M15" s="99"/>
      <c r="N15" s="99"/>
      <c r="O15" s="99"/>
      <c r="P15" s="99"/>
      <c r="Q15" s="99"/>
      <c r="R15" s="99"/>
      <c r="S15" s="99"/>
      <c r="T15" s="99"/>
      <c r="U15" s="99"/>
      <c r="V15" s="99"/>
      <c r="W15" s="99"/>
      <c r="X15" s="99"/>
      <c r="Y15" s="99"/>
      <c r="Z15" s="99"/>
    </row>
    <row r="16">
      <c r="A16" s="100"/>
      <c r="B16" s="114"/>
      <c r="C16" s="115">
        <f>sum(C14:C15)</f>
        <v>99.25207556</v>
      </c>
      <c r="D16" s="100"/>
      <c r="E16" s="100"/>
      <c r="F16" s="100"/>
      <c r="G16" s="100"/>
      <c r="H16" s="100"/>
      <c r="I16" s="99"/>
      <c r="J16" s="99"/>
      <c r="K16" s="99"/>
      <c r="L16" s="99"/>
      <c r="M16" s="99"/>
      <c r="N16" s="99"/>
      <c r="O16" s="99"/>
      <c r="P16" s="99"/>
      <c r="Q16" s="99"/>
      <c r="R16" s="99"/>
      <c r="S16" s="99"/>
      <c r="T16" s="99"/>
      <c r="U16" s="99"/>
      <c r="V16" s="99"/>
      <c r="W16" s="99"/>
      <c r="X16" s="99"/>
      <c r="Y16" s="99"/>
      <c r="Z16" s="99"/>
    </row>
    <row r="17" ht="8.25" customHeight="1">
      <c r="A17" s="100"/>
      <c r="B17" s="101"/>
      <c r="C17" s="102"/>
      <c r="D17" s="100"/>
      <c r="E17" s="100"/>
      <c r="F17" s="100"/>
      <c r="G17" s="100"/>
      <c r="H17" s="100"/>
      <c r="I17" s="99"/>
      <c r="J17" s="99"/>
      <c r="K17" s="99"/>
      <c r="L17" s="99"/>
      <c r="M17" s="99"/>
      <c r="N17" s="99"/>
      <c r="O17" s="99"/>
      <c r="P17" s="99"/>
      <c r="Q17" s="99"/>
      <c r="R17" s="99"/>
      <c r="S17" s="99"/>
      <c r="T17" s="99"/>
      <c r="U17" s="99"/>
      <c r="V17" s="99"/>
      <c r="W17" s="99"/>
      <c r="X17" s="99"/>
      <c r="Y17" s="99"/>
      <c r="Z17" s="99"/>
    </row>
    <row r="18">
      <c r="A18" s="117" t="s">
        <v>295</v>
      </c>
      <c r="B18" s="118"/>
      <c r="C18" s="119">
        <f>C16+C12</f>
        <v>186.8520756</v>
      </c>
      <c r="D18" s="100"/>
      <c r="E18" s="100"/>
      <c r="F18" s="100"/>
      <c r="G18" s="100"/>
      <c r="H18" s="100"/>
      <c r="I18" s="99"/>
      <c r="J18" s="99"/>
      <c r="K18" s="99"/>
      <c r="L18" s="99"/>
      <c r="M18" s="99"/>
      <c r="N18" s="99"/>
      <c r="O18" s="99"/>
      <c r="P18" s="99"/>
      <c r="Q18" s="99"/>
      <c r="R18" s="99"/>
      <c r="S18" s="99"/>
      <c r="T18" s="99"/>
      <c r="U18" s="99"/>
      <c r="V18" s="99"/>
      <c r="W18" s="99"/>
      <c r="X18" s="99"/>
      <c r="Y18" s="99"/>
      <c r="Z18" s="99"/>
    </row>
    <row r="19" ht="8.25" customHeight="1">
      <c r="A19" s="100"/>
      <c r="B19" s="101"/>
      <c r="C19" s="102"/>
      <c r="D19" s="100"/>
      <c r="E19" s="100"/>
      <c r="F19" s="100"/>
      <c r="G19" s="100"/>
      <c r="H19" s="100"/>
      <c r="I19" s="99"/>
      <c r="J19" s="99"/>
      <c r="K19" s="99"/>
      <c r="L19" s="99"/>
      <c r="M19" s="99"/>
      <c r="N19" s="99"/>
      <c r="O19" s="99"/>
      <c r="P19" s="99"/>
      <c r="Q19" s="99"/>
      <c r="R19" s="99"/>
      <c r="S19" s="99"/>
      <c r="T19" s="99"/>
      <c r="U19" s="99"/>
      <c r="V19" s="99"/>
      <c r="W19" s="99"/>
      <c r="X19" s="99"/>
      <c r="Y19" s="99"/>
      <c r="Z19" s="99"/>
    </row>
    <row r="20">
      <c r="A20" s="101" t="s">
        <v>296</v>
      </c>
      <c r="C20" s="103"/>
      <c r="D20" s="103"/>
      <c r="E20" s="103"/>
      <c r="F20" s="103"/>
      <c r="G20" s="103"/>
      <c r="H20" s="103"/>
      <c r="I20" s="99"/>
      <c r="J20" s="99"/>
      <c r="K20" s="99"/>
      <c r="L20" s="99"/>
      <c r="M20" s="99"/>
      <c r="N20" s="99"/>
      <c r="O20" s="99"/>
      <c r="P20" s="99"/>
      <c r="Q20" s="99"/>
      <c r="R20" s="99"/>
      <c r="S20" s="99"/>
      <c r="T20" s="99"/>
      <c r="U20" s="99"/>
      <c r="V20" s="99"/>
      <c r="W20" s="99"/>
      <c r="X20" s="99"/>
      <c r="Y20" s="99"/>
      <c r="Z20" s="99"/>
    </row>
    <row r="21">
      <c r="A21" s="103"/>
      <c r="B21" s="109" t="s">
        <v>297</v>
      </c>
      <c r="C21" s="113">
        <f>2391.48*12</f>
        <v>28697.76</v>
      </c>
      <c r="D21" s="103"/>
      <c r="E21" s="103"/>
      <c r="F21" s="103"/>
      <c r="G21" s="103"/>
      <c r="H21" s="103"/>
      <c r="I21" s="99"/>
      <c r="J21" s="99"/>
      <c r="K21" s="99"/>
      <c r="L21" s="99"/>
      <c r="M21" s="99"/>
      <c r="N21" s="99"/>
      <c r="O21" s="99"/>
      <c r="P21" s="99"/>
      <c r="Q21" s="99"/>
      <c r="R21" s="99"/>
      <c r="S21" s="99"/>
      <c r="T21" s="99"/>
      <c r="U21" s="99"/>
      <c r="V21" s="99"/>
      <c r="W21" s="99"/>
      <c r="X21" s="99"/>
      <c r="Y21" s="99"/>
      <c r="Z21" s="99"/>
    </row>
    <row r="22">
      <c r="A22" s="103"/>
      <c r="B22" s="109" t="s">
        <v>256</v>
      </c>
      <c r="C22" s="113">
        <f>0.02*C5</f>
        <v>10790</v>
      </c>
      <c r="D22" s="103"/>
      <c r="E22" s="103"/>
      <c r="F22" s="103"/>
      <c r="G22" s="103"/>
      <c r="H22" s="103"/>
      <c r="I22" s="99"/>
      <c r="J22" s="99"/>
      <c r="K22" s="99"/>
      <c r="L22" s="99"/>
      <c r="M22" s="99"/>
      <c r="N22" s="99"/>
      <c r="O22" s="99"/>
      <c r="P22" s="99"/>
      <c r="Q22" s="99"/>
      <c r="R22" s="99"/>
      <c r="S22" s="99"/>
      <c r="T22" s="99"/>
      <c r="U22" s="99"/>
      <c r="V22" s="99"/>
      <c r="W22" s="99"/>
      <c r="X22" s="99"/>
      <c r="Y22" s="99"/>
      <c r="Z22" s="99"/>
    </row>
    <row r="23">
      <c r="A23" s="103"/>
      <c r="B23" s="109" t="s">
        <v>298</v>
      </c>
      <c r="C23" s="113">
        <f>475*12</f>
        <v>5700</v>
      </c>
      <c r="D23" s="103"/>
      <c r="E23" s="103"/>
      <c r="F23" s="103"/>
      <c r="G23" s="103"/>
      <c r="H23" s="103"/>
      <c r="I23" s="99"/>
      <c r="J23" s="99"/>
      <c r="K23" s="99"/>
      <c r="L23" s="99"/>
      <c r="M23" s="99"/>
      <c r="N23" s="99"/>
      <c r="O23" s="99"/>
      <c r="P23" s="99"/>
      <c r="Q23" s="99"/>
      <c r="R23" s="99"/>
      <c r="S23" s="99"/>
      <c r="T23" s="99"/>
      <c r="U23" s="99"/>
      <c r="V23" s="99"/>
      <c r="W23" s="99"/>
      <c r="X23" s="99"/>
      <c r="Y23" s="99"/>
      <c r="Z23" s="99"/>
    </row>
    <row r="24">
      <c r="A24" s="103"/>
      <c r="B24" s="109" t="s">
        <v>299</v>
      </c>
      <c r="C24" s="113">
        <f>1600*12</f>
        <v>19200</v>
      </c>
      <c r="D24" s="103"/>
      <c r="E24" s="103"/>
      <c r="F24" s="103"/>
      <c r="G24" s="103"/>
      <c r="H24" s="103"/>
      <c r="I24" s="99"/>
      <c r="J24" s="99"/>
      <c r="K24" s="99"/>
      <c r="L24" s="99"/>
      <c r="M24" s="99"/>
      <c r="N24" s="99"/>
      <c r="O24" s="99"/>
      <c r="P24" s="99"/>
      <c r="Q24" s="99"/>
      <c r="R24" s="99"/>
      <c r="S24" s="99"/>
      <c r="T24" s="99"/>
      <c r="U24" s="99"/>
      <c r="V24" s="99"/>
      <c r="W24" s="99"/>
      <c r="X24" s="99"/>
      <c r="Y24" s="99"/>
      <c r="Z24" s="99"/>
    </row>
    <row r="25">
      <c r="A25" s="103"/>
      <c r="B25" s="109" t="s">
        <v>300</v>
      </c>
      <c r="C25" s="113">
        <v>7000.0</v>
      </c>
      <c r="D25" s="103"/>
      <c r="E25" s="103"/>
      <c r="F25" s="103"/>
      <c r="G25" s="103"/>
      <c r="H25" s="103"/>
      <c r="I25" s="99"/>
      <c r="J25" s="99"/>
      <c r="K25" s="99"/>
      <c r="L25" s="99"/>
      <c r="M25" s="99"/>
      <c r="N25" s="99"/>
      <c r="O25" s="99"/>
      <c r="P25" s="99"/>
      <c r="Q25" s="99"/>
      <c r="R25" s="99"/>
      <c r="S25" s="99"/>
      <c r="T25" s="99"/>
      <c r="U25" s="99"/>
      <c r="V25" s="99"/>
      <c r="W25" s="99"/>
      <c r="X25" s="99"/>
      <c r="Y25" s="99"/>
      <c r="Z25" s="99"/>
    </row>
    <row r="26">
      <c r="A26" s="103"/>
      <c r="B26" s="109" t="s">
        <v>301</v>
      </c>
      <c r="C26" s="113">
        <v>950.0</v>
      </c>
      <c r="D26" s="103"/>
      <c r="E26" s="103"/>
      <c r="F26" s="103"/>
      <c r="G26" s="103"/>
      <c r="H26" s="103"/>
      <c r="I26" s="99"/>
      <c r="J26" s="99"/>
      <c r="K26" s="99"/>
      <c r="L26" s="99"/>
      <c r="M26" s="99"/>
      <c r="N26" s="99"/>
      <c r="O26" s="99"/>
      <c r="P26" s="99"/>
      <c r="Q26" s="99"/>
      <c r="R26" s="99"/>
      <c r="S26" s="99"/>
      <c r="T26" s="99"/>
      <c r="U26" s="99"/>
      <c r="V26" s="99"/>
      <c r="W26" s="99"/>
      <c r="X26" s="99"/>
      <c r="Y26" s="99"/>
      <c r="Z26" s="99"/>
    </row>
    <row r="27">
      <c r="A27" s="103"/>
      <c r="B27" s="109" t="s">
        <v>302</v>
      </c>
      <c r="C27" s="113">
        <v>1000.0</v>
      </c>
      <c r="D27" s="103"/>
      <c r="E27" s="103"/>
      <c r="F27" s="103"/>
      <c r="G27" s="103"/>
      <c r="H27" s="103"/>
      <c r="I27" s="99"/>
      <c r="J27" s="99"/>
      <c r="K27" s="99"/>
      <c r="L27" s="99"/>
      <c r="M27" s="99"/>
      <c r="N27" s="99"/>
      <c r="O27" s="99"/>
      <c r="P27" s="99"/>
      <c r="Q27" s="99"/>
      <c r="R27" s="99"/>
      <c r="S27" s="99"/>
      <c r="T27" s="99"/>
      <c r="U27" s="99"/>
      <c r="V27" s="99"/>
      <c r="W27" s="99"/>
      <c r="X27" s="99"/>
      <c r="Y27" s="99"/>
      <c r="Z27" s="99"/>
    </row>
    <row r="28">
      <c r="A28" s="103"/>
      <c r="B28" s="109" t="s">
        <v>303</v>
      </c>
      <c r="C28" s="113">
        <v>5000.0</v>
      </c>
      <c r="D28" s="103"/>
      <c r="E28" s="103"/>
      <c r="F28" s="103"/>
      <c r="G28" s="103"/>
      <c r="H28" s="103"/>
      <c r="I28" s="99"/>
      <c r="J28" s="99"/>
      <c r="K28" s="99"/>
      <c r="L28" s="99"/>
      <c r="M28" s="99"/>
      <c r="N28" s="99"/>
      <c r="O28" s="99"/>
      <c r="P28" s="99"/>
      <c r="Q28" s="99"/>
      <c r="R28" s="99"/>
      <c r="S28" s="99"/>
      <c r="T28" s="99"/>
      <c r="U28" s="99"/>
      <c r="V28" s="99"/>
      <c r="W28" s="99"/>
      <c r="X28" s="99"/>
      <c r="Y28" s="99"/>
      <c r="Z28" s="99"/>
    </row>
    <row r="29">
      <c r="A29" s="100"/>
      <c r="B29" s="114"/>
      <c r="C29" s="115">
        <f>sum(C21:C28)</f>
        <v>78337.76</v>
      </c>
      <c r="D29" s="100"/>
      <c r="E29" s="100"/>
      <c r="F29" s="100"/>
      <c r="G29" s="100"/>
      <c r="H29" s="100"/>
      <c r="I29" s="99"/>
      <c r="J29" s="99"/>
      <c r="K29" s="99"/>
      <c r="L29" s="99"/>
      <c r="M29" s="99"/>
      <c r="N29" s="99"/>
      <c r="O29" s="99"/>
      <c r="P29" s="99"/>
      <c r="Q29" s="99"/>
      <c r="R29" s="99"/>
      <c r="S29" s="99"/>
      <c r="T29" s="99"/>
      <c r="U29" s="99"/>
      <c r="V29" s="99"/>
      <c r="W29" s="99"/>
      <c r="X29" s="99"/>
      <c r="Y29" s="99"/>
      <c r="Z29" s="99"/>
    </row>
    <row r="30" ht="8.25" customHeight="1">
      <c r="A30" s="100"/>
      <c r="B30" s="101"/>
      <c r="C30" s="102"/>
      <c r="D30" s="100"/>
      <c r="E30" s="100"/>
      <c r="F30" s="100"/>
      <c r="G30" s="100"/>
      <c r="H30" s="100"/>
      <c r="I30" s="99"/>
      <c r="J30" s="99"/>
      <c r="K30" s="99"/>
      <c r="L30" s="99"/>
      <c r="M30" s="99"/>
      <c r="N30" s="99"/>
      <c r="O30" s="99"/>
      <c r="P30" s="99"/>
      <c r="Q30" s="99"/>
      <c r="R30" s="99"/>
      <c r="S30" s="99"/>
      <c r="T30" s="99"/>
      <c r="U30" s="99"/>
      <c r="V30" s="99"/>
      <c r="W30" s="99"/>
      <c r="X30" s="99"/>
      <c r="Y30" s="99"/>
      <c r="Z30" s="99"/>
    </row>
    <row r="31">
      <c r="A31" s="117" t="s">
        <v>304</v>
      </c>
      <c r="B31" s="118"/>
      <c r="C31" s="119">
        <f>C29/12</f>
        <v>6528.146667</v>
      </c>
      <c r="D31" s="100"/>
      <c r="E31" s="100"/>
      <c r="F31" s="100"/>
      <c r="G31" s="100"/>
      <c r="H31" s="100"/>
      <c r="I31" s="99"/>
      <c r="J31" s="99"/>
      <c r="K31" s="99"/>
      <c r="L31" s="99"/>
      <c r="M31" s="99"/>
      <c r="N31" s="99"/>
      <c r="O31" s="99"/>
      <c r="P31" s="99"/>
      <c r="Q31" s="99"/>
      <c r="R31" s="99"/>
      <c r="S31" s="99"/>
      <c r="T31" s="99"/>
      <c r="U31" s="99"/>
      <c r="V31" s="99"/>
      <c r="W31" s="99"/>
      <c r="X31" s="99"/>
      <c r="Y31" s="99"/>
      <c r="Z31" s="99"/>
    </row>
    <row r="32">
      <c r="A32" s="100"/>
      <c r="B32" s="100"/>
      <c r="C32" s="100"/>
      <c r="D32" s="100"/>
      <c r="E32" s="100"/>
      <c r="F32" s="100"/>
      <c r="G32" s="100"/>
      <c r="H32" s="100"/>
      <c r="I32" s="99"/>
      <c r="J32" s="99"/>
      <c r="K32" s="99"/>
      <c r="L32" s="99"/>
      <c r="M32" s="99"/>
      <c r="N32" s="99"/>
      <c r="O32" s="99"/>
      <c r="P32" s="99"/>
      <c r="Q32" s="99"/>
      <c r="R32" s="99"/>
      <c r="S32" s="99"/>
      <c r="T32" s="99"/>
      <c r="U32" s="99"/>
      <c r="V32" s="99"/>
      <c r="W32" s="99"/>
      <c r="X32" s="99"/>
      <c r="Y32" s="99"/>
      <c r="Z32" s="99"/>
    </row>
    <row r="33">
      <c r="A33" s="101" t="s">
        <v>305</v>
      </c>
      <c r="C33" s="100"/>
      <c r="D33" s="100"/>
      <c r="E33" s="100"/>
      <c r="F33" s="100"/>
      <c r="G33" s="100"/>
      <c r="H33" s="100"/>
      <c r="I33" s="99"/>
      <c r="J33" s="99"/>
      <c r="K33" s="99"/>
      <c r="L33" s="99"/>
      <c r="M33" s="99"/>
      <c r="N33" s="99"/>
      <c r="O33" s="99"/>
      <c r="P33" s="99"/>
      <c r="Q33" s="99"/>
      <c r="R33" s="99"/>
      <c r="S33" s="99"/>
      <c r="T33" s="99"/>
      <c r="U33" s="99"/>
      <c r="V33" s="99"/>
      <c r="W33" s="99"/>
      <c r="X33" s="99"/>
      <c r="Y33" s="99"/>
      <c r="Z33" s="99"/>
    </row>
    <row r="34">
      <c r="A34" s="103"/>
      <c r="B34" s="109" t="s">
        <v>306</v>
      </c>
      <c r="C34" s="113">
        <v>1500.0</v>
      </c>
      <c r="D34" s="103"/>
      <c r="E34" s="103"/>
      <c r="F34" s="103"/>
      <c r="G34" s="103"/>
      <c r="H34" s="103"/>
      <c r="I34" s="99"/>
      <c r="J34" s="99"/>
      <c r="K34" s="99"/>
      <c r="L34" s="99"/>
      <c r="M34" s="99"/>
      <c r="N34" s="99"/>
      <c r="O34" s="99"/>
      <c r="P34" s="99"/>
      <c r="Q34" s="99"/>
      <c r="R34" s="99"/>
      <c r="S34" s="99"/>
      <c r="T34" s="99"/>
      <c r="U34" s="99"/>
      <c r="V34" s="99"/>
      <c r="W34" s="99"/>
      <c r="X34" s="99"/>
      <c r="Y34" s="99"/>
      <c r="Z34" s="99"/>
    </row>
    <row r="35">
      <c r="A35" s="103"/>
      <c r="B35" s="109" t="s">
        <v>307</v>
      </c>
      <c r="C35" s="113">
        <v>2000.0</v>
      </c>
      <c r="D35" s="103"/>
      <c r="E35" s="103"/>
      <c r="F35" s="103"/>
      <c r="G35" s="103"/>
      <c r="H35" s="103"/>
      <c r="I35" s="99"/>
      <c r="J35" s="99"/>
      <c r="K35" s="99"/>
      <c r="L35" s="99"/>
      <c r="M35" s="99"/>
      <c r="N35" s="99"/>
      <c r="O35" s="99"/>
      <c r="P35" s="99"/>
      <c r="Q35" s="99"/>
      <c r="R35" s="99"/>
      <c r="S35" s="99"/>
      <c r="T35" s="99"/>
      <c r="U35" s="99"/>
      <c r="V35" s="99"/>
      <c r="W35" s="99"/>
      <c r="X35" s="99"/>
      <c r="Y35" s="99"/>
      <c r="Z35" s="99"/>
    </row>
    <row r="36">
      <c r="A36" s="100"/>
      <c r="B36" s="114"/>
      <c r="C36" s="115">
        <f>sum(C34:C35)</f>
        <v>3500</v>
      </c>
      <c r="D36" s="100"/>
      <c r="E36" s="100"/>
      <c r="F36" s="100"/>
      <c r="G36" s="100"/>
      <c r="H36" s="100"/>
      <c r="I36" s="99"/>
      <c r="J36" s="99"/>
      <c r="K36" s="99"/>
      <c r="L36" s="99"/>
      <c r="M36" s="99"/>
      <c r="N36" s="99"/>
      <c r="O36" s="99"/>
      <c r="P36" s="99"/>
      <c r="Q36" s="99"/>
      <c r="R36" s="99"/>
      <c r="S36" s="99"/>
      <c r="T36" s="99"/>
      <c r="U36" s="99"/>
      <c r="V36" s="99"/>
      <c r="W36" s="99"/>
      <c r="X36" s="99"/>
      <c r="Y36" s="99"/>
      <c r="Z36" s="99"/>
    </row>
    <row r="37">
      <c r="A37" s="103"/>
      <c r="B37" s="103"/>
      <c r="C37" s="103"/>
      <c r="D37" s="103"/>
      <c r="E37" s="103"/>
      <c r="F37" s="103"/>
      <c r="G37" s="103"/>
      <c r="H37" s="103"/>
      <c r="I37" s="99"/>
      <c r="J37" s="99"/>
      <c r="K37" s="99"/>
      <c r="L37" s="99"/>
      <c r="M37" s="99"/>
      <c r="N37" s="99"/>
      <c r="O37" s="99"/>
      <c r="P37" s="99"/>
      <c r="Q37" s="99"/>
      <c r="R37" s="99"/>
      <c r="S37" s="99"/>
      <c r="T37" s="99"/>
      <c r="U37" s="99"/>
      <c r="V37" s="99"/>
      <c r="W37" s="99"/>
      <c r="X37" s="99"/>
      <c r="Y37" s="99"/>
      <c r="Z37" s="99"/>
    </row>
    <row r="38">
      <c r="A38" s="103"/>
      <c r="B38" s="103"/>
      <c r="C38" s="120" t="s">
        <v>308</v>
      </c>
      <c r="H38" s="103"/>
      <c r="I38" s="99"/>
      <c r="J38" s="99"/>
      <c r="K38" s="99"/>
      <c r="L38" s="99"/>
      <c r="M38" s="99"/>
      <c r="N38" s="99"/>
      <c r="O38" s="99"/>
      <c r="P38" s="99"/>
      <c r="Q38" s="99"/>
      <c r="R38" s="99"/>
      <c r="S38" s="99"/>
      <c r="T38" s="99"/>
      <c r="U38" s="99"/>
      <c r="V38" s="99"/>
      <c r="W38" s="99"/>
      <c r="X38" s="99"/>
      <c r="Y38" s="99"/>
      <c r="Z38" s="99"/>
    </row>
    <row r="39">
      <c r="A39" s="103"/>
      <c r="B39" s="101"/>
      <c r="C39" s="121">
        <v>100.0</v>
      </c>
      <c r="D39" s="121">
        <v>200.0</v>
      </c>
      <c r="E39" s="121">
        <v>300.0</v>
      </c>
      <c r="F39" s="121">
        <v>400.0</v>
      </c>
      <c r="G39" s="121">
        <v>500.0</v>
      </c>
      <c r="H39" s="103"/>
      <c r="I39" s="99"/>
      <c r="J39" s="99"/>
      <c r="K39" s="99"/>
      <c r="L39" s="99"/>
      <c r="M39" s="99"/>
      <c r="N39" s="99"/>
      <c r="O39" s="99"/>
      <c r="P39" s="99"/>
      <c r="Q39" s="99"/>
      <c r="R39" s="99"/>
      <c r="S39" s="99"/>
      <c r="T39" s="99"/>
      <c r="U39" s="99"/>
      <c r="V39" s="99"/>
      <c r="W39" s="99"/>
      <c r="X39" s="99"/>
      <c r="Y39" s="99"/>
      <c r="Z39" s="99"/>
    </row>
    <row r="40">
      <c r="A40" s="100"/>
      <c r="B40" s="101" t="s">
        <v>309</v>
      </c>
      <c r="C40" s="122">
        <f t="shared" ref="C40:G40" si="1">$C12+$C16+($C29/C39)</f>
        <v>970.2296756</v>
      </c>
      <c r="D40" s="122">
        <f t="shared" si="1"/>
        <v>578.5408756</v>
      </c>
      <c r="E40" s="122">
        <f t="shared" si="1"/>
        <v>447.9779422</v>
      </c>
      <c r="F40" s="122">
        <f t="shared" si="1"/>
        <v>382.6964756</v>
      </c>
      <c r="G40" s="122">
        <f t="shared" si="1"/>
        <v>343.5275956</v>
      </c>
      <c r="H40" s="100"/>
      <c r="I40" s="99"/>
      <c r="J40" s="99"/>
      <c r="K40" s="99"/>
      <c r="L40" s="99"/>
      <c r="M40" s="99"/>
      <c r="N40" s="99"/>
      <c r="O40" s="99"/>
      <c r="P40" s="99"/>
      <c r="Q40" s="99"/>
      <c r="R40" s="99"/>
      <c r="S40" s="99"/>
      <c r="T40" s="99"/>
      <c r="U40" s="99"/>
      <c r="V40" s="99"/>
      <c r="W40" s="99"/>
      <c r="X40" s="99"/>
      <c r="Y40" s="99"/>
      <c r="Z40" s="99"/>
    </row>
    <row r="41">
      <c r="A41" s="100"/>
      <c r="B41" s="101" t="s">
        <v>310</v>
      </c>
      <c r="C41" s="122">
        <f t="shared" ref="C41:G41" si="2">$C12+$C16+(($C29+$C36)/C39)</f>
        <v>1005.229676</v>
      </c>
      <c r="D41" s="122">
        <f t="shared" si="2"/>
        <v>596.0408756</v>
      </c>
      <c r="E41" s="122">
        <f t="shared" si="2"/>
        <v>459.6446089</v>
      </c>
      <c r="F41" s="122">
        <f t="shared" si="2"/>
        <v>391.4464756</v>
      </c>
      <c r="G41" s="122">
        <f t="shared" si="2"/>
        <v>350.5275956</v>
      </c>
      <c r="H41" s="100"/>
      <c r="I41" s="99"/>
      <c r="J41" s="99"/>
      <c r="K41" s="99"/>
      <c r="L41" s="99"/>
      <c r="M41" s="99"/>
      <c r="N41" s="99"/>
      <c r="O41" s="99"/>
      <c r="P41" s="99"/>
      <c r="Q41" s="99"/>
      <c r="R41" s="99"/>
      <c r="S41" s="99"/>
      <c r="T41" s="99"/>
      <c r="U41" s="99"/>
      <c r="V41" s="99"/>
      <c r="W41" s="99"/>
      <c r="X41" s="99"/>
      <c r="Y41" s="99"/>
      <c r="Z41" s="99"/>
    </row>
    <row r="42">
      <c r="A42" s="100"/>
      <c r="B42" s="100"/>
      <c r="C42" s="100"/>
      <c r="D42" s="100"/>
      <c r="E42" s="100"/>
      <c r="F42" s="100"/>
      <c r="G42" s="100"/>
      <c r="H42" s="100"/>
      <c r="I42" s="99"/>
      <c r="J42" s="99"/>
      <c r="K42" s="99"/>
      <c r="L42" s="99"/>
      <c r="M42" s="99"/>
      <c r="N42" s="99"/>
      <c r="O42" s="99"/>
      <c r="P42" s="99"/>
      <c r="Q42" s="99"/>
      <c r="R42" s="99"/>
      <c r="S42" s="99"/>
      <c r="T42" s="99"/>
      <c r="U42" s="99"/>
      <c r="V42" s="99"/>
      <c r="W42" s="99"/>
      <c r="X42" s="99"/>
      <c r="Y42" s="99"/>
      <c r="Z42" s="99"/>
    </row>
    <row r="43">
      <c r="A43" s="103"/>
      <c r="B43" s="103"/>
      <c r="C43" s="103"/>
      <c r="D43" s="103"/>
      <c r="E43" s="103"/>
      <c r="F43" s="103"/>
      <c r="G43" s="103"/>
      <c r="H43" s="103"/>
      <c r="I43" s="99"/>
      <c r="J43" s="99"/>
      <c r="K43" s="99"/>
      <c r="L43" s="99"/>
      <c r="M43" s="99"/>
      <c r="N43" s="99"/>
      <c r="O43" s="99"/>
      <c r="P43" s="99"/>
      <c r="Q43" s="99"/>
      <c r="R43" s="99"/>
      <c r="S43" s="99"/>
      <c r="T43" s="99"/>
      <c r="U43" s="99"/>
      <c r="V43" s="99"/>
      <c r="W43" s="99"/>
      <c r="X43" s="99"/>
      <c r="Y43" s="99"/>
      <c r="Z43" s="99"/>
    </row>
    <row r="44">
      <c r="A44" s="100"/>
      <c r="B44" s="101"/>
      <c r="C44" s="102"/>
      <c r="D44" s="102"/>
      <c r="E44" s="102"/>
      <c r="F44" s="102"/>
      <c r="G44" s="102"/>
      <c r="H44" s="100"/>
      <c r="I44" s="99"/>
      <c r="J44" s="99"/>
      <c r="K44" s="99"/>
      <c r="L44" s="99"/>
      <c r="M44" s="99"/>
      <c r="N44" s="99"/>
      <c r="O44" s="99"/>
      <c r="P44" s="99"/>
      <c r="Q44" s="99"/>
      <c r="R44" s="99"/>
      <c r="S44" s="99"/>
      <c r="T44" s="99"/>
      <c r="U44" s="99"/>
      <c r="V44" s="99"/>
      <c r="W44" s="99"/>
      <c r="X44" s="99"/>
      <c r="Y44" s="99"/>
      <c r="Z44" s="99"/>
    </row>
    <row r="45">
      <c r="A45" s="103"/>
      <c r="B45" s="103"/>
      <c r="C45" s="103"/>
      <c r="D45" s="103"/>
      <c r="E45" s="103"/>
      <c r="F45" s="103"/>
      <c r="G45" s="103"/>
      <c r="H45" s="103"/>
      <c r="I45" s="99"/>
      <c r="J45" s="99"/>
      <c r="K45" s="99"/>
      <c r="L45" s="99"/>
      <c r="M45" s="99"/>
      <c r="N45" s="99"/>
      <c r="O45" s="99"/>
      <c r="P45" s="99"/>
      <c r="Q45" s="99"/>
      <c r="R45" s="99"/>
      <c r="S45" s="99"/>
      <c r="T45" s="99"/>
      <c r="U45" s="99"/>
      <c r="V45" s="99"/>
      <c r="W45" s="99"/>
      <c r="X45" s="99"/>
      <c r="Y45" s="99"/>
      <c r="Z45" s="99"/>
    </row>
    <row r="46">
      <c r="A46" s="123" t="s">
        <v>311</v>
      </c>
      <c r="B46" s="99"/>
      <c r="C46" s="99"/>
      <c r="D46" s="99"/>
      <c r="E46" s="99"/>
      <c r="F46" s="99"/>
      <c r="G46" s="99"/>
      <c r="H46" s="99"/>
      <c r="I46" s="99"/>
      <c r="J46" s="99"/>
      <c r="K46" s="99"/>
      <c r="L46" s="99"/>
      <c r="M46" s="99"/>
      <c r="N46" s="99"/>
      <c r="O46" s="99"/>
      <c r="P46" s="99"/>
      <c r="Q46" s="99"/>
      <c r="R46" s="99"/>
      <c r="S46" s="99"/>
      <c r="T46" s="99"/>
      <c r="U46" s="99"/>
      <c r="V46" s="99"/>
      <c r="W46" s="99"/>
      <c r="X46" s="99"/>
      <c r="Y46" s="99"/>
      <c r="Z46" s="99"/>
    </row>
    <row r="47">
      <c r="A47" s="99"/>
      <c r="B47" s="98" t="s">
        <v>312</v>
      </c>
      <c r="C47" s="124">
        <v>10000.0</v>
      </c>
      <c r="D47" s="99"/>
      <c r="E47" s="99"/>
      <c r="F47" s="99"/>
      <c r="G47" s="99"/>
      <c r="H47" s="99"/>
      <c r="I47" s="99"/>
      <c r="J47" s="99"/>
      <c r="K47" s="99"/>
      <c r="L47" s="99"/>
      <c r="M47" s="99"/>
      <c r="N47" s="99"/>
      <c r="O47" s="99"/>
      <c r="P47" s="99"/>
      <c r="Q47" s="99"/>
      <c r="R47" s="99"/>
      <c r="S47" s="99"/>
      <c r="T47" s="99"/>
      <c r="U47" s="99"/>
      <c r="V47" s="99"/>
      <c r="W47" s="99"/>
      <c r="X47" s="99"/>
      <c r="Y47" s="99"/>
      <c r="Z47" s="99"/>
    </row>
    <row r="48">
      <c r="A48" s="99"/>
      <c r="B48" s="98" t="s">
        <v>313</v>
      </c>
      <c r="C48" s="123">
        <v>12.0</v>
      </c>
      <c r="D48" s="99"/>
      <c r="E48" s="99"/>
      <c r="F48" s="99"/>
      <c r="G48" s="99"/>
      <c r="H48" s="99"/>
      <c r="I48" s="99"/>
      <c r="J48" s="99"/>
      <c r="K48" s="99"/>
      <c r="L48" s="99"/>
      <c r="M48" s="99"/>
      <c r="N48" s="99"/>
      <c r="O48" s="99"/>
      <c r="P48" s="99"/>
      <c r="Q48" s="99"/>
      <c r="R48" s="99"/>
      <c r="S48" s="99"/>
      <c r="T48" s="99"/>
      <c r="U48" s="99"/>
      <c r="V48" s="99"/>
      <c r="W48" s="99"/>
      <c r="X48" s="99"/>
      <c r="Y48" s="99"/>
      <c r="Z48" s="99"/>
    </row>
    <row r="49">
      <c r="A49" s="99"/>
      <c r="B49" s="98" t="s">
        <v>314</v>
      </c>
      <c r="C49" s="123">
        <v>140.0</v>
      </c>
      <c r="D49" s="99"/>
      <c r="E49" s="99"/>
      <c r="F49" s="99"/>
      <c r="G49" s="99"/>
      <c r="H49" s="99"/>
      <c r="I49" s="99"/>
      <c r="J49" s="99"/>
      <c r="K49" s="99"/>
      <c r="L49" s="99"/>
      <c r="M49" s="99"/>
      <c r="N49" s="99"/>
      <c r="O49" s="99"/>
      <c r="P49" s="99"/>
      <c r="Q49" s="99"/>
      <c r="R49" s="99"/>
      <c r="S49" s="99"/>
      <c r="T49" s="99"/>
      <c r="U49" s="99"/>
      <c r="V49" s="99"/>
      <c r="W49" s="99"/>
      <c r="X49" s="99"/>
      <c r="Y49" s="99"/>
      <c r="Z49" s="99"/>
    </row>
    <row r="50">
      <c r="A50" s="99"/>
      <c r="B50" s="98" t="s">
        <v>315</v>
      </c>
      <c r="C50" s="123">
        <v>6.8</v>
      </c>
      <c r="D50" s="99"/>
      <c r="E50" s="99"/>
      <c r="F50" s="99"/>
      <c r="G50" s="99"/>
      <c r="H50" s="99"/>
      <c r="I50" s="99"/>
      <c r="J50" s="99"/>
      <c r="K50" s="99"/>
      <c r="L50" s="99"/>
      <c r="M50" s="99"/>
      <c r="N50" s="99"/>
      <c r="O50" s="99"/>
      <c r="P50" s="99"/>
      <c r="Q50" s="99"/>
      <c r="R50" s="99"/>
      <c r="S50" s="99"/>
      <c r="T50" s="99"/>
      <c r="U50" s="99"/>
      <c r="V50" s="99"/>
      <c r="W50" s="99"/>
      <c r="X50" s="99"/>
      <c r="Y50" s="99"/>
      <c r="Z50" s="99"/>
    </row>
    <row r="51">
      <c r="A51" s="99"/>
      <c r="B51" s="98" t="s">
        <v>316</v>
      </c>
      <c r="C51" s="113">
        <f>55000+15000</f>
        <v>70000</v>
      </c>
      <c r="D51" s="99"/>
      <c r="E51" s="99"/>
      <c r="F51" s="99"/>
      <c r="G51" s="99"/>
      <c r="H51" s="99"/>
      <c r="I51" s="99"/>
      <c r="J51" s="99"/>
      <c r="K51" s="99"/>
      <c r="L51" s="99"/>
      <c r="M51" s="99"/>
      <c r="N51" s="99"/>
      <c r="O51" s="99"/>
      <c r="P51" s="99"/>
      <c r="Q51" s="99"/>
      <c r="R51" s="99"/>
      <c r="S51" s="99"/>
      <c r="T51" s="99"/>
      <c r="U51" s="99"/>
      <c r="V51" s="99"/>
      <c r="W51" s="99"/>
      <c r="X51" s="99"/>
      <c r="Y51" s="99"/>
      <c r="Z51" s="99"/>
    </row>
    <row r="52">
      <c r="A52" s="99"/>
      <c r="B52" s="98" t="s">
        <v>317</v>
      </c>
      <c r="C52" s="123">
        <v>2000.0</v>
      </c>
      <c r="D52" s="99"/>
      <c r="E52" s="99"/>
      <c r="F52" s="99"/>
      <c r="G52" s="99"/>
      <c r="H52" s="99"/>
      <c r="I52" s="99"/>
      <c r="J52" s="99"/>
      <c r="K52" s="99"/>
      <c r="L52" s="99"/>
      <c r="M52" s="99"/>
      <c r="N52" s="99"/>
      <c r="O52" s="99"/>
      <c r="P52" s="99"/>
      <c r="Q52" s="99"/>
      <c r="R52" s="99"/>
      <c r="S52" s="99"/>
      <c r="T52" s="99"/>
      <c r="U52" s="99"/>
      <c r="V52" s="99"/>
      <c r="W52" s="99"/>
      <c r="X52" s="99"/>
      <c r="Y52" s="99"/>
      <c r="Z52" s="99"/>
    </row>
    <row r="53">
      <c r="A53" s="99"/>
      <c r="B53" s="98" t="s">
        <v>318</v>
      </c>
      <c r="C53" s="113">
        <v>5000.0</v>
      </c>
      <c r="D53" s="99"/>
      <c r="E53" s="99"/>
      <c r="F53" s="99"/>
      <c r="G53" s="99"/>
      <c r="H53" s="99"/>
      <c r="I53" s="99"/>
      <c r="J53" s="99"/>
      <c r="K53" s="99"/>
      <c r="L53" s="99"/>
      <c r="M53" s="99"/>
      <c r="N53" s="99"/>
      <c r="O53" s="99"/>
      <c r="P53" s="99"/>
      <c r="Q53" s="99"/>
      <c r="R53" s="99"/>
      <c r="S53" s="99"/>
      <c r="T53" s="99"/>
      <c r="U53" s="99"/>
      <c r="V53" s="99"/>
      <c r="W53" s="99"/>
      <c r="X53" s="99"/>
      <c r="Y53" s="99"/>
      <c r="Z53" s="99"/>
    </row>
    <row r="54">
      <c r="A54" s="99"/>
      <c r="B54" s="98" t="s">
        <v>319</v>
      </c>
      <c r="C54" s="123">
        <v>2400.0</v>
      </c>
      <c r="D54" s="99"/>
      <c r="E54" s="99"/>
      <c r="F54" s="99"/>
      <c r="G54" s="99"/>
      <c r="H54" s="99"/>
      <c r="I54" s="99"/>
      <c r="J54" s="99"/>
      <c r="K54" s="99"/>
      <c r="L54" s="99"/>
      <c r="M54" s="99"/>
      <c r="N54" s="99"/>
      <c r="O54" s="99"/>
      <c r="P54" s="99"/>
      <c r="Q54" s="99"/>
      <c r="R54" s="99"/>
      <c r="S54" s="99"/>
      <c r="T54" s="99"/>
      <c r="U54" s="99"/>
      <c r="V54" s="99"/>
      <c r="W54" s="99"/>
      <c r="X54" s="99"/>
      <c r="Y54" s="99"/>
      <c r="Z54" s="99"/>
    </row>
    <row r="55">
      <c r="A55" s="99"/>
      <c r="B55" s="98" t="s">
        <v>320</v>
      </c>
      <c r="C55" s="123" t="s">
        <v>321</v>
      </c>
      <c r="D55" s="99"/>
      <c r="E55" s="99"/>
      <c r="F55" s="99"/>
      <c r="G55" s="99"/>
      <c r="H55" s="99"/>
      <c r="I55" s="99"/>
      <c r="J55" s="99"/>
      <c r="K55" s="99"/>
      <c r="L55" s="99"/>
      <c r="M55" s="99"/>
      <c r="N55" s="99"/>
      <c r="O55" s="99"/>
      <c r="P55" s="99"/>
      <c r="Q55" s="99"/>
      <c r="R55" s="99"/>
      <c r="S55" s="99"/>
      <c r="T55" s="99"/>
      <c r="U55" s="99"/>
      <c r="V55" s="99"/>
      <c r="W55" s="99"/>
      <c r="X55" s="99"/>
      <c r="Y55" s="99"/>
      <c r="Z55" s="99"/>
    </row>
    <row r="56">
      <c r="A56" s="99"/>
      <c r="B56" s="98" t="s">
        <v>322</v>
      </c>
      <c r="C56" s="123" t="s">
        <v>323</v>
      </c>
      <c r="D56" s="99"/>
      <c r="E56" s="99"/>
      <c r="F56" s="99"/>
      <c r="G56" s="99"/>
      <c r="H56" s="99"/>
      <c r="I56" s="99"/>
      <c r="J56" s="99"/>
      <c r="K56" s="99"/>
      <c r="L56" s="99"/>
      <c r="M56" s="99"/>
      <c r="N56" s="99"/>
      <c r="O56" s="99"/>
      <c r="P56" s="99"/>
      <c r="Q56" s="99"/>
      <c r="R56" s="99"/>
      <c r="S56" s="99"/>
      <c r="T56" s="99"/>
      <c r="U56" s="99"/>
      <c r="V56" s="99"/>
      <c r="W56" s="99"/>
      <c r="X56" s="99"/>
      <c r="Y56" s="99"/>
      <c r="Z56" s="99"/>
    </row>
    <row r="57">
      <c r="A57" s="99"/>
      <c r="B57" s="99"/>
      <c r="C57" s="99"/>
      <c r="D57" s="99"/>
      <c r="E57" s="99"/>
      <c r="F57" s="99"/>
      <c r="G57" s="99"/>
      <c r="H57" s="99"/>
      <c r="I57" s="99"/>
      <c r="J57" s="99"/>
      <c r="K57" s="99"/>
      <c r="L57" s="99"/>
      <c r="M57" s="99"/>
      <c r="N57" s="99"/>
      <c r="O57" s="99"/>
      <c r="P57" s="99"/>
      <c r="Q57" s="99"/>
      <c r="R57" s="99"/>
      <c r="S57" s="99"/>
      <c r="T57" s="99"/>
      <c r="U57" s="99"/>
      <c r="V57" s="99"/>
      <c r="W57" s="99"/>
      <c r="X57" s="99"/>
      <c r="Y57" s="99"/>
      <c r="Z57" s="99"/>
    </row>
    <row r="58">
      <c r="A58" s="125" t="s">
        <v>324</v>
      </c>
      <c r="B58" s="126"/>
      <c r="C58" s="126"/>
      <c r="D58" s="126"/>
      <c r="E58" s="126"/>
      <c r="F58" s="126"/>
      <c r="G58" s="126"/>
      <c r="H58" s="99"/>
      <c r="I58" s="99"/>
      <c r="J58" s="99"/>
      <c r="K58" s="99"/>
      <c r="L58" s="99"/>
      <c r="M58" s="99"/>
      <c r="N58" s="99"/>
      <c r="O58" s="99"/>
      <c r="P58" s="99"/>
      <c r="Q58" s="99"/>
      <c r="R58" s="99"/>
      <c r="S58" s="99"/>
      <c r="T58" s="99"/>
      <c r="U58" s="99"/>
      <c r="V58" s="99"/>
      <c r="W58" s="99"/>
      <c r="X58" s="99"/>
      <c r="Y58" s="99"/>
      <c r="Z58" s="99"/>
    </row>
    <row r="59">
      <c r="A59" s="127" t="s">
        <v>325</v>
      </c>
      <c r="B59" s="126"/>
      <c r="C59" s="126"/>
      <c r="D59" s="126"/>
      <c r="E59" s="126"/>
      <c r="F59" s="126"/>
      <c r="G59" s="126"/>
      <c r="H59" s="99"/>
      <c r="I59" s="99"/>
      <c r="J59" s="99"/>
      <c r="K59" s="99"/>
      <c r="L59" s="99"/>
      <c r="M59" s="99"/>
      <c r="N59" s="99"/>
      <c r="O59" s="99"/>
      <c r="P59" s="99"/>
      <c r="Q59" s="99"/>
      <c r="R59" s="99"/>
      <c r="S59" s="99"/>
      <c r="T59" s="99"/>
      <c r="U59" s="99"/>
      <c r="V59" s="99"/>
      <c r="W59" s="99"/>
      <c r="X59" s="99"/>
      <c r="Y59" s="99"/>
      <c r="Z59" s="99"/>
    </row>
    <row r="60">
      <c r="A60" s="128"/>
      <c r="B60" s="129"/>
      <c r="C60" s="130"/>
      <c r="D60" s="128"/>
      <c r="E60" s="128"/>
      <c r="F60" s="128"/>
      <c r="G60" s="128"/>
      <c r="H60" s="99"/>
      <c r="I60" s="99"/>
      <c r="J60" s="99"/>
      <c r="K60" s="99"/>
      <c r="L60" s="99"/>
      <c r="M60" s="99"/>
      <c r="N60" s="99"/>
      <c r="O60" s="99"/>
      <c r="P60" s="99"/>
      <c r="Q60" s="99"/>
      <c r="R60" s="99"/>
      <c r="S60" s="99"/>
      <c r="T60" s="99"/>
      <c r="U60" s="99"/>
      <c r="V60" s="99"/>
      <c r="W60" s="99"/>
      <c r="X60" s="99"/>
      <c r="Y60" s="99"/>
      <c r="Z60" s="99"/>
    </row>
    <row r="61">
      <c r="A61" s="131"/>
      <c r="B61" s="132" t="s">
        <v>285</v>
      </c>
      <c r="C61" s="133" t="s">
        <v>286</v>
      </c>
      <c r="D61" s="131"/>
      <c r="E61" s="131"/>
      <c r="F61" s="131"/>
      <c r="G61" s="131"/>
      <c r="H61" s="99"/>
      <c r="I61" s="99"/>
      <c r="J61" s="99"/>
      <c r="K61" s="99"/>
      <c r="L61" s="99"/>
      <c r="M61" s="99"/>
      <c r="N61" s="99"/>
      <c r="O61" s="99"/>
      <c r="P61" s="99"/>
      <c r="Q61" s="99"/>
      <c r="R61" s="99"/>
      <c r="S61" s="99"/>
      <c r="T61" s="99"/>
      <c r="U61" s="99"/>
      <c r="V61" s="99"/>
      <c r="W61" s="99"/>
      <c r="X61" s="99"/>
      <c r="Y61" s="99"/>
      <c r="Z61" s="99"/>
    </row>
    <row r="62">
      <c r="A62" s="131"/>
      <c r="B62" s="134" t="s">
        <v>287</v>
      </c>
      <c r="C62" s="135">
        <v>2008.0</v>
      </c>
      <c r="D62" s="126"/>
      <c r="E62" s="131"/>
      <c r="F62" s="131"/>
      <c r="G62" s="131"/>
      <c r="H62" s="99"/>
      <c r="I62" s="99"/>
      <c r="J62" s="99"/>
      <c r="K62" s="99"/>
      <c r="L62" s="99"/>
      <c r="M62" s="99"/>
      <c r="N62" s="99"/>
      <c r="O62" s="99"/>
      <c r="P62" s="99"/>
      <c r="Q62" s="99"/>
      <c r="R62" s="99"/>
      <c r="S62" s="99"/>
      <c r="T62" s="99"/>
      <c r="U62" s="99"/>
      <c r="V62" s="99"/>
      <c r="W62" s="99"/>
      <c r="X62" s="99"/>
      <c r="Y62" s="99"/>
      <c r="Z62" s="99"/>
    </row>
    <row r="63">
      <c r="A63" s="131"/>
      <c r="B63" s="134" t="s">
        <v>288</v>
      </c>
      <c r="C63" s="136">
        <v>539500.0</v>
      </c>
      <c r="D63" s="126"/>
      <c r="E63" s="131"/>
      <c r="F63" s="131"/>
      <c r="G63" s="131"/>
      <c r="H63" s="99"/>
      <c r="I63" s="99"/>
      <c r="J63" s="99"/>
      <c r="K63" s="99"/>
      <c r="L63" s="99"/>
      <c r="M63" s="99"/>
      <c r="N63" s="99"/>
      <c r="O63" s="99"/>
      <c r="P63" s="99"/>
      <c r="Q63" s="99"/>
      <c r="R63" s="99"/>
      <c r="S63" s="99"/>
      <c r="T63" s="99"/>
      <c r="U63" s="99"/>
      <c r="V63" s="99"/>
      <c r="W63" s="99"/>
      <c r="X63" s="99"/>
      <c r="Y63" s="99"/>
      <c r="Z63" s="99"/>
    </row>
    <row r="64">
      <c r="A64" s="131"/>
      <c r="B64" s="134" t="s">
        <v>289</v>
      </c>
      <c r="C64" s="135">
        <v>1274.0</v>
      </c>
      <c r="D64" s="131"/>
      <c r="E64" s="137"/>
      <c r="F64" s="131"/>
      <c r="G64" s="131"/>
      <c r="H64" s="99"/>
      <c r="I64" s="99"/>
      <c r="J64" s="99"/>
      <c r="K64" s="99"/>
      <c r="L64" s="99"/>
      <c r="M64" s="99"/>
      <c r="N64" s="99"/>
      <c r="O64" s="99"/>
      <c r="P64" s="99"/>
      <c r="Q64" s="99"/>
      <c r="R64" s="99"/>
      <c r="S64" s="99"/>
      <c r="T64" s="99"/>
      <c r="U64" s="99"/>
      <c r="V64" s="99"/>
      <c r="W64" s="99"/>
      <c r="X64" s="99"/>
      <c r="Y64" s="99"/>
      <c r="Z64" s="99"/>
    </row>
    <row r="65">
      <c r="A65" s="131"/>
      <c r="B65" s="138" t="s">
        <v>290</v>
      </c>
      <c r="C65" s="139">
        <f>C64-638.7</f>
        <v>635.3</v>
      </c>
      <c r="D65" s="131"/>
      <c r="E65" s="137"/>
      <c r="F65" s="131"/>
      <c r="G65" s="131"/>
      <c r="H65" s="99"/>
      <c r="I65" s="99"/>
      <c r="J65" s="99"/>
      <c r="K65" s="99"/>
      <c r="L65" s="99"/>
      <c r="M65" s="99"/>
      <c r="N65" s="99"/>
      <c r="O65" s="99"/>
      <c r="P65" s="99"/>
      <c r="Q65" s="99"/>
      <c r="R65" s="99"/>
      <c r="S65" s="99"/>
      <c r="T65" s="99"/>
      <c r="U65" s="99"/>
      <c r="V65" s="99"/>
      <c r="W65" s="99"/>
      <c r="X65" s="99"/>
      <c r="Y65" s="99"/>
      <c r="Z65" s="99"/>
    </row>
    <row r="66">
      <c r="A66" s="128"/>
      <c r="B66" s="129"/>
      <c r="C66" s="130"/>
      <c r="D66" s="128"/>
      <c r="E66" s="128"/>
      <c r="F66" s="128"/>
      <c r="G66" s="128"/>
      <c r="H66" s="99"/>
      <c r="I66" s="99"/>
      <c r="J66" s="99"/>
      <c r="K66" s="99"/>
      <c r="L66" s="99"/>
      <c r="M66" s="99"/>
      <c r="N66" s="99"/>
      <c r="O66" s="99"/>
      <c r="P66" s="99"/>
      <c r="Q66" s="99"/>
      <c r="R66" s="99"/>
      <c r="S66" s="99"/>
      <c r="T66" s="99"/>
      <c r="U66" s="99"/>
      <c r="V66" s="99"/>
      <c r="W66" s="99"/>
      <c r="X66" s="99"/>
      <c r="Y66" s="99"/>
      <c r="Z66" s="99"/>
    </row>
    <row r="67">
      <c r="A67" s="129" t="s">
        <v>291</v>
      </c>
      <c r="C67" s="140"/>
      <c r="D67" s="131"/>
      <c r="E67" s="131"/>
      <c r="F67" s="131"/>
      <c r="G67" s="131"/>
      <c r="H67" s="99"/>
      <c r="I67" s="99"/>
      <c r="J67" s="99"/>
      <c r="K67" s="99"/>
      <c r="L67" s="99"/>
      <c r="M67" s="99"/>
      <c r="N67" s="99"/>
      <c r="O67" s="99"/>
      <c r="P67" s="99"/>
      <c r="Q67" s="99"/>
      <c r="R67" s="99"/>
      <c r="S67" s="99"/>
      <c r="T67" s="99"/>
      <c r="U67" s="99"/>
      <c r="V67" s="99"/>
      <c r="W67" s="99"/>
      <c r="X67" s="99"/>
      <c r="Y67" s="99"/>
      <c r="Z67" s="99"/>
    </row>
    <row r="68">
      <c r="A68" s="131"/>
      <c r="B68" s="137" t="s">
        <v>292</v>
      </c>
      <c r="C68" s="141">
        <f>C106*C108</f>
        <v>71.5</v>
      </c>
      <c r="D68" s="131"/>
      <c r="E68" s="131"/>
      <c r="F68" s="131"/>
      <c r="G68" s="131"/>
      <c r="H68" s="99"/>
      <c r="I68" s="99"/>
      <c r="J68" s="99"/>
      <c r="K68" s="99"/>
      <c r="L68" s="99"/>
      <c r="M68" s="99"/>
      <c r="N68" s="99"/>
      <c r="O68" s="99"/>
      <c r="P68" s="99"/>
      <c r="Q68" s="99"/>
      <c r="R68" s="99"/>
      <c r="S68" s="99"/>
      <c r="T68" s="99"/>
      <c r="U68" s="99"/>
      <c r="V68" s="99"/>
      <c r="W68" s="99"/>
      <c r="X68" s="99"/>
      <c r="Y68" s="99"/>
      <c r="Z68" s="99"/>
    </row>
    <row r="69">
      <c r="A69" s="131"/>
      <c r="B69" s="137" t="s">
        <v>293</v>
      </c>
      <c r="C69" s="141">
        <f>300/50</f>
        <v>6</v>
      </c>
      <c r="D69" s="131"/>
      <c r="E69" s="131"/>
      <c r="F69" s="131"/>
      <c r="G69" s="131"/>
      <c r="H69" s="99"/>
      <c r="I69" s="99"/>
      <c r="J69" s="99"/>
      <c r="K69" s="99"/>
      <c r="L69" s="99"/>
      <c r="M69" s="99"/>
      <c r="N69" s="99"/>
      <c r="O69" s="99"/>
      <c r="P69" s="99"/>
      <c r="Q69" s="99"/>
      <c r="R69" s="99"/>
      <c r="S69" s="99"/>
      <c r="T69" s="99"/>
      <c r="U69" s="99"/>
      <c r="V69" s="99"/>
      <c r="W69" s="99"/>
      <c r="X69" s="99"/>
      <c r="Y69" s="99"/>
      <c r="Z69" s="99"/>
    </row>
    <row r="70">
      <c r="A70" s="128"/>
      <c r="B70" s="142"/>
      <c r="C70" s="143">
        <f>SUM(C68:C69)</f>
        <v>77.5</v>
      </c>
      <c r="D70" s="128"/>
      <c r="E70" s="128"/>
      <c r="F70" s="128"/>
      <c r="G70" s="128"/>
      <c r="H70" s="99"/>
      <c r="I70" s="99"/>
      <c r="J70" s="99"/>
      <c r="K70" s="99"/>
      <c r="L70" s="99"/>
      <c r="M70" s="99"/>
      <c r="N70" s="99"/>
      <c r="O70" s="99"/>
      <c r="P70" s="99"/>
      <c r="Q70" s="99"/>
      <c r="R70" s="99"/>
      <c r="S70" s="99"/>
      <c r="T70" s="99"/>
      <c r="U70" s="99"/>
      <c r="V70" s="99"/>
      <c r="W70" s="99"/>
      <c r="X70" s="99"/>
      <c r="Y70" s="99"/>
      <c r="Z70" s="99"/>
    </row>
    <row r="71">
      <c r="A71" s="129" t="s">
        <v>294</v>
      </c>
      <c r="C71" s="128"/>
      <c r="D71" s="128"/>
      <c r="E71" s="128"/>
      <c r="F71" s="128"/>
      <c r="G71" s="128"/>
      <c r="H71" s="99"/>
      <c r="I71" s="99"/>
      <c r="J71" s="99"/>
      <c r="K71" s="99"/>
      <c r="L71" s="99"/>
      <c r="M71" s="99"/>
      <c r="N71" s="99"/>
      <c r="O71" s="99"/>
      <c r="P71" s="99"/>
      <c r="Q71" s="99"/>
      <c r="R71" s="99"/>
      <c r="S71" s="99"/>
      <c r="T71" s="99"/>
      <c r="U71" s="99"/>
      <c r="V71" s="99"/>
      <c r="W71" s="99"/>
      <c r="X71" s="99"/>
      <c r="Y71" s="99"/>
      <c r="Z71" s="99"/>
    </row>
    <row r="72">
      <c r="A72" s="131"/>
      <c r="B72" s="137" t="s">
        <v>277</v>
      </c>
      <c r="C72" s="141">
        <f>C109/(C110-C64)</f>
        <v>79.88980716</v>
      </c>
      <c r="D72" s="144"/>
      <c r="E72" s="131"/>
      <c r="F72" s="131"/>
      <c r="G72" s="131"/>
      <c r="H72" s="99"/>
      <c r="I72" s="99"/>
      <c r="J72" s="99"/>
      <c r="K72" s="99"/>
      <c r="L72" s="99"/>
      <c r="M72" s="99"/>
      <c r="N72" s="99"/>
      <c r="O72" s="99"/>
      <c r="P72" s="99"/>
      <c r="Q72" s="99"/>
      <c r="R72" s="99"/>
      <c r="S72" s="99"/>
      <c r="T72" s="99"/>
      <c r="U72" s="99"/>
      <c r="V72" s="99"/>
      <c r="W72" s="99"/>
      <c r="X72" s="99"/>
      <c r="Y72" s="99"/>
      <c r="Z72" s="99"/>
    </row>
    <row r="73">
      <c r="A73" s="131"/>
      <c r="B73" s="137" t="s">
        <v>278</v>
      </c>
      <c r="C73" s="141">
        <f>C111/(C112-C65)</f>
        <v>2.833342778</v>
      </c>
      <c r="D73" s="131"/>
      <c r="E73" s="131"/>
      <c r="F73" s="131"/>
      <c r="G73" s="131"/>
      <c r="H73" s="99"/>
      <c r="I73" s="99"/>
      <c r="J73" s="99"/>
      <c r="K73" s="99"/>
      <c r="L73" s="99"/>
      <c r="M73" s="99"/>
      <c r="N73" s="99"/>
      <c r="O73" s="99"/>
      <c r="P73" s="99"/>
      <c r="Q73" s="99"/>
      <c r="R73" s="99"/>
      <c r="S73" s="99"/>
      <c r="T73" s="99"/>
      <c r="U73" s="99"/>
      <c r="V73" s="99"/>
      <c r="W73" s="99"/>
      <c r="X73" s="99"/>
      <c r="Y73" s="99"/>
      <c r="Z73" s="99"/>
    </row>
    <row r="74">
      <c r="A74" s="128"/>
      <c r="B74" s="142"/>
      <c r="C74" s="143">
        <f>sum(C72:C73)</f>
        <v>82.72314994</v>
      </c>
      <c r="D74" s="128"/>
      <c r="E74" s="128"/>
      <c r="F74" s="128"/>
      <c r="G74" s="128"/>
      <c r="H74" s="99"/>
      <c r="I74" s="99"/>
      <c r="J74" s="99"/>
      <c r="K74" s="99"/>
      <c r="L74" s="99"/>
      <c r="M74" s="99"/>
      <c r="N74" s="99"/>
      <c r="O74" s="99"/>
      <c r="P74" s="99"/>
      <c r="Q74" s="99"/>
      <c r="R74" s="99"/>
      <c r="S74" s="99"/>
      <c r="T74" s="99"/>
      <c r="U74" s="99"/>
      <c r="V74" s="99"/>
      <c r="W74" s="99"/>
      <c r="X74" s="99"/>
      <c r="Y74" s="99"/>
      <c r="Z74" s="99"/>
    </row>
    <row r="75">
      <c r="A75" s="128"/>
      <c r="B75" s="129"/>
      <c r="C75" s="130"/>
      <c r="D75" s="128"/>
      <c r="E75" s="128"/>
      <c r="F75" s="128"/>
      <c r="G75" s="128"/>
      <c r="H75" s="99"/>
      <c r="I75" s="99"/>
      <c r="J75" s="99"/>
      <c r="K75" s="99"/>
      <c r="L75" s="99"/>
      <c r="M75" s="99"/>
      <c r="N75" s="99"/>
      <c r="O75" s="99"/>
      <c r="P75" s="99"/>
      <c r="Q75" s="99"/>
      <c r="R75" s="99"/>
      <c r="S75" s="99"/>
      <c r="T75" s="99"/>
      <c r="U75" s="99"/>
      <c r="V75" s="99"/>
      <c r="W75" s="99"/>
      <c r="X75" s="99"/>
      <c r="Y75" s="99"/>
      <c r="Z75" s="99"/>
    </row>
    <row r="76">
      <c r="A76" s="145" t="s">
        <v>295</v>
      </c>
      <c r="B76" s="146"/>
      <c r="C76" s="147">
        <f>C74+C70</f>
        <v>160.2231499</v>
      </c>
      <c r="D76" s="128"/>
      <c r="E76" s="128"/>
      <c r="F76" s="128"/>
      <c r="G76" s="128"/>
      <c r="H76" s="99"/>
      <c r="I76" s="99"/>
      <c r="J76" s="99"/>
      <c r="K76" s="99"/>
      <c r="L76" s="99"/>
      <c r="M76" s="99"/>
      <c r="N76" s="99"/>
      <c r="O76" s="99"/>
      <c r="P76" s="99"/>
      <c r="Q76" s="99"/>
      <c r="R76" s="99"/>
      <c r="S76" s="99"/>
      <c r="T76" s="99"/>
      <c r="U76" s="99"/>
      <c r="V76" s="99"/>
      <c r="W76" s="99"/>
      <c r="X76" s="99"/>
      <c r="Y76" s="99"/>
      <c r="Z76" s="99"/>
    </row>
    <row r="77">
      <c r="A77" s="128"/>
      <c r="B77" s="129"/>
      <c r="C77" s="130"/>
      <c r="D77" s="128"/>
      <c r="E77" s="128"/>
      <c r="F77" s="128"/>
      <c r="G77" s="128"/>
      <c r="H77" s="99"/>
      <c r="I77" s="99"/>
      <c r="J77" s="99"/>
      <c r="K77" s="99"/>
      <c r="L77" s="99"/>
      <c r="M77" s="99"/>
      <c r="N77" s="99"/>
      <c r="O77" s="99"/>
      <c r="P77" s="99"/>
      <c r="Q77" s="99"/>
      <c r="R77" s="99"/>
      <c r="S77" s="99"/>
      <c r="T77" s="99"/>
      <c r="U77" s="99"/>
      <c r="V77" s="99"/>
      <c r="W77" s="99"/>
      <c r="X77" s="99"/>
      <c r="Y77" s="99"/>
      <c r="Z77" s="99"/>
    </row>
    <row r="78">
      <c r="A78" s="129" t="s">
        <v>296</v>
      </c>
      <c r="C78" s="131"/>
      <c r="D78" s="131"/>
      <c r="E78" s="131"/>
      <c r="F78" s="131"/>
      <c r="G78" s="131"/>
      <c r="H78" s="99"/>
      <c r="I78" s="99"/>
      <c r="J78" s="99"/>
      <c r="K78" s="99"/>
      <c r="L78" s="99"/>
      <c r="M78" s="99"/>
      <c r="N78" s="99"/>
      <c r="O78" s="99"/>
      <c r="P78" s="99"/>
      <c r="Q78" s="99"/>
      <c r="R78" s="99"/>
      <c r="S78" s="99"/>
      <c r="T78" s="99"/>
      <c r="U78" s="99"/>
      <c r="V78" s="99"/>
      <c r="W78" s="99"/>
      <c r="X78" s="99"/>
      <c r="Y78" s="99"/>
      <c r="Z78" s="99"/>
    </row>
    <row r="79">
      <c r="A79" s="131"/>
      <c r="B79" s="137" t="s">
        <v>297</v>
      </c>
      <c r="C79" s="141">
        <f>2391.48*12</f>
        <v>28697.76</v>
      </c>
      <c r="D79" s="131"/>
      <c r="E79" s="131"/>
      <c r="F79" s="131"/>
      <c r="G79" s="131"/>
      <c r="H79" s="99"/>
      <c r="I79" s="99"/>
      <c r="J79" s="99"/>
      <c r="K79" s="99"/>
      <c r="L79" s="99"/>
      <c r="M79" s="99"/>
      <c r="N79" s="99"/>
      <c r="O79" s="99"/>
      <c r="P79" s="99"/>
      <c r="Q79" s="99"/>
      <c r="R79" s="99"/>
      <c r="S79" s="99"/>
      <c r="T79" s="99"/>
      <c r="U79" s="99"/>
      <c r="V79" s="99"/>
      <c r="W79" s="99"/>
      <c r="X79" s="99"/>
      <c r="Y79" s="99"/>
      <c r="Z79" s="99"/>
    </row>
    <row r="80">
      <c r="A80" s="131"/>
      <c r="B80" s="137" t="s">
        <v>256</v>
      </c>
      <c r="C80" s="141">
        <f>0.02*C63</f>
        <v>10790</v>
      </c>
      <c r="D80" s="131"/>
      <c r="E80" s="131"/>
      <c r="F80" s="131"/>
      <c r="G80" s="131"/>
      <c r="H80" s="99"/>
      <c r="I80" s="99"/>
      <c r="J80" s="99"/>
      <c r="K80" s="99"/>
      <c r="L80" s="99"/>
      <c r="M80" s="99"/>
      <c r="N80" s="99"/>
      <c r="O80" s="99"/>
      <c r="P80" s="99"/>
      <c r="Q80" s="99"/>
      <c r="R80" s="99"/>
      <c r="S80" s="99"/>
      <c r="T80" s="99"/>
      <c r="U80" s="99"/>
      <c r="V80" s="99"/>
      <c r="W80" s="99"/>
      <c r="X80" s="99"/>
      <c r="Y80" s="99"/>
      <c r="Z80" s="99"/>
    </row>
    <row r="81">
      <c r="A81" s="131"/>
      <c r="B81" s="137" t="s">
        <v>298</v>
      </c>
      <c r="C81" s="141">
        <f>475*12</f>
        <v>5700</v>
      </c>
      <c r="D81" s="131"/>
      <c r="E81" s="131"/>
      <c r="F81" s="131"/>
      <c r="G81" s="131"/>
      <c r="H81" s="99"/>
      <c r="I81" s="99"/>
      <c r="J81" s="99"/>
      <c r="K81" s="99"/>
      <c r="L81" s="99"/>
      <c r="M81" s="99"/>
      <c r="N81" s="99"/>
      <c r="O81" s="99"/>
      <c r="P81" s="99"/>
      <c r="Q81" s="99"/>
      <c r="R81" s="99"/>
      <c r="S81" s="99"/>
      <c r="T81" s="99"/>
      <c r="U81" s="99"/>
      <c r="V81" s="99"/>
      <c r="W81" s="99"/>
      <c r="X81" s="99"/>
      <c r="Y81" s="99"/>
      <c r="Z81" s="99"/>
    </row>
    <row r="82">
      <c r="A82" s="131"/>
      <c r="B82" s="137" t="s">
        <v>299</v>
      </c>
      <c r="C82" s="141">
        <f>1200*12</f>
        <v>14400</v>
      </c>
      <c r="D82" s="131"/>
      <c r="E82" s="131"/>
      <c r="F82" s="131"/>
      <c r="G82" s="131"/>
      <c r="H82" s="99"/>
      <c r="I82" s="99"/>
      <c r="J82" s="99"/>
      <c r="K82" s="99"/>
      <c r="L82" s="99"/>
      <c r="M82" s="99"/>
      <c r="N82" s="99"/>
      <c r="O82" s="99"/>
      <c r="P82" s="99"/>
      <c r="Q82" s="99"/>
      <c r="R82" s="99"/>
      <c r="S82" s="99"/>
      <c r="T82" s="99"/>
      <c r="U82" s="99"/>
      <c r="V82" s="99"/>
      <c r="W82" s="99"/>
      <c r="X82" s="99"/>
      <c r="Y82" s="99"/>
      <c r="Z82" s="99"/>
    </row>
    <row r="83">
      <c r="A83" s="131"/>
      <c r="B83" s="137" t="s">
        <v>300</v>
      </c>
      <c r="C83" s="141">
        <v>7000.0</v>
      </c>
      <c r="D83" s="131"/>
      <c r="E83" s="131"/>
      <c r="F83" s="131"/>
      <c r="G83" s="131"/>
      <c r="H83" s="99"/>
      <c r="I83" s="99"/>
      <c r="J83" s="99"/>
      <c r="K83" s="99"/>
      <c r="L83" s="99"/>
      <c r="M83" s="99"/>
      <c r="N83" s="99"/>
      <c r="O83" s="99"/>
      <c r="P83" s="99"/>
      <c r="Q83" s="99"/>
      <c r="R83" s="99"/>
      <c r="S83" s="99"/>
      <c r="T83" s="99"/>
      <c r="U83" s="99"/>
      <c r="V83" s="99"/>
      <c r="W83" s="99"/>
      <c r="X83" s="99"/>
      <c r="Y83" s="99"/>
      <c r="Z83" s="99"/>
    </row>
    <row r="84">
      <c r="A84" s="131"/>
      <c r="B84" s="137" t="s">
        <v>301</v>
      </c>
      <c r="C84" s="141">
        <v>500.0</v>
      </c>
      <c r="D84" s="131"/>
      <c r="E84" s="131"/>
      <c r="F84" s="131"/>
      <c r="G84" s="131"/>
      <c r="H84" s="99"/>
      <c r="I84" s="99"/>
      <c r="J84" s="99"/>
      <c r="K84" s="99"/>
      <c r="L84" s="99"/>
      <c r="M84" s="99"/>
      <c r="N84" s="99"/>
      <c r="O84" s="99"/>
      <c r="P84" s="99"/>
      <c r="Q84" s="99"/>
      <c r="R84" s="99"/>
      <c r="S84" s="99"/>
      <c r="T84" s="99"/>
      <c r="U84" s="99"/>
      <c r="V84" s="99"/>
      <c r="W84" s="99"/>
      <c r="X84" s="99"/>
      <c r="Y84" s="99"/>
      <c r="Z84" s="99"/>
    </row>
    <row r="85">
      <c r="A85" s="131"/>
      <c r="B85" s="137" t="s">
        <v>302</v>
      </c>
      <c r="C85" s="141">
        <v>1000.0</v>
      </c>
      <c r="D85" s="131"/>
      <c r="E85" s="131"/>
      <c r="F85" s="131"/>
      <c r="G85" s="131"/>
      <c r="H85" s="99"/>
      <c r="I85" s="99"/>
      <c r="J85" s="99"/>
      <c r="K85" s="99"/>
      <c r="L85" s="99"/>
      <c r="M85" s="99"/>
      <c r="N85" s="99"/>
      <c r="O85" s="99"/>
      <c r="P85" s="99"/>
      <c r="Q85" s="99"/>
      <c r="R85" s="99"/>
      <c r="S85" s="99"/>
      <c r="T85" s="99"/>
      <c r="U85" s="99"/>
      <c r="V85" s="99"/>
      <c r="W85" s="99"/>
      <c r="X85" s="99"/>
      <c r="Y85" s="99"/>
      <c r="Z85" s="99"/>
    </row>
    <row r="86">
      <c r="A86" s="131"/>
      <c r="B86" s="137" t="s">
        <v>303</v>
      </c>
      <c r="C86" s="141">
        <v>5000.0</v>
      </c>
      <c r="D86" s="131"/>
      <c r="E86" s="131"/>
      <c r="F86" s="131"/>
      <c r="G86" s="131"/>
      <c r="H86" s="99"/>
      <c r="I86" s="99"/>
      <c r="J86" s="99"/>
      <c r="K86" s="99"/>
      <c r="L86" s="99"/>
      <c r="M86" s="99"/>
      <c r="N86" s="99"/>
      <c r="O86" s="99"/>
      <c r="P86" s="99"/>
      <c r="Q86" s="99"/>
      <c r="R86" s="99"/>
      <c r="S86" s="99"/>
      <c r="T86" s="99"/>
      <c r="U86" s="99"/>
      <c r="V86" s="99"/>
      <c r="W86" s="99"/>
      <c r="X86" s="99"/>
      <c r="Y86" s="99"/>
      <c r="Z86" s="99"/>
    </row>
    <row r="87">
      <c r="A87" s="128"/>
      <c r="B87" s="142"/>
      <c r="C87" s="143">
        <f>sum(C79:C86)</f>
        <v>73087.76</v>
      </c>
      <c r="D87" s="128"/>
      <c r="E87" s="128"/>
      <c r="F87" s="128"/>
      <c r="G87" s="128"/>
      <c r="H87" s="99"/>
      <c r="I87" s="99"/>
      <c r="J87" s="99"/>
      <c r="K87" s="99"/>
      <c r="L87" s="99"/>
      <c r="M87" s="99"/>
      <c r="N87" s="99"/>
      <c r="O87" s="99"/>
      <c r="P87" s="99"/>
      <c r="Q87" s="99"/>
      <c r="R87" s="99"/>
      <c r="S87" s="99"/>
      <c r="T87" s="99"/>
      <c r="U87" s="99"/>
      <c r="V87" s="99"/>
      <c r="W87" s="99"/>
      <c r="X87" s="99"/>
      <c r="Y87" s="99"/>
      <c r="Z87" s="99"/>
    </row>
    <row r="88">
      <c r="A88" s="128"/>
      <c r="B88" s="129"/>
      <c r="C88" s="130"/>
      <c r="D88" s="128"/>
      <c r="E88" s="128"/>
      <c r="F88" s="128"/>
      <c r="G88" s="128"/>
      <c r="H88" s="99"/>
      <c r="I88" s="99"/>
      <c r="J88" s="99"/>
      <c r="K88" s="99"/>
      <c r="L88" s="99"/>
      <c r="M88" s="99"/>
      <c r="N88" s="99"/>
      <c r="O88" s="99"/>
      <c r="P88" s="99"/>
      <c r="Q88" s="99"/>
      <c r="R88" s="99"/>
      <c r="S88" s="99"/>
      <c r="T88" s="99"/>
      <c r="U88" s="99"/>
      <c r="V88" s="99"/>
      <c r="W88" s="99"/>
      <c r="X88" s="99"/>
      <c r="Y88" s="99"/>
      <c r="Z88" s="99"/>
    </row>
    <row r="89">
      <c r="A89" s="145" t="s">
        <v>304</v>
      </c>
      <c r="B89" s="146"/>
      <c r="C89" s="147">
        <f>C87/12</f>
        <v>6090.646667</v>
      </c>
      <c r="D89" s="128"/>
      <c r="E89" s="128"/>
      <c r="F89" s="128"/>
      <c r="G89" s="128"/>
      <c r="H89" s="99"/>
      <c r="I89" s="99"/>
      <c r="J89" s="99"/>
      <c r="K89" s="99"/>
      <c r="L89" s="99"/>
      <c r="M89" s="99"/>
      <c r="N89" s="99"/>
      <c r="O89" s="99"/>
      <c r="P89" s="99"/>
      <c r="Q89" s="99"/>
      <c r="R89" s="99"/>
      <c r="S89" s="99"/>
      <c r="T89" s="99"/>
      <c r="U89" s="99"/>
      <c r="V89" s="99"/>
      <c r="W89" s="99"/>
      <c r="X89" s="99"/>
      <c r="Y89" s="99"/>
      <c r="Z89" s="99"/>
    </row>
    <row r="90">
      <c r="A90" s="128"/>
      <c r="B90" s="128"/>
      <c r="C90" s="128"/>
      <c r="D90" s="128"/>
      <c r="E90" s="128"/>
      <c r="F90" s="128"/>
      <c r="G90" s="128"/>
      <c r="H90" s="99"/>
      <c r="I90" s="99"/>
      <c r="J90" s="99"/>
      <c r="K90" s="99"/>
      <c r="L90" s="99"/>
      <c r="M90" s="99"/>
      <c r="N90" s="99"/>
      <c r="O90" s="99"/>
      <c r="P90" s="99"/>
      <c r="Q90" s="99"/>
      <c r="R90" s="99"/>
      <c r="S90" s="99"/>
      <c r="T90" s="99"/>
      <c r="U90" s="99"/>
      <c r="V90" s="99"/>
      <c r="W90" s="99"/>
      <c r="X90" s="99"/>
      <c r="Y90" s="99"/>
      <c r="Z90" s="99"/>
    </row>
    <row r="91">
      <c r="A91" s="129" t="s">
        <v>305</v>
      </c>
      <c r="C91" s="128"/>
      <c r="D91" s="128"/>
      <c r="E91" s="128"/>
      <c r="F91" s="128"/>
      <c r="G91" s="128"/>
      <c r="H91" s="99"/>
      <c r="I91" s="99"/>
      <c r="J91" s="99"/>
      <c r="K91" s="99"/>
      <c r="L91" s="99"/>
      <c r="M91" s="99"/>
      <c r="N91" s="99"/>
      <c r="O91" s="99"/>
      <c r="P91" s="99"/>
      <c r="Q91" s="99"/>
      <c r="R91" s="99"/>
      <c r="S91" s="99"/>
      <c r="T91" s="99"/>
      <c r="U91" s="99"/>
      <c r="V91" s="99"/>
      <c r="W91" s="99"/>
      <c r="X91" s="99"/>
      <c r="Y91" s="99"/>
      <c r="Z91" s="99"/>
    </row>
    <row r="92">
      <c r="A92" s="131"/>
      <c r="B92" s="137" t="s">
        <v>306</v>
      </c>
      <c r="C92" s="141">
        <v>1500.0</v>
      </c>
      <c r="D92" s="131"/>
      <c r="E92" s="131"/>
      <c r="F92" s="131"/>
      <c r="G92" s="131"/>
      <c r="H92" s="99"/>
      <c r="I92" s="99"/>
      <c r="J92" s="99"/>
      <c r="K92" s="99"/>
      <c r="L92" s="99"/>
      <c r="M92" s="99"/>
      <c r="N92" s="99"/>
      <c r="O92" s="99"/>
      <c r="P92" s="99"/>
      <c r="Q92" s="99"/>
      <c r="R92" s="99"/>
      <c r="S92" s="99"/>
      <c r="T92" s="99"/>
      <c r="U92" s="99"/>
      <c r="V92" s="99"/>
      <c r="W92" s="99"/>
      <c r="X92" s="99"/>
      <c r="Y92" s="99"/>
      <c r="Z92" s="99"/>
    </row>
    <row r="93">
      <c r="A93" s="131"/>
      <c r="B93" s="137" t="s">
        <v>307</v>
      </c>
      <c r="C93" s="141">
        <v>2000.0</v>
      </c>
      <c r="D93" s="131"/>
      <c r="E93" s="131"/>
      <c r="F93" s="131"/>
      <c r="G93" s="131"/>
      <c r="H93" s="99"/>
      <c r="I93" s="99"/>
      <c r="J93" s="99"/>
      <c r="K93" s="99"/>
      <c r="L93" s="99"/>
      <c r="M93" s="99"/>
      <c r="N93" s="99"/>
      <c r="O93" s="99"/>
      <c r="P93" s="99"/>
      <c r="Q93" s="99"/>
      <c r="R93" s="99"/>
      <c r="S93" s="99"/>
      <c r="T93" s="99"/>
      <c r="U93" s="99"/>
      <c r="V93" s="99"/>
      <c r="W93" s="99"/>
      <c r="X93" s="99"/>
      <c r="Y93" s="99"/>
      <c r="Z93" s="99"/>
    </row>
    <row r="94">
      <c r="A94" s="128"/>
      <c r="B94" s="142"/>
      <c r="C94" s="143">
        <f>sum(C92:C93)</f>
        <v>3500</v>
      </c>
      <c r="D94" s="128"/>
      <c r="E94" s="128"/>
      <c r="F94" s="128"/>
      <c r="G94" s="128"/>
      <c r="H94" s="99"/>
      <c r="I94" s="99"/>
      <c r="J94" s="99"/>
      <c r="K94" s="99"/>
      <c r="L94" s="99"/>
      <c r="M94" s="99"/>
      <c r="N94" s="99"/>
      <c r="O94" s="99"/>
      <c r="P94" s="99"/>
      <c r="Q94" s="99"/>
      <c r="R94" s="99"/>
      <c r="S94" s="99"/>
      <c r="T94" s="99"/>
      <c r="U94" s="99"/>
      <c r="V94" s="99"/>
      <c r="W94" s="99"/>
      <c r="X94" s="99"/>
      <c r="Y94" s="99"/>
      <c r="Z94" s="99"/>
    </row>
    <row r="95">
      <c r="A95" s="131"/>
      <c r="B95" s="131"/>
      <c r="C95" s="131"/>
      <c r="D95" s="131"/>
      <c r="E95" s="131"/>
      <c r="F95" s="131"/>
      <c r="G95" s="131"/>
      <c r="H95" s="99"/>
      <c r="I95" s="99"/>
      <c r="J95" s="99"/>
      <c r="K95" s="99"/>
      <c r="L95" s="99"/>
      <c r="M95" s="99"/>
      <c r="N95" s="99"/>
      <c r="O95" s="99"/>
      <c r="P95" s="99"/>
      <c r="Q95" s="99"/>
      <c r="R95" s="99"/>
      <c r="S95" s="99"/>
      <c r="T95" s="99"/>
      <c r="U95" s="99"/>
      <c r="V95" s="99"/>
      <c r="W95" s="99"/>
      <c r="X95" s="99"/>
      <c r="Y95" s="99"/>
      <c r="Z95" s="99"/>
    </row>
    <row r="96">
      <c r="A96" s="131"/>
      <c r="B96" s="131"/>
      <c r="C96" s="148" t="s">
        <v>308</v>
      </c>
      <c r="H96" s="99"/>
      <c r="I96" s="99"/>
      <c r="J96" s="99"/>
      <c r="K96" s="99"/>
      <c r="L96" s="99"/>
      <c r="M96" s="99"/>
      <c r="N96" s="99"/>
      <c r="O96" s="99"/>
      <c r="P96" s="99"/>
      <c r="Q96" s="99"/>
      <c r="R96" s="99"/>
      <c r="S96" s="99"/>
      <c r="T96" s="99"/>
      <c r="U96" s="99"/>
      <c r="V96" s="99"/>
      <c r="W96" s="99"/>
      <c r="X96" s="99"/>
      <c r="Y96" s="99"/>
      <c r="Z96" s="99"/>
    </row>
    <row r="97">
      <c r="A97" s="131"/>
      <c r="B97" s="129"/>
      <c r="C97" s="149">
        <v>100.0</v>
      </c>
      <c r="D97" s="149">
        <v>200.0</v>
      </c>
      <c r="E97" s="149">
        <v>300.0</v>
      </c>
      <c r="F97" s="149">
        <v>400.0</v>
      </c>
      <c r="G97" s="149">
        <v>500.0</v>
      </c>
      <c r="H97" s="99"/>
      <c r="I97" s="99"/>
      <c r="J97" s="99"/>
      <c r="K97" s="99"/>
      <c r="L97" s="99"/>
      <c r="M97" s="99"/>
      <c r="N97" s="99"/>
      <c r="O97" s="99"/>
      <c r="P97" s="99"/>
      <c r="Q97" s="99"/>
      <c r="R97" s="99"/>
      <c r="S97" s="99"/>
      <c r="T97" s="99"/>
      <c r="U97" s="99"/>
      <c r="V97" s="99"/>
      <c r="W97" s="99"/>
      <c r="X97" s="99"/>
      <c r="Y97" s="99"/>
      <c r="Z97" s="99"/>
    </row>
    <row r="98">
      <c r="A98" s="128"/>
      <c r="B98" s="129" t="s">
        <v>309</v>
      </c>
      <c r="C98" s="150">
        <f t="shared" ref="C98:G98" si="3">$C70+$C74+($C87/C97)</f>
        <v>891.1007499</v>
      </c>
      <c r="D98" s="150">
        <f t="shared" si="3"/>
        <v>525.6619499</v>
      </c>
      <c r="E98" s="150">
        <f t="shared" si="3"/>
        <v>403.8490166</v>
      </c>
      <c r="F98" s="150">
        <f t="shared" si="3"/>
        <v>342.9425499</v>
      </c>
      <c r="G98" s="150">
        <f t="shared" si="3"/>
        <v>306.3986699</v>
      </c>
      <c r="H98" s="99"/>
      <c r="I98" s="99"/>
      <c r="J98" s="99"/>
      <c r="K98" s="99"/>
      <c r="L98" s="99"/>
      <c r="M98" s="99"/>
      <c r="N98" s="99"/>
      <c r="O98" s="99"/>
      <c r="P98" s="99"/>
      <c r="Q98" s="99"/>
      <c r="R98" s="99"/>
      <c r="S98" s="99"/>
      <c r="T98" s="99"/>
      <c r="U98" s="99"/>
      <c r="V98" s="99"/>
      <c r="W98" s="99"/>
      <c r="X98" s="99"/>
      <c r="Y98" s="99"/>
      <c r="Z98" s="99"/>
    </row>
    <row r="99">
      <c r="A99" s="128"/>
      <c r="B99" s="129" t="s">
        <v>310</v>
      </c>
      <c r="C99" s="150">
        <f t="shared" ref="C99:G99" si="4">$C70+$C74+(($C87+$C94)/C97)</f>
        <v>926.1007499</v>
      </c>
      <c r="D99" s="150">
        <f t="shared" si="4"/>
        <v>543.1619499</v>
      </c>
      <c r="E99" s="150">
        <f t="shared" si="4"/>
        <v>415.5156833</v>
      </c>
      <c r="F99" s="150">
        <f t="shared" si="4"/>
        <v>351.6925499</v>
      </c>
      <c r="G99" s="150">
        <f t="shared" si="4"/>
        <v>313.3986699</v>
      </c>
      <c r="H99" s="99"/>
      <c r="I99" s="99"/>
      <c r="J99" s="99"/>
      <c r="K99" s="99"/>
      <c r="L99" s="99"/>
      <c r="M99" s="99"/>
      <c r="N99" s="99"/>
      <c r="O99" s="99"/>
      <c r="P99" s="99"/>
      <c r="Q99" s="99"/>
      <c r="R99" s="99"/>
      <c r="S99" s="99"/>
      <c r="T99" s="99"/>
      <c r="U99" s="99"/>
      <c r="V99" s="99"/>
      <c r="W99" s="99"/>
      <c r="X99" s="99"/>
      <c r="Y99" s="99"/>
      <c r="Z99" s="99"/>
    </row>
    <row r="100">
      <c r="A100" s="128"/>
      <c r="B100" s="128"/>
      <c r="C100" s="128"/>
      <c r="D100" s="128"/>
      <c r="E100" s="128"/>
      <c r="F100" s="128"/>
      <c r="G100" s="128"/>
      <c r="H100" s="99"/>
      <c r="I100" s="99"/>
      <c r="J100" s="99"/>
      <c r="K100" s="99"/>
      <c r="L100" s="99"/>
      <c r="M100" s="99"/>
      <c r="N100" s="99"/>
      <c r="O100" s="99"/>
      <c r="P100" s="99"/>
      <c r="Q100" s="99"/>
      <c r="R100" s="99"/>
      <c r="S100" s="99"/>
      <c r="T100" s="99"/>
      <c r="U100" s="99"/>
      <c r="V100" s="99"/>
      <c r="W100" s="99"/>
      <c r="X100" s="99"/>
      <c r="Y100" s="99"/>
      <c r="Z100" s="99"/>
    </row>
    <row r="101">
      <c r="A101" s="131"/>
      <c r="B101" s="131"/>
      <c r="C101" s="131"/>
      <c r="D101" s="131"/>
      <c r="E101" s="131"/>
      <c r="F101" s="131"/>
      <c r="G101" s="131"/>
      <c r="H101" s="99"/>
      <c r="I101" s="99"/>
      <c r="J101" s="99"/>
      <c r="K101" s="99"/>
      <c r="L101" s="99"/>
      <c r="M101" s="99"/>
      <c r="N101" s="99"/>
      <c r="O101" s="99"/>
      <c r="P101" s="99"/>
      <c r="Q101" s="99"/>
      <c r="R101" s="99"/>
      <c r="S101" s="99"/>
      <c r="T101" s="99"/>
      <c r="U101" s="99"/>
      <c r="V101" s="99"/>
      <c r="W101" s="99"/>
      <c r="X101" s="99"/>
      <c r="Y101" s="99"/>
      <c r="Z101" s="99"/>
    </row>
    <row r="102">
      <c r="A102" s="128"/>
      <c r="B102" s="129"/>
      <c r="C102" s="130"/>
      <c r="D102" s="130"/>
      <c r="E102" s="130"/>
      <c r="F102" s="130"/>
      <c r="G102" s="130"/>
      <c r="H102" s="99"/>
      <c r="I102" s="99"/>
      <c r="J102" s="99"/>
      <c r="K102" s="99"/>
      <c r="L102" s="99"/>
      <c r="M102" s="99"/>
      <c r="N102" s="99"/>
      <c r="O102" s="99"/>
      <c r="P102" s="99"/>
      <c r="Q102" s="99"/>
      <c r="R102" s="99"/>
      <c r="S102" s="99"/>
      <c r="T102" s="99"/>
      <c r="U102" s="99"/>
      <c r="V102" s="99"/>
      <c r="W102" s="99"/>
      <c r="X102" s="99"/>
      <c r="Y102" s="99"/>
      <c r="Z102" s="99"/>
    </row>
    <row r="103">
      <c r="A103" s="131"/>
      <c r="B103" s="131"/>
      <c r="C103" s="131"/>
      <c r="D103" s="131"/>
      <c r="E103" s="131"/>
      <c r="F103" s="131"/>
      <c r="G103" s="131"/>
      <c r="H103" s="99"/>
      <c r="I103" s="99"/>
      <c r="J103" s="99"/>
      <c r="K103" s="99"/>
      <c r="L103" s="99"/>
      <c r="M103" s="99"/>
      <c r="N103" s="99"/>
      <c r="O103" s="99"/>
      <c r="P103" s="99"/>
      <c r="Q103" s="99"/>
      <c r="R103" s="99"/>
      <c r="S103" s="99"/>
      <c r="T103" s="99"/>
      <c r="U103" s="99"/>
      <c r="V103" s="99"/>
      <c r="W103" s="99"/>
      <c r="X103" s="99"/>
      <c r="Y103" s="99"/>
      <c r="Z103" s="99"/>
    </row>
    <row r="104">
      <c r="A104" s="151" t="s">
        <v>311</v>
      </c>
      <c r="B104" s="126"/>
      <c r="C104" s="126"/>
      <c r="D104" s="126"/>
      <c r="E104" s="126"/>
      <c r="F104" s="126"/>
      <c r="G104" s="126"/>
      <c r="H104" s="99"/>
      <c r="I104" s="99"/>
      <c r="J104" s="99"/>
      <c r="K104" s="99"/>
      <c r="L104" s="99"/>
      <c r="M104" s="99"/>
      <c r="N104" s="99"/>
      <c r="O104" s="99"/>
      <c r="P104" s="99"/>
      <c r="Q104" s="99"/>
      <c r="R104" s="99"/>
      <c r="S104" s="99"/>
      <c r="T104" s="99"/>
      <c r="U104" s="99"/>
      <c r="V104" s="99"/>
      <c r="W104" s="99"/>
      <c r="X104" s="99"/>
      <c r="Y104" s="99"/>
      <c r="Z104" s="99"/>
    </row>
    <row r="105">
      <c r="A105" s="126"/>
      <c r="B105" s="127" t="s">
        <v>312</v>
      </c>
      <c r="C105" s="152">
        <v>10000.0</v>
      </c>
      <c r="D105" s="126"/>
      <c r="E105" s="126"/>
      <c r="F105" s="126"/>
      <c r="G105" s="126"/>
      <c r="H105" s="99"/>
      <c r="I105" s="99"/>
      <c r="J105" s="99"/>
      <c r="K105" s="99"/>
      <c r="L105" s="99"/>
      <c r="M105" s="99"/>
      <c r="N105" s="99"/>
      <c r="O105" s="99"/>
      <c r="P105" s="99"/>
      <c r="Q105" s="99"/>
      <c r="R105" s="99"/>
      <c r="S105" s="99"/>
      <c r="T105" s="99"/>
      <c r="U105" s="99"/>
      <c r="V105" s="99"/>
      <c r="W105" s="99"/>
      <c r="X105" s="99"/>
      <c r="Y105" s="99"/>
      <c r="Z105" s="99"/>
    </row>
    <row r="106">
      <c r="A106" s="126"/>
      <c r="B106" s="127" t="s">
        <v>313</v>
      </c>
      <c r="C106" s="151">
        <v>11.0</v>
      </c>
      <c r="D106" s="126"/>
      <c r="E106" s="126"/>
      <c r="F106" s="126"/>
      <c r="G106" s="126"/>
      <c r="H106" s="99"/>
      <c r="I106" s="99"/>
      <c r="J106" s="99"/>
      <c r="K106" s="99"/>
      <c r="L106" s="99"/>
      <c r="M106" s="99"/>
      <c r="N106" s="99"/>
      <c r="O106" s="99"/>
      <c r="P106" s="99"/>
      <c r="Q106" s="99"/>
      <c r="R106" s="99"/>
      <c r="S106" s="99"/>
      <c r="T106" s="99"/>
      <c r="U106" s="99"/>
      <c r="V106" s="99"/>
      <c r="W106" s="99"/>
      <c r="X106" s="99"/>
      <c r="Y106" s="99"/>
      <c r="Z106" s="99"/>
    </row>
    <row r="107">
      <c r="A107" s="126"/>
      <c r="B107" s="127" t="s">
        <v>314</v>
      </c>
      <c r="C107" s="151">
        <v>140.0</v>
      </c>
      <c r="D107" s="126"/>
      <c r="E107" s="126"/>
      <c r="F107" s="126"/>
      <c r="G107" s="126"/>
      <c r="H107" s="99"/>
      <c r="I107" s="99"/>
      <c r="J107" s="99"/>
      <c r="K107" s="99"/>
      <c r="L107" s="99"/>
      <c r="M107" s="99"/>
      <c r="N107" s="99"/>
      <c r="O107" s="99"/>
      <c r="P107" s="99"/>
      <c r="Q107" s="99"/>
      <c r="R107" s="99"/>
      <c r="S107" s="99"/>
      <c r="T107" s="99"/>
      <c r="U107" s="99"/>
      <c r="V107" s="99"/>
      <c r="W107" s="99"/>
      <c r="X107" s="99"/>
      <c r="Y107" s="99"/>
      <c r="Z107" s="99"/>
    </row>
    <row r="108">
      <c r="A108" s="126"/>
      <c r="B108" s="127" t="s">
        <v>315</v>
      </c>
      <c r="C108" s="151">
        <v>6.5</v>
      </c>
      <c r="D108" s="126"/>
      <c r="E108" s="126"/>
      <c r="F108" s="126"/>
      <c r="G108" s="126"/>
      <c r="H108" s="99"/>
      <c r="I108" s="99"/>
      <c r="J108" s="99"/>
      <c r="K108" s="99"/>
      <c r="L108" s="99"/>
      <c r="M108" s="99"/>
      <c r="N108" s="99"/>
      <c r="O108" s="99"/>
      <c r="P108" s="99"/>
      <c r="Q108" s="99"/>
      <c r="R108" s="99"/>
      <c r="S108" s="99"/>
      <c r="T108" s="99"/>
      <c r="U108" s="99"/>
      <c r="V108" s="99"/>
      <c r="W108" s="99"/>
      <c r="X108" s="99"/>
      <c r="Y108" s="99"/>
      <c r="Z108" s="99"/>
    </row>
    <row r="109">
      <c r="A109" s="126"/>
      <c r="B109" s="127" t="s">
        <v>316</v>
      </c>
      <c r="C109" s="141">
        <f>48000+15000-5000</f>
        <v>58000</v>
      </c>
      <c r="D109" s="126"/>
      <c r="E109" s="126"/>
      <c r="F109" s="126"/>
      <c r="G109" s="126"/>
      <c r="H109" s="99"/>
      <c r="I109" s="99"/>
      <c r="J109" s="99"/>
      <c r="K109" s="99"/>
      <c r="L109" s="99"/>
      <c r="M109" s="99"/>
      <c r="N109" s="99"/>
      <c r="O109" s="99"/>
      <c r="P109" s="99"/>
      <c r="Q109" s="99"/>
      <c r="R109" s="99"/>
      <c r="S109" s="99"/>
      <c r="T109" s="99"/>
      <c r="U109" s="99"/>
      <c r="V109" s="99"/>
      <c r="W109" s="99"/>
      <c r="X109" s="99"/>
      <c r="Y109" s="99"/>
      <c r="Z109" s="99"/>
    </row>
    <row r="110">
      <c r="A110" s="126"/>
      <c r="B110" s="127" t="s">
        <v>317</v>
      </c>
      <c r="C110" s="151">
        <v>2000.0</v>
      </c>
      <c r="D110" s="126"/>
      <c r="E110" s="126"/>
      <c r="F110" s="126"/>
      <c r="G110" s="126"/>
      <c r="H110" s="99"/>
      <c r="I110" s="99"/>
      <c r="J110" s="99"/>
      <c r="K110" s="99"/>
      <c r="L110" s="99"/>
      <c r="M110" s="99"/>
      <c r="N110" s="99"/>
      <c r="O110" s="99"/>
      <c r="P110" s="99"/>
      <c r="Q110" s="99"/>
      <c r="R110" s="99"/>
      <c r="S110" s="99"/>
      <c r="T110" s="99"/>
      <c r="U110" s="99"/>
      <c r="V110" s="99"/>
      <c r="W110" s="99"/>
      <c r="X110" s="99"/>
      <c r="Y110" s="99"/>
      <c r="Z110" s="99"/>
    </row>
    <row r="111">
      <c r="A111" s="126"/>
      <c r="B111" s="127" t="s">
        <v>318</v>
      </c>
      <c r="C111" s="141">
        <v>5000.0</v>
      </c>
      <c r="D111" s="126"/>
      <c r="E111" s="126"/>
      <c r="F111" s="126"/>
      <c r="G111" s="126"/>
      <c r="H111" s="99"/>
      <c r="I111" s="99"/>
      <c r="J111" s="99"/>
      <c r="K111" s="99"/>
      <c r="L111" s="99"/>
      <c r="M111" s="99"/>
      <c r="N111" s="99"/>
      <c r="O111" s="99"/>
      <c r="P111" s="99"/>
      <c r="Q111" s="99"/>
      <c r="R111" s="99"/>
      <c r="S111" s="99"/>
      <c r="T111" s="99"/>
      <c r="U111" s="99"/>
      <c r="V111" s="99"/>
      <c r="W111" s="99"/>
      <c r="X111" s="99"/>
      <c r="Y111" s="99"/>
      <c r="Z111" s="99"/>
    </row>
    <row r="112">
      <c r="A112" s="126"/>
      <c r="B112" s="127" t="s">
        <v>319</v>
      </c>
      <c r="C112" s="151">
        <v>2400.0</v>
      </c>
      <c r="D112" s="126"/>
      <c r="E112" s="126"/>
      <c r="F112" s="126"/>
      <c r="G112" s="126"/>
      <c r="H112" s="99"/>
      <c r="I112" s="99"/>
      <c r="J112" s="99"/>
      <c r="K112" s="99"/>
      <c r="L112" s="99"/>
      <c r="M112" s="99"/>
      <c r="N112" s="99"/>
      <c r="O112" s="99"/>
      <c r="P112" s="99"/>
      <c r="Q112" s="99"/>
      <c r="R112" s="99"/>
      <c r="S112" s="99"/>
      <c r="T112" s="99"/>
      <c r="U112" s="99"/>
      <c r="V112" s="99"/>
      <c r="W112" s="99"/>
      <c r="X112" s="99"/>
      <c r="Y112" s="99"/>
      <c r="Z112" s="99"/>
    </row>
    <row r="113">
      <c r="A113" s="126"/>
      <c r="B113" s="127" t="s">
        <v>320</v>
      </c>
      <c r="C113" s="151" t="s">
        <v>321</v>
      </c>
      <c r="D113" s="126"/>
      <c r="E113" s="126"/>
      <c r="F113" s="126"/>
      <c r="G113" s="126"/>
      <c r="H113" s="99"/>
      <c r="I113" s="99"/>
      <c r="J113" s="99"/>
      <c r="K113" s="99"/>
      <c r="L113" s="99"/>
      <c r="M113" s="99"/>
      <c r="N113" s="99"/>
      <c r="O113" s="99"/>
      <c r="P113" s="99"/>
      <c r="Q113" s="99"/>
      <c r="R113" s="99"/>
      <c r="S113" s="99"/>
      <c r="T113" s="99"/>
      <c r="U113" s="99"/>
      <c r="V113" s="99"/>
      <c r="W113" s="99"/>
      <c r="X113" s="99"/>
      <c r="Y113" s="99"/>
      <c r="Z113" s="99"/>
    </row>
    <row r="114">
      <c r="A114" s="126"/>
      <c r="B114" s="127" t="s">
        <v>322</v>
      </c>
      <c r="C114" s="151" t="s">
        <v>323</v>
      </c>
      <c r="D114" s="126"/>
      <c r="E114" s="126"/>
      <c r="F114" s="126"/>
      <c r="G114" s="126"/>
      <c r="H114" s="99"/>
      <c r="I114" s="99"/>
      <c r="J114" s="99"/>
      <c r="K114" s="99"/>
      <c r="L114" s="99"/>
      <c r="M114" s="99"/>
      <c r="N114" s="99"/>
      <c r="O114" s="99"/>
      <c r="P114" s="99"/>
      <c r="Q114" s="99"/>
      <c r="R114" s="99"/>
      <c r="S114" s="99"/>
      <c r="T114" s="99"/>
      <c r="U114" s="99"/>
      <c r="V114" s="99"/>
      <c r="W114" s="99"/>
      <c r="X114" s="99"/>
      <c r="Y114" s="99"/>
      <c r="Z114" s="99"/>
    </row>
    <row r="115">
      <c r="A115" s="99"/>
      <c r="B115" s="99"/>
      <c r="C115" s="99"/>
      <c r="D115" s="99"/>
      <c r="E115" s="99"/>
      <c r="F115" s="99"/>
      <c r="G115" s="99"/>
      <c r="H115" s="99"/>
      <c r="I115" s="99"/>
      <c r="J115" s="99"/>
      <c r="K115" s="99"/>
      <c r="L115" s="99"/>
      <c r="M115" s="99"/>
      <c r="N115" s="99"/>
      <c r="O115" s="99"/>
      <c r="P115" s="99"/>
      <c r="Q115" s="99"/>
      <c r="R115" s="99"/>
      <c r="S115" s="99"/>
      <c r="T115" s="99"/>
      <c r="U115" s="99"/>
      <c r="V115" s="99"/>
      <c r="W115" s="99"/>
      <c r="X115" s="99"/>
      <c r="Y115" s="99"/>
      <c r="Z115" s="99"/>
    </row>
    <row r="116">
      <c r="A116" s="99"/>
      <c r="B116" s="99"/>
      <c r="C116" s="99"/>
      <c r="D116" s="99"/>
      <c r="E116" s="99"/>
      <c r="F116" s="99"/>
      <c r="G116" s="99"/>
      <c r="H116" s="99"/>
      <c r="I116" s="99"/>
      <c r="J116" s="99"/>
      <c r="K116" s="99"/>
      <c r="L116" s="99"/>
      <c r="M116" s="99"/>
      <c r="N116" s="99"/>
      <c r="O116" s="99"/>
      <c r="P116" s="99"/>
      <c r="Q116" s="99"/>
      <c r="R116" s="99"/>
      <c r="S116" s="99"/>
      <c r="T116" s="99"/>
      <c r="U116" s="99"/>
      <c r="V116" s="99"/>
      <c r="W116" s="99"/>
      <c r="X116" s="99"/>
      <c r="Y116" s="99"/>
      <c r="Z116" s="99"/>
    </row>
    <row r="117">
      <c r="A117" s="99"/>
      <c r="B117" s="99"/>
      <c r="C117" s="99"/>
      <c r="D117" s="99"/>
      <c r="E117" s="99"/>
      <c r="F117" s="99"/>
      <c r="G117" s="99"/>
      <c r="H117" s="99"/>
      <c r="I117" s="99"/>
      <c r="J117" s="99"/>
      <c r="K117" s="99"/>
      <c r="L117" s="99"/>
      <c r="M117" s="99"/>
      <c r="N117" s="99"/>
      <c r="O117" s="99"/>
      <c r="P117" s="99"/>
      <c r="Q117" s="99"/>
      <c r="R117" s="99"/>
      <c r="S117" s="99"/>
      <c r="T117" s="99"/>
      <c r="U117" s="99"/>
      <c r="V117" s="99"/>
      <c r="W117" s="99"/>
      <c r="X117" s="99"/>
      <c r="Y117" s="99"/>
      <c r="Z117" s="99"/>
    </row>
    <row r="118">
      <c r="A118" s="99"/>
      <c r="B118" s="99"/>
      <c r="C118" s="99"/>
      <c r="D118" s="99"/>
      <c r="E118" s="99"/>
      <c r="F118" s="99"/>
      <c r="G118" s="99"/>
      <c r="H118" s="99"/>
      <c r="I118" s="99"/>
      <c r="J118" s="99"/>
      <c r="K118" s="99"/>
      <c r="L118" s="99"/>
      <c r="M118" s="99"/>
      <c r="N118" s="99"/>
      <c r="O118" s="99"/>
      <c r="P118" s="99"/>
      <c r="Q118" s="99"/>
      <c r="R118" s="99"/>
      <c r="S118" s="99"/>
      <c r="T118" s="99"/>
      <c r="U118" s="99"/>
      <c r="V118" s="99"/>
      <c r="W118" s="99"/>
      <c r="X118" s="99"/>
      <c r="Y118" s="99"/>
      <c r="Z118" s="99"/>
    </row>
    <row r="119">
      <c r="A119" s="99"/>
      <c r="B119" s="99"/>
      <c r="C119" s="99"/>
      <c r="D119" s="99"/>
      <c r="E119" s="99"/>
      <c r="F119" s="99"/>
      <c r="G119" s="99"/>
      <c r="H119" s="99"/>
      <c r="I119" s="99"/>
      <c r="J119" s="99"/>
      <c r="K119" s="99"/>
      <c r="L119" s="99"/>
      <c r="M119" s="99"/>
      <c r="N119" s="99"/>
      <c r="O119" s="99"/>
      <c r="P119" s="99"/>
      <c r="Q119" s="99"/>
      <c r="R119" s="99"/>
      <c r="S119" s="99"/>
      <c r="T119" s="99"/>
      <c r="U119" s="99"/>
      <c r="V119" s="99"/>
      <c r="W119" s="99"/>
      <c r="X119" s="99"/>
      <c r="Y119" s="99"/>
      <c r="Z119" s="99"/>
    </row>
    <row r="120">
      <c r="A120" s="99"/>
      <c r="B120" s="99"/>
      <c r="C120" s="99"/>
      <c r="D120" s="99"/>
      <c r="E120" s="99"/>
      <c r="F120" s="99"/>
      <c r="G120" s="99"/>
      <c r="H120" s="99"/>
      <c r="I120" s="99"/>
      <c r="J120" s="99"/>
      <c r="K120" s="99"/>
      <c r="L120" s="99"/>
      <c r="M120" s="99"/>
      <c r="N120" s="99"/>
      <c r="O120" s="99"/>
      <c r="P120" s="99"/>
      <c r="Q120" s="99"/>
      <c r="R120" s="99"/>
      <c r="S120" s="99"/>
      <c r="T120" s="99"/>
      <c r="U120" s="99"/>
      <c r="V120" s="99"/>
      <c r="W120" s="99"/>
      <c r="X120" s="99"/>
      <c r="Y120" s="99"/>
      <c r="Z120" s="99"/>
    </row>
    <row r="121">
      <c r="A121" s="99"/>
      <c r="B121" s="99"/>
      <c r="C121" s="99"/>
      <c r="D121" s="99"/>
      <c r="E121" s="99"/>
      <c r="F121" s="99"/>
      <c r="G121" s="99"/>
      <c r="H121" s="99"/>
      <c r="I121" s="99"/>
      <c r="J121" s="99"/>
      <c r="K121" s="99"/>
      <c r="L121" s="99"/>
      <c r="M121" s="99"/>
      <c r="N121" s="99"/>
      <c r="O121" s="99"/>
      <c r="P121" s="99"/>
      <c r="Q121" s="99"/>
      <c r="R121" s="99"/>
      <c r="S121" s="99"/>
      <c r="T121" s="99"/>
      <c r="U121" s="99"/>
      <c r="V121" s="99"/>
      <c r="W121" s="99"/>
      <c r="X121" s="99"/>
      <c r="Y121" s="99"/>
      <c r="Z121" s="99"/>
    </row>
    <row r="122">
      <c r="A122" s="99"/>
      <c r="B122" s="99"/>
      <c r="C122" s="99"/>
      <c r="D122" s="99"/>
      <c r="E122" s="99"/>
      <c r="F122" s="99"/>
      <c r="G122" s="99"/>
      <c r="H122" s="99"/>
      <c r="I122" s="99"/>
      <c r="J122" s="99"/>
      <c r="K122" s="99"/>
      <c r="L122" s="99"/>
      <c r="M122" s="99"/>
      <c r="N122" s="99"/>
      <c r="O122" s="99"/>
      <c r="P122" s="99"/>
      <c r="Q122" s="99"/>
      <c r="R122" s="99"/>
      <c r="S122" s="99"/>
      <c r="T122" s="99"/>
      <c r="U122" s="99"/>
      <c r="V122" s="99"/>
      <c r="W122" s="99"/>
      <c r="X122" s="99"/>
      <c r="Y122" s="99"/>
      <c r="Z122" s="99"/>
    </row>
    <row r="123">
      <c r="A123" s="99"/>
      <c r="B123" s="99"/>
      <c r="C123" s="99"/>
      <c r="D123" s="99"/>
      <c r="E123" s="99"/>
      <c r="F123" s="99"/>
      <c r="G123" s="99"/>
      <c r="H123" s="99"/>
      <c r="I123" s="99"/>
      <c r="J123" s="99"/>
      <c r="K123" s="99"/>
      <c r="L123" s="99"/>
      <c r="M123" s="99"/>
      <c r="N123" s="99"/>
      <c r="O123" s="99"/>
      <c r="P123" s="99"/>
      <c r="Q123" s="99"/>
      <c r="R123" s="99"/>
      <c r="S123" s="99"/>
      <c r="T123" s="99"/>
      <c r="U123" s="99"/>
      <c r="V123" s="99"/>
      <c r="W123" s="99"/>
      <c r="X123" s="99"/>
      <c r="Y123" s="99"/>
      <c r="Z123" s="99"/>
    </row>
    <row r="124">
      <c r="A124" s="99"/>
      <c r="B124" s="99"/>
      <c r="C124" s="99"/>
      <c r="D124" s="99"/>
      <c r="E124" s="99"/>
      <c r="F124" s="99"/>
      <c r="G124" s="99"/>
      <c r="H124" s="99"/>
      <c r="I124" s="99"/>
      <c r="J124" s="99"/>
      <c r="K124" s="99"/>
      <c r="L124" s="99"/>
      <c r="M124" s="99"/>
      <c r="N124" s="99"/>
      <c r="O124" s="99"/>
      <c r="P124" s="99"/>
      <c r="Q124" s="99"/>
      <c r="R124" s="99"/>
      <c r="S124" s="99"/>
      <c r="T124" s="99"/>
      <c r="U124" s="99"/>
      <c r="V124" s="99"/>
      <c r="W124" s="99"/>
      <c r="X124" s="99"/>
      <c r="Y124" s="99"/>
      <c r="Z124" s="99"/>
    </row>
    <row r="125">
      <c r="A125" s="99"/>
      <c r="B125" s="99"/>
      <c r="C125" s="99"/>
      <c r="D125" s="99"/>
      <c r="E125" s="99"/>
      <c r="F125" s="99"/>
      <c r="G125" s="99"/>
      <c r="H125" s="99"/>
      <c r="I125" s="99"/>
      <c r="J125" s="99"/>
      <c r="K125" s="99"/>
      <c r="L125" s="99"/>
      <c r="M125" s="99"/>
      <c r="N125" s="99"/>
      <c r="O125" s="99"/>
      <c r="P125" s="99"/>
      <c r="Q125" s="99"/>
      <c r="R125" s="99"/>
      <c r="S125" s="99"/>
      <c r="T125" s="99"/>
      <c r="U125" s="99"/>
      <c r="V125" s="99"/>
      <c r="W125" s="99"/>
      <c r="X125" s="99"/>
      <c r="Y125" s="99"/>
      <c r="Z125" s="99"/>
    </row>
    <row r="126">
      <c r="A126" s="99"/>
      <c r="B126" s="99"/>
      <c r="C126" s="99"/>
      <c r="D126" s="99"/>
      <c r="E126" s="99"/>
      <c r="F126" s="99"/>
      <c r="G126" s="99"/>
      <c r="H126" s="99"/>
      <c r="I126" s="99"/>
      <c r="J126" s="99"/>
      <c r="K126" s="99"/>
      <c r="L126" s="99"/>
      <c r="M126" s="99"/>
      <c r="N126" s="99"/>
      <c r="O126" s="99"/>
      <c r="P126" s="99"/>
      <c r="Q126" s="99"/>
      <c r="R126" s="99"/>
      <c r="S126" s="99"/>
      <c r="T126" s="99"/>
      <c r="U126" s="99"/>
      <c r="V126" s="99"/>
      <c r="W126" s="99"/>
      <c r="X126" s="99"/>
      <c r="Y126" s="99"/>
      <c r="Z126" s="99"/>
    </row>
    <row r="127">
      <c r="A127" s="99"/>
      <c r="B127" s="99"/>
      <c r="C127" s="99"/>
      <c r="D127" s="99"/>
      <c r="E127" s="99"/>
      <c r="F127" s="99"/>
      <c r="G127" s="99"/>
      <c r="H127" s="99"/>
      <c r="I127" s="99"/>
      <c r="J127" s="99"/>
      <c r="K127" s="99"/>
      <c r="L127" s="99"/>
      <c r="M127" s="99"/>
      <c r="N127" s="99"/>
      <c r="O127" s="99"/>
      <c r="P127" s="99"/>
      <c r="Q127" s="99"/>
      <c r="R127" s="99"/>
      <c r="S127" s="99"/>
      <c r="T127" s="99"/>
      <c r="U127" s="99"/>
      <c r="V127" s="99"/>
      <c r="W127" s="99"/>
      <c r="X127" s="99"/>
      <c r="Y127" s="99"/>
      <c r="Z127" s="99"/>
    </row>
    <row r="128">
      <c r="A128" s="99"/>
      <c r="B128" s="99"/>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row>
    <row r="129">
      <c r="A129" s="99"/>
      <c r="B129" s="99"/>
      <c r="C129" s="99"/>
      <c r="D129" s="99"/>
      <c r="E129" s="99"/>
      <c r="F129" s="99"/>
      <c r="G129" s="99"/>
      <c r="H129" s="99"/>
      <c r="I129" s="99"/>
      <c r="J129" s="99"/>
      <c r="K129" s="99"/>
      <c r="L129" s="99"/>
      <c r="M129" s="99"/>
      <c r="N129" s="99"/>
      <c r="O129" s="99"/>
      <c r="P129" s="99"/>
      <c r="Q129" s="99"/>
      <c r="R129" s="99"/>
      <c r="S129" s="99"/>
      <c r="T129" s="99"/>
      <c r="U129" s="99"/>
      <c r="V129" s="99"/>
      <c r="W129" s="99"/>
      <c r="X129" s="99"/>
      <c r="Y129" s="99"/>
      <c r="Z129" s="99"/>
    </row>
    <row r="130">
      <c r="A130" s="99"/>
      <c r="B130" s="99"/>
      <c r="C130" s="99"/>
      <c r="D130" s="99"/>
      <c r="E130" s="99"/>
      <c r="F130" s="99"/>
      <c r="G130" s="99"/>
      <c r="H130" s="99"/>
      <c r="I130" s="99"/>
      <c r="J130" s="99"/>
      <c r="K130" s="99"/>
      <c r="L130" s="99"/>
      <c r="M130" s="99"/>
      <c r="N130" s="99"/>
      <c r="O130" s="99"/>
      <c r="P130" s="99"/>
      <c r="Q130" s="99"/>
      <c r="R130" s="99"/>
      <c r="S130" s="99"/>
      <c r="T130" s="99"/>
      <c r="U130" s="99"/>
      <c r="V130" s="99"/>
      <c r="W130" s="99"/>
      <c r="X130" s="99"/>
      <c r="Y130" s="99"/>
      <c r="Z130" s="99"/>
    </row>
    <row r="131">
      <c r="A131" s="99"/>
      <c r="B131" s="99"/>
      <c r="C131" s="99"/>
      <c r="D131" s="99"/>
      <c r="E131" s="99"/>
      <c r="F131" s="99"/>
      <c r="G131" s="99"/>
      <c r="H131" s="99"/>
      <c r="I131" s="99"/>
      <c r="J131" s="99"/>
      <c r="K131" s="99"/>
      <c r="L131" s="99"/>
      <c r="M131" s="99"/>
      <c r="N131" s="99"/>
      <c r="O131" s="99"/>
      <c r="P131" s="99"/>
      <c r="Q131" s="99"/>
      <c r="R131" s="99"/>
      <c r="S131" s="99"/>
      <c r="T131" s="99"/>
      <c r="U131" s="99"/>
      <c r="V131" s="99"/>
      <c r="W131" s="99"/>
      <c r="X131" s="99"/>
      <c r="Y131" s="99"/>
      <c r="Z131" s="99"/>
    </row>
    <row r="132">
      <c r="A132" s="99"/>
      <c r="B132" s="99"/>
      <c r="C132" s="99"/>
      <c r="D132" s="99"/>
      <c r="E132" s="99"/>
      <c r="F132" s="99"/>
      <c r="G132" s="99"/>
      <c r="H132" s="99"/>
      <c r="I132" s="99"/>
      <c r="J132" s="99"/>
      <c r="K132" s="99"/>
      <c r="L132" s="99"/>
      <c r="M132" s="99"/>
      <c r="N132" s="99"/>
      <c r="O132" s="99"/>
      <c r="P132" s="99"/>
      <c r="Q132" s="99"/>
      <c r="R132" s="99"/>
      <c r="S132" s="99"/>
      <c r="T132" s="99"/>
      <c r="U132" s="99"/>
      <c r="V132" s="99"/>
      <c r="W132" s="99"/>
      <c r="X132" s="99"/>
      <c r="Y132" s="99"/>
      <c r="Z132" s="99"/>
    </row>
    <row r="133">
      <c r="A133" s="99"/>
      <c r="B133" s="99"/>
      <c r="C133" s="99"/>
      <c r="D133" s="99"/>
      <c r="E133" s="99"/>
      <c r="F133" s="99"/>
      <c r="G133" s="99"/>
      <c r="H133" s="99"/>
      <c r="I133" s="99"/>
      <c r="J133" s="99"/>
      <c r="K133" s="99"/>
      <c r="L133" s="99"/>
      <c r="M133" s="99"/>
      <c r="N133" s="99"/>
      <c r="O133" s="99"/>
      <c r="P133" s="99"/>
      <c r="Q133" s="99"/>
      <c r="R133" s="99"/>
      <c r="S133" s="99"/>
      <c r="T133" s="99"/>
      <c r="U133" s="99"/>
      <c r="V133" s="99"/>
      <c r="W133" s="99"/>
      <c r="X133" s="99"/>
      <c r="Y133" s="99"/>
      <c r="Z133" s="99"/>
    </row>
    <row r="134">
      <c r="A134" s="99"/>
      <c r="B134" s="99"/>
      <c r="C134" s="99"/>
      <c r="D134" s="99"/>
      <c r="E134" s="99"/>
      <c r="F134" s="99"/>
      <c r="G134" s="99"/>
      <c r="H134" s="99"/>
      <c r="I134" s="99"/>
      <c r="J134" s="99"/>
      <c r="K134" s="99"/>
      <c r="L134" s="99"/>
      <c r="M134" s="99"/>
      <c r="N134" s="99"/>
      <c r="O134" s="99"/>
      <c r="P134" s="99"/>
      <c r="Q134" s="99"/>
      <c r="R134" s="99"/>
      <c r="S134" s="99"/>
      <c r="T134" s="99"/>
      <c r="U134" s="99"/>
      <c r="V134" s="99"/>
      <c r="W134" s="99"/>
      <c r="X134" s="99"/>
      <c r="Y134" s="99"/>
      <c r="Z134" s="99"/>
    </row>
    <row r="135">
      <c r="A135" s="99"/>
      <c r="B135" s="99"/>
      <c r="C135" s="99"/>
      <c r="D135" s="99"/>
      <c r="E135" s="99"/>
      <c r="F135" s="99"/>
      <c r="G135" s="99"/>
      <c r="H135" s="99"/>
      <c r="I135" s="99"/>
      <c r="J135" s="99"/>
      <c r="K135" s="99"/>
      <c r="L135" s="99"/>
      <c r="M135" s="99"/>
      <c r="N135" s="99"/>
      <c r="O135" s="99"/>
      <c r="P135" s="99"/>
      <c r="Q135" s="99"/>
      <c r="R135" s="99"/>
      <c r="S135" s="99"/>
      <c r="T135" s="99"/>
      <c r="U135" s="99"/>
      <c r="V135" s="99"/>
      <c r="W135" s="99"/>
      <c r="X135" s="99"/>
      <c r="Y135" s="99"/>
      <c r="Z135" s="99"/>
    </row>
    <row r="136">
      <c r="A136" s="99"/>
      <c r="B136" s="99"/>
      <c r="C136" s="99"/>
      <c r="D136" s="99"/>
      <c r="E136" s="99"/>
      <c r="F136" s="99"/>
      <c r="G136" s="99"/>
      <c r="H136" s="99"/>
      <c r="I136" s="99"/>
      <c r="J136" s="99"/>
      <c r="K136" s="99"/>
      <c r="L136" s="99"/>
      <c r="M136" s="99"/>
      <c r="N136" s="99"/>
      <c r="O136" s="99"/>
      <c r="P136" s="99"/>
      <c r="Q136" s="99"/>
      <c r="R136" s="99"/>
      <c r="S136" s="99"/>
      <c r="T136" s="99"/>
      <c r="U136" s="99"/>
      <c r="V136" s="99"/>
      <c r="W136" s="99"/>
      <c r="X136" s="99"/>
      <c r="Y136" s="99"/>
      <c r="Z136" s="99"/>
    </row>
    <row r="137">
      <c r="A137" s="99"/>
      <c r="B137" s="99"/>
      <c r="C137" s="99"/>
      <c r="D137" s="99"/>
      <c r="E137" s="99"/>
      <c r="F137" s="99"/>
      <c r="G137" s="99"/>
      <c r="H137" s="99"/>
      <c r="I137" s="99"/>
      <c r="J137" s="99"/>
      <c r="K137" s="99"/>
      <c r="L137" s="99"/>
      <c r="M137" s="99"/>
      <c r="N137" s="99"/>
      <c r="O137" s="99"/>
      <c r="P137" s="99"/>
      <c r="Q137" s="99"/>
      <c r="R137" s="99"/>
      <c r="S137" s="99"/>
      <c r="T137" s="99"/>
      <c r="U137" s="99"/>
      <c r="V137" s="99"/>
      <c r="W137" s="99"/>
      <c r="X137" s="99"/>
      <c r="Y137" s="99"/>
      <c r="Z137" s="99"/>
    </row>
    <row r="138">
      <c r="A138" s="99"/>
      <c r="B138" s="99"/>
      <c r="C138" s="99"/>
      <c r="D138" s="99"/>
      <c r="E138" s="99"/>
      <c r="F138" s="99"/>
      <c r="G138" s="99"/>
      <c r="H138" s="99"/>
      <c r="I138" s="99"/>
      <c r="J138" s="99"/>
      <c r="K138" s="99"/>
      <c r="L138" s="99"/>
      <c r="M138" s="99"/>
      <c r="N138" s="99"/>
      <c r="O138" s="99"/>
      <c r="P138" s="99"/>
      <c r="Q138" s="99"/>
      <c r="R138" s="99"/>
      <c r="S138" s="99"/>
      <c r="T138" s="99"/>
      <c r="U138" s="99"/>
      <c r="V138" s="99"/>
      <c r="W138" s="99"/>
      <c r="X138" s="99"/>
      <c r="Y138" s="99"/>
      <c r="Z138" s="99"/>
    </row>
    <row r="139">
      <c r="A139" s="99"/>
      <c r="B139" s="99"/>
      <c r="C139" s="99"/>
      <c r="D139" s="99"/>
      <c r="E139" s="99"/>
      <c r="F139" s="99"/>
      <c r="G139" s="99"/>
      <c r="H139" s="99"/>
      <c r="I139" s="99"/>
      <c r="J139" s="99"/>
      <c r="K139" s="99"/>
      <c r="L139" s="99"/>
      <c r="M139" s="99"/>
      <c r="N139" s="99"/>
      <c r="O139" s="99"/>
      <c r="P139" s="99"/>
      <c r="Q139" s="99"/>
      <c r="R139" s="99"/>
      <c r="S139" s="99"/>
      <c r="T139" s="99"/>
      <c r="U139" s="99"/>
      <c r="V139" s="99"/>
      <c r="W139" s="99"/>
      <c r="X139" s="99"/>
      <c r="Y139" s="99"/>
      <c r="Z139" s="99"/>
    </row>
    <row r="140">
      <c r="A140" s="99"/>
      <c r="B140" s="99"/>
      <c r="C140" s="99"/>
      <c r="D140" s="99"/>
      <c r="E140" s="99"/>
      <c r="F140" s="99"/>
      <c r="G140" s="99"/>
      <c r="H140" s="99"/>
      <c r="I140" s="99"/>
      <c r="J140" s="99"/>
      <c r="K140" s="99"/>
      <c r="L140" s="99"/>
      <c r="M140" s="99"/>
      <c r="N140" s="99"/>
      <c r="O140" s="99"/>
      <c r="P140" s="99"/>
      <c r="Q140" s="99"/>
      <c r="R140" s="99"/>
      <c r="S140" s="99"/>
      <c r="T140" s="99"/>
      <c r="U140" s="99"/>
      <c r="V140" s="99"/>
      <c r="W140" s="99"/>
      <c r="X140" s="99"/>
      <c r="Y140" s="99"/>
      <c r="Z140" s="99"/>
    </row>
    <row r="141">
      <c r="A141" s="99"/>
      <c r="B141" s="99"/>
      <c r="C141" s="99"/>
      <c r="D141" s="99"/>
      <c r="E141" s="99"/>
      <c r="F141" s="99"/>
      <c r="G141" s="99"/>
      <c r="H141" s="99"/>
      <c r="I141" s="99"/>
      <c r="J141" s="99"/>
      <c r="K141" s="99"/>
      <c r="L141" s="99"/>
      <c r="M141" s="99"/>
      <c r="N141" s="99"/>
      <c r="O141" s="99"/>
      <c r="P141" s="99"/>
      <c r="Q141" s="99"/>
      <c r="R141" s="99"/>
      <c r="S141" s="99"/>
      <c r="T141" s="99"/>
      <c r="U141" s="99"/>
      <c r="V141" s="99"/>
      <c r="W141" s="99"/>
      <c r="X141" s="99"/>
      <c r="Y141" s="99"/>
      <c r="Z141" s="99"/>
    </row>
    <row r="142">
      <c r="A142" s="99"/>
      <c r="B142" s="99"/>
      <c r="C142" s="99"/>
      <c r="D142" s="99"/>
      <c r="E142" s="99"/>
      <c r="F142" s="99"/>
      <c r="G142" s="99"/>
      <c r="H142" s="99"/>
      <c r="I142" s="99"/>
      <c r="J142" s="99"/>
      <c r="K142" s="99"/>
      <c r="L142" s="99"/>
      <c r="M142" s="99"/>
      <c r="N142" s="99"/>
      <c r="O142" s="99"/>
      <c r="P142" s="99"/>
      <c r="Q142" s="99"/>
      <c r="R142" s="99"/>
      <c r="S142" s="99"/>
      <c r="T142" s="99"/>
      <c r="U142" s="99"/>
      <c r="V142" s="99"/>
      <c r="W142" s="99"/>
      <c r="X142" s="99"/>
      <c r="Y142" s="99"/>
      <c r="Z142" s="99"/>
    </row>
    <row r="143">
      <c r="A143" s="99"/>
      <c r="B143" s="99"/>
      <c r="C143" s="99"/>
      <c r="D143" s="99"/>
      <c r="E143" s="99"/>
      <c r="F143" s="99"/>
      <c r="G143" s="99"/>
      <c r="H143" s="99"/>
      <c r="I143" s="99"/>
      <c r="J143" s="99"/>
      <c r="K143" s="99"/>
      <c r="L143" s="99"/>
      <c r="M143" s="99"/>
      <c r="N143" s="99"/>
      <c r="O143" s="99"/>
      <c r="P143" s="99"/>
      <c r="Q143" s="99"/>
      <c r="R143" s="99"/>
      <c r="S143" s="99"/>
      <c r="T143" s="99"/>
      <c r="U143" s="99"/>
      <c r="V143" s="99"/>
      <c r="W143" s="99"/>
      <c r="X143" s="99"/>
      <c r="Y143" s="99"/>
      <c r="Z143" s="99"/>
    </row>
    <row r="144">
      <c r="A144" s="99"/>
      <c r="B144" s="99"/>
      <c r="C144" s="99"/>
      <c r="D144" s="99"/>
      <c r="E144" s="99"/>
      <c r="F144" s="99"/>
      <c r="G144" s="99"/>
      <c r="H144" s="99"/>
      <c r="I144" s="99"/>
      <c r="J144" s="99"/>
      <c r="K144" s="99"/>
      <c r="L144" s="99"/>
      <c r="M144" s="99"/>
      <c r="N144" s="99"/>
      <c r="O144" s="99"/>
      <c r="P144" s="99"/>
      <c r="Q144" s="99"/>
      <c r="R144" s="99"/>
      <c r="S144" s="99"/>
      <c r="T144" s="99"/>
      <c r="U144" s="99"/>
      <c r="V144" s="99"/>
      <c r="W144" s="99"/>
      <c r="X144" s="99"/>
      <c r="Y144" s="99"/>
      <c r="Z144" s="99"/>
    </row>
    <row r="145">
      <c r="A145" s="99"/>
      <c r="B145" s="99"/>
      <c r="C145" s="99"/>
      <c r="D145" s="99"/>
      <c r="E145" s="99"/>
      <c r="F145" s="99"/>
      <c r="G145" s="99"/>
      <c r="H145" s="99"/>
      <c r="I145" s="99"/>
      <c r="J145" s="99"/>
      <c r="K145" s="99"/>
      <c r="L145" s="99"/>
      <c r="M145" s="99"/>
      <c r="N145" s="99"/>
      <c r="O145" s="99"/>
      <c r="P145" s="99"/>
      <c r="Q145" s="99"/>
      <c r="R145" s="99"/>
      <c r="S145" s="99"/>
      <c r="T145" s="99"/>
      <c r="U145" s="99"/>
      <c r="V145" s="99"/>
      <c r="W145" s="99"/>
      <c r="X145" s="99"/>
      <c r="Y145" s="99"/>
      <c r="Z145" s="99"/>
    </row>
    <row r="146">
      <c r="A146" s="99"/>
      <c r="B146" s="99"/>
      <c r="C146" s="99"/>
      <c r="D146" s="99"/>
      <c r="E146" s="99"/>
      <c r="F146" s="99"/>
      <c r="G146" s="99"/>
      <c r="H146" s="99"/>
      <c r="I146" s="99"/>
      <c r="J146" s="99"/>
      <c r="K146" s="99"/>
      <c r="L146" s="99"/>
      <c r="M146" s="99"/>
      <c r="N146" s="99"/>
      <c r="O146" s="99"/>
      <c r="P146" s="99"/>
      <c r="Q146" s="99"/>
      <c r="R146" s="99"/>
      <c r="S146" s="99"/>
      <c r="T146" s="99"/>
      <c r="U146" s="99"/>
      <c r="V146" s="99"/>
      <c r="W146" s="99"/>
      <c r="X146" s="99"/>
      <c r="Y146" s="99"/>
      <c r="Z146" s="99"/>
    </row>
    <row r="147">
      <c r="A147" s="99"/>
      <c r="B147" s="99"/>
      <c r="C147" s="99"/>
      <c r="D147" s="99"/>
      <c r="E147" s="99"/>
      <c r="F147" s="99"/>
      <c r="G147" s="99"/>
      <c r="H147" s="99"/>
      <c r="I147" s="99"/>
      <c r="J147" s="99"/>
      <c r="K147" s="99"/>
      <c r="L147" s="99"/>
      <c r="M147" s="99"/>
      <c r="N147" s="99"/>
      <c r="O147" s="99"/>
      <c r="P147" s="99"/>
      <c r="Q147" s="99"/>
      <c r="R147" s="99"/>
      <c r="S147" s="99"/>
      <c r="T147" s="99"/>
      <c r="U147" s="99"/>
      <c r="V147" s="99"/>
      <c r="W147" s="99"/>
      <c r="X147" s="99"/>
      <c r="Y147" s="99"/>
      <c r="Z147" s="99"/>
    </row>
    <row r="148">
      <c r="A148" s="99"/>
      <c r="B148" s="99"/>
      <c r="C148" s="99"/>
      <c r="D148" s="99"/>
      <c r="E148" s="99"/>
      <c r="F148" s="99"/>
      <c r="G148" s="99"/>
      <c r="H148" s="99"/>
      <c r="I148" s="99"/>
      <c r="J148" s="99"/>
      <c r="K148" s="99"/>
      <c r="L148" s="99"/>
      <c r="M148" s="99"/>
      <c r="N148" s="99"/>
      <c r="O148" s="99"/>
      <c r="P148" s="99"/>
      <c r="Q148" s="99"/>
      <c r="R148" s="99"/>
      <c r="S148" s="99"/>
      <c r="T148" s="99"/>
      <c r="U148" s="99"/>
      <c r="V148" s="99"/>
      <c r="W148" s="99"/>
      <c r="X148" s="99"/>
      <c r="Y148" s="99"/>
      <c r="Z148" s="99"/>
    </row>
    <row r="149">
      <c r="A149" s="99"/>
      <c r="B149" s="99"/>
      <c r="C149" s="99"/>
      <c r="D149" s="99"/>
      <c r="E149" s="99"/>
      <c r="F149" s="99"/>
      <c r="G149" s="99"/>
      <c r="H149" s="99"/>
      <c r="I149" s="99"/>
      <c r="J149" s="99"/>
      <c r="K149" s="99"/>
      <c r="L149" s="99"/>
      <c r="M149" s="99"/>
      <c r="N149" s="99"/>
      <c r="O149" s="99"/>
      <c r="P149" s="99"/>
      <c r="Q149" s="99"/>
      <c r="R149" s="99"/>
      <c r="S149" s="99"/>
      <c r="T149" s="99"/>
      <c r="U149" s="99"/>
      <c r="V149" s="99"/>
      <c r="W149" s="99"/>
      <c r="X149" s="99"/>
      <c r="Y149" s="99"/>
      <c r="Z149" s="99"/>
    </row>
    <row r="150">
      <c r="A150" s="99"/>
      <c r="B150" s="99"/>
      <c r="C150" s="99"/>
      <c r="D150" s="99"/>
      <c r="E150" s="99"/>
      <c r="F150" s="99"/>
      <c r="G150" s="99"/>
      <c r="H150" s="99"/>
      <c r="I150" s="99"/>
      <c r="J150" s="99"/>
      <c r="K150" s="99"/>
      <c r="L150" s="99"/>
      <c r="M150" s="99"/>
      <c r="N150" s="99"/>
      <c r="O150" s="99"/>
      <c r="P150" s="99"/>
      <c r="Q150" s="99"/>
      <c r="R150" s="99"/>
      <c r="S150" s="99"/>
      <c r="T150" s="99"/>
      <c r="U150" s="99"/>
      <c r="V150" s="99"/>
      <c r="W150" s="99"/>
      <c r="X150" s="99"/>
      <c r="Y150" s="99"/>
      <c r="Z150" s="99"/>
    </row>
    <row r="151">
      <c r="A151" s="99"/>
      <c r="B151" s="99"/>
      <c r="C151" s="99"/>
      <c r="D151" s="99"/>
      <c r="E151" s="99"/>
      <c r="F151" s="99"/>
      <c r="G151" s="99"/>
      <c r="H151" s="99"/>
      <c r="I151" s="99"/>
      <c r="J151" s="99"/>
      <c r="K151" s="99"/>
      <c r="L151" s="99"/>
      <c r="M151" s="99"/>
      <c r="N151" s="99"/>
      <c r="O151" s="99"/>
      <c r="P151" s="99"/>
      <c r="Q151" s="99"/>
      <c r="R151" s="99"/>
      <c r="S151" s="99"/>
      <c r="T151" s="99"/>
      <c r="U151" s="99"/>
      <c r="V151" s="99"/>
      <c r="W151" s="99"/>
      <c r="X151" s="99"/>
      <c r="Y151" s="99"/>
      <c r="Z151" s="99"/>
    </row>
    <row r="152">
      <c r="A152" s="99"/>
      <c r="B152" s="99"/>
      <c r="C152" s="99"/>
      <c r="D152" s="99"/>
      <c r="E152" s="99"/>
      <c r="F152" s="99"/>
      <c r="G152" s="99"/>
      <c r="H152" s="99"/>
      <c r="I152" s="99"/>
      <c r="J152" s="99"/>
      <c r="K152" s="99"/>
      <c r="L152" s="99"/>
      <c r="M152" s="99"/>
      <c r="N152" s="99"/>
      <c r="O152" s="99"/>
      <c r="P152" s="99"/>
      <c r="Q152" s="99"/>
      <c r="R152" s="99"/>
      <c r="S152" s="99"/>
      <c r="T152" s="99"/>
      <c r="U152" s="99"/>
      <c r="V152" s="99"/>
      <c r="W152" s="99"/>
      <c r="X152" s="99"/>
      <c r="Y152" s="99"/>
      <c r="Z152" s="99"/>
    </row>
    <row r="153">
      <c r="A153" s="99"/>
      <c r="B153" s="99"/>
      <c r="C153" s="99"/>
      <c r="D153" s="99"/>
      <c r="E153" s="99"/>
      <c r="F153" s="99"/>
      <c r="G153" s="99"/>
      <c r="H153" s="99"/>
      <c r="I153" s="99"/>
      <c r="J153" s="99"/>
      <c r="K153" s="99"/>
      <c r="L153" s="99"/>
      <c r="M153" s="99"/>
      <c r="N153" s="99"/>
      <c r="O153" s="99"/>
      <c r="P153" s="99"/>
      <c r="Q153" s="99"/>
      <c r="R153" s="99"/>
      <c r="S153" s="99"/>
      <c r="T153" s="99"/>
      <c r="U153" s="99"/>
      <c r="V153" s="99"/>
      <c r="W153" s="99"/>
      <c r="X153" s="99"/>
      <c r="Y153" s="99"/>
      <c r="Z153" s="99"/>
    </row>
    <row r="154">
      <c r="A154" s="99"/>
      <c r="B154" s="99"/>
      <c r="C154" s="99"/>
      <c r="D154" s="99"/>
      <c r="E154" s="99"/>
      <c r="F154" s="99"/>
      <c r="G154" s="99"/>
      <c r="H154" s="99"/>
      <c r="I154" s="99"/>
      <c r="J154" s="99"/>
      <c r="K154" s="99"/>
      <c r="L154" s="99"/>
      <c r="M154" s="99"/>
      <c r="N154" s="99"/>
      <c r="O154" s="99"/>
      <c r="P154" s="99"/>
      <c r="Q154" s="99"/>
      <c r="R154" s="99"/>
      <c r="S154" s="99"/>
      <c r="T154" s="99"/>
      <c r="U154" s="99"/>
      <c r="V154" s="99"/>
      <c r="W154" s="99"/>
      <c r="X154" s="99"/>
      <c r="Y154" s="99"/>
      <c r="Z154" s="99"/>
    </row>
    <row r="155">
      <c r="A155" s="99"/>
      <c r="B155" s="99"/>
      <c r="C155" s="99"/>
      <c r="D155" s="99"/>
      <c r="E155" s="99"/>
      <c r="F155" s="99"/>
      <c r="G155" s="99"/>
      <c r="H155" s="99"/>
      <c r="I155" s="99"/>
      <c r="J155" s="99"/>
      <c r="K155" s="99"/>
      <c r="L155" s="99"/>
      <c r="M155" s="99"/>
      <c r="N155" s="99"/>
      <c r="O155" s="99"/>
      <c r="P155" s="99"/>
      <c r="Q155" s="99"/>
      <c r="R155" s="99"/>
      <c r="S155" s="99"/>
      <c r="T155" s="99"/>
      <c r="U155" s="99"/>
      <c r="V155" s="99"/>
      <c r="W155" s="99"/>
      <c r="X155" s="99"/>
      <c r="Y155" s="99"/>
      <c r="Z155" s="99"/>
    </row>
    <row r="156">
      <c r="A156" s="99"/>
      <c r="B156" s="99"/>
      <c r="C156" s="99"/>
      <c r="D156" s="99"/>
      <c r="E156" s="99"/>
      <c r="F156" s="99"/>
      <c r="G156" s="99"/>
      <c r="H156" s="99"/>
      <c r="I156" s="99"/>
      <c r="J156" s="99"/>
      <c r="K156" s="99"/>
      <c r="L156" s="99"/>
      <c r="M156" s="99"/>
      <c r="N156" s="99"/>
      <c r="O156" s="99"/>
      <c r="P156" s="99"/>
      <c r="Q156" s="99"/>
      <c r="R156" s="99"/>
      <c r="S156" s="99"/>
      <c r="T156" s="99"/>
      <c r="U156" s="99"/>
      <c r="V156" s="99"/>
      <c r="W156" s="99"/>
      <c r="X156" s="99"/>
      <c r="Y156" s="99"/>
      <c r="Z156" s="99"/>
    </row>
    <row r="157">
      <c r="A157" s="99"/>
      <c r="B157" s="99"/>
      <c r="C157" s="99"/>
      <c r="D157" s="99"/>
      <c r="E157" s="99"/>
      <c r="F157" s="99"/>
      <c r="G157" s="99"/>
      <c r="H157" s="99"/>
      <c r="I157" s="99"/>
      <c r="J157" s="99"/>
      <c r="K157" s="99"/>
      <c r="L157" s="99"/>
      <c r="M157" s="99"/>
      <c r="N157" s="99"/>
      <c r="O157" s="99"/>
      <c r="P157" s="99"/>
      <c r="Q157" s="99"/>
      <c r="R157" s="99"/>
      <c r="S157" s="99"/>
      <c r="T157" s="99"/>
      <c r="U157" s="99"/>
      <c r="V157" s="99"/>
      <c r="W157" s="99"/>
      <c r="X157" s="99"/>
      <c r="Y157" s="99"/>
      <c r="Z157" s="99"/>
    </row>
    <row r="158">
      <c r="A158" s="99"/>
      <c r="B158" s="99"/>
      <c r="C158" s="99"/>
      <c r="D158" s="99"/>
      <c r="E158" s="99"/>
      <c r="F158" s="99"/>
      <c r="G158" s="99"/>
      <c r="H158" s="99"/>
      <c r="I158" s="99"/>
      <c r="J158" s="99"/>
      <c r="K158" s="99"/>
      <c r="L158" s="99"/>
      <c r="M158" s="99"/>
      <c r="N158" s="99"/>
      <c r="O158" s="99"/>
      <c r="P158" s="99"/>
      <c r="Q158" s="99"/>
      <c r="R158" s="99"/>
      <c r="S158" s="99"/>
      <c r="T158" s="99"/>
      <c r="U158" s="99"/>
      <c r="V158" s="99"/>
      <c r="W158" s="99"/>
      <c r="X158" s="99"/>
      <c r="Y158" s="99"/>
      <c r="Z158" s="99"/>
    </row>
    <row r="159">
      <c r="A159" s="99"/>
      <c r="B159" s="99"/>
      <c r="C159" s="99"/>
      <c r="D159" s="99"/>
      <c r="E159" s="99"/>
      <c r="F159" s="99"/>
      <c r="G159" s="99"/>
      <c r="H159" s="99"/>
      <c r="I159" s="99"/>
      <c r="J159" s="99"/>
      <c r="K159" s="99"/>
      <c r="L159" s="99"/>
      <c r="M159" s="99"/>
      <c r="N159" s="99"/>
      <c r="O159" s="99"/>
      <c r="P159" s="99"/>
      <c r="Q159" s="99"/>
      <c r="R159" s="99"/>
      <c r="S159" s="99"/>
      <c r="T159" s="99"/>
      <c r="U159" s="99"/>
      <c r="V159" s="99"/>
      <c r="W159" s="99"/>
      <c r="X159" s="99"/>
      <c r="Y159" s="99"/>
      <c r="Z159" s="99"/>
    </row>
    <row r="160">
      <c r="A160" s="99"/>
      <c r="B160" s="99"/>
      <c r="C160" s="99"/>
      <c r="D160" s="99"/>
      <c r="E160" s="99"/>
      <c r="F160" s="99"/>
      <c r="G160" s="99"/>
      <c r="H160" s="99"/>
      <c r="I160" s="99"/>
      <c r="J160" s="99"/>
      <c r="K160" s="99"/>
      <c r="L160" s="99"/>
      <c r="M160" s="99"/>
      <c r="N160" s="99"/>
      <c r="O160" s="99"/>
      <c r="P160" s="99"/>
      <c r="Q160" s="99"/>
      <c r="R160" s="99"/>
      <c r="S160" s="99"/>
      <c r="T160" s="99"/>
      <c r="U160" s="99"/>
      <c r="V160" s="99"/>
      <c r="W160" s="99"/>
      <c r="X160" s="99"/>
      <c r="Y160" s="99"/>
      <c r="Z160" s="99"/>
    </row>
    <row r="161">
      <c r="A161" s="99"/>
      <c r="B161" s="99"/>
      <c r="C161" s="99"/>
      <c r="D161" s="99"/>
      <c r="E161" s="99"/>
      <c r="F161" s="99"/>
      <c r="G161" s="99"/>
      <c r="H161" s="99"/>
      <c r="I161" s="99"/>
      <c r="J161" s="99"/>
      <c r="K161" s="99"/>
      <c r="L161" s="99"/>
      <c r="M161" s="99"/>
      <c r="N161" s="99"/>
      <c r="O161" s="99"/>
      <c r="P161" s="99"/>
      <c r="Q161" s="99"/>
      <c r="R161" s="99"/>
      <c r="S161" s="99"/>
      <c r="T161" s="99"/>
      <c r="U161" s="99"/>
      <c r="V161" s="99"/>
      <c r="W161" s="99"/>
      <c r="X161" s="99"/>
      <c r="Y161" s="99"/>
      <c r="Z161" s="99"/>
    </row>
    <row r="162">
      <c r="A162" s="99"/>
      <c r="B162" s="99"/>
      <c r="C162" s="99"/>
      <c r="D162" s="99"/>
      <c r="E162" s="99"/>
      <c r="F162" s="99"/>
      <c r="G162" s="99"/>
      <c r="H162" s="99"/>
      <c r="I162" s="99"/>
      <c r="J162" s="99"/>
      <c r="K162" s="99"/>
      <c r="L162" s="99"/>
      <c r="M162" s="99"/>
      <c r="N162" s="99"/>
      <c r="O162" s="99"/>
      <c r="P162" s="99"/>
      <c r="Q162" s="99"/>
      <c r="R162" s="99"/>
      <c r="S162" s="99"/>
      <c r="T162" s="99"/>
      <c r="U162" s="99"/>
      <c r="V162" s="99"/>
      <c r="W162" s="99"/>
      <c r="X162" s="99"/>
      <c r="Y162" s="99"/>
      <c r="Z162" s="99"/>
    </row>
    <row r="163">
      <c r="A163" s="99"/>
      <c r="B163" s="99"/>
      <c r="C163" s="99"/>
      <c r="D163" s="99"/>
      <c r="E163" s="99"/>
      <c r="F163" s="99"/>
      <c r="G163" s="99"/>
      <c r="H163" s="99"/>
      <c r="I163" s="99"/>
      <c r="J163" s="99"/>
      <c r="K163" s="99"/>
      <c r="L163" s="99"/>
      <c r="M163" s="99"/>
      <c r="N163" s="99"/>
      <c r="O163" s="99"/>
      <c r="P163" s="99"/>
      <c r="Q163" s="99"/>
      <c r="R163" s="99"/>
      <c r="S163" s="99"/>
      <c r="T163" s="99"/>
      <c r="U163" s="99"/>
      <c r="V163" s="99"/>
      <c r="W163" s="99"/>
      <c r="X163" s="99"/>
      <c r="Y163" s="99"/>
      <c r="Z163" s="99"/>
    </row>
    <row r="164">
      <c r="A164" s="99"/>
      <c r="B164" s="99"/>
      <c r="C164" s="99"/>
      <c r="D164" s="99"/>
      <c r="E164" s="99"/>
      <c r="F164" s="99"/>
      <c r="G164" s="99"/>
      <c r="H164" s="99"/>
      <c r="I164" s="99"/>
      <c r="J164" s="99"/>
      <c r="K164" s="99"/>
      <c r="L164" s="99"/>
      <c r="M164" s="99"/>
      <c r="N164" s="99"/>
      <c r="O164" s="99"/>
      <c r="P164" s="99"/>
      <c r="Q164" s="99"/>
      <c r="R164" s="99"/>
      <c r="S164" s="99"/>
      <c r="T164" s="99"/>
      <c r="U164" s="99"/>
      <c r="V164" s="99"/>
      <c r="W164" s="99"/>
      <c r="X164" s="99"/>
      <c r="Y164" s="99"/>
      <c r="Z164" s="99"/>
    </row>
    <row r="165">
      <c r="A165" s="99"/>
      <c r="B165" s="99"/>
      <c r="C165" s="99"/>
      <c r="D165" s="99"/>
      <c r="E165" s="99"/>
      <c r="F165" s="99"/>
      <c r="G165" s="99"/>
      <c r="H165" s="99"/>
      <c r="I165" s="99"/>
      <c r="J165" s="99"/>
      <c r="K165" s="99"/>
      <c r="L165" s="99"/>
      <c r="M165" s="99"/>
      <c r="N165" s="99"/>
      <c r="O165" s="99"/>
      <c r="P165" s="99"/>
      <c r="Q165" s="99"/>
      <c r="R165" s="99"/>
      <c r="S165" s="99"/>
      <c r="T165" s="99"/>
      <c r="U165" s="99"/>
      <c r="V165" s="99"/>
      <c r="W165" s="99"/>
      <c r="X165" s="99"/>
      <c r="Y165" s="99"/>
      <c r="Z165" s="99"/>
    </row>
    <row r="166">
      <c r="A166" s="99"/>
      <c r="B166" s="99"/>
      <c r="C166" s="99"/>
      <c r="D166" s="99"/>
      <c r="E166" s="99"/>
      <c r="F166" s="99"/>
      <c r="G166" s="99"/>
      <c r="H166" s="99"/>
      <c r="I166" s="99"/>
      <c r="J166" s="99"/>
      <c r="K166" s="99"/>
      <c r="L166" s="99"/>
      <c r="M166" s="99"/>
      <c r="N166" s="99"/>
      <c r="O166" s="99"/>
      <c r="P166" s="99"/>
      <c r="Q166" s="99"/>
      <c r="R166" s="99"/>
      <c r="S166" s="99"/>
      <c r="T166" s="99"/>
      <c r="U166" s="99"/>
      <c r="V166" s="99"/>
      <c r="W166" s="99"/>
      <c r="X166" s="99"/>
      <c r="Y166" s="99"/>
      <c r="Z166" s="99"/>
    </row>
    <row r="167">
      <c r="A167" s="99"/>
      <c r="B167" s="99"/>
      <c r="C167" s="99"/>
      <c r="D167" s="99"/>
      <c r="E167" s="99"/>
      <c r="F167" s="99"/>
      <c r="G167" s="99"/>
      <c r="H167" s="99"/>
      <c r="I167" s="99"/>
      <c r="J167" s="99"/>
      <c r="K167" s="99"/>
      <c r="L167" s="99"/>
      <c r="M167" s="99"/>
      <c r="N167" s="99"/>
      <c r="O167" s="99"/>
      <c r="P167" s="99"/>
      <c r="Q167" s="99"/>
      <c r="R167" s="99"/>
      <c r="S167" s="99"/>
      <c r="T167" s="99"/>
      <c r="U167" s="99"/>
      <c r="V167" s="99"/>
      <c r="W167" s="99"/>
      <c r="X167" s="99"/>
      <c r="Y167" s="99"/>
      <c r="Z167" s="99"/>
    </row>
    <row r="168">
      <c r="A168" s="99"/>
      <c r="B168" s="99"/>
      <c r="C168" s="99"/>
      <c r="D168" s="99"/>
      <c r="E168" s="99"/>
      <c r="F168" s="99"/>
      <c r="G168" s="99"/>
      <c r="H168" s="99"/>
      <c r="I168" s="99"/>
      <c r="J168" s="99"/>
      <c r="K168" s="99"/>
      <c r="L168" s="99"/>
      <c r="M168" s="99"/>
      <c r="N168" s="99"/>
      <c r="O168" s="99"/>
      <c r="P168" s="99"/>
      <c r="Q168" s="99"/>
      <c r="R168" s="99"/>
      <c r="S168" s="99"/>
      <c r="T168" s="99"/>
      <c r="U168" s="99"/>
      <c r="V168" s="99"/>
      <c r="W168" s="99"/>
      <c r="X168" s="99"/>
      <c r="Y168" s="99"/>
      <c r="Z168" s="99"/>
    </row>
    <row r="169">
      <c r="A169" s="99"/>
      <c r="B169" s="99"/>
      <c r="C169" s="99"/>
      <c r="D169" s="99"/>
      <c r="E169" s="99"/>
      <c r="F169" s="99"/>
      <c r="G169" s="99"/>
      <c r="H169" s="99"/>
      <c r="I169" s="99"/>
      <c r="J169" s="99"/>
      <c r="K169" s="99"/>
      <c r="L169" s="99"/>
      <c r="M169" s="99"/>
      <c r="N169" s="99"/>
      <c r="O169" s="99"/>
      <c r="P169" s="99"/>
      <c r="Q169" s="99"/>
      <c r="R169" s="99"/>
      <c r="S169" s="99"/>
      <c r="T169" s="99"/>
      <c r="U169" s="99"/>
      <c r="V169" s="99"/>
      <c r="W169" s="99"/>
      <c r="X169" s="99"/>
      <c r="Y169" s="99"/>
      <c r="Z169" s="99"/>
    </row>
    <row r="170">
      <c r="A170" s="99"/>
      <c r="B170" s="99"/>
      <c r="C170" s="99"/>
      <c r="D170" s="99"/>
      <c r="E170" s="99"/>
      <c r="F170" s="99"/>
      <c r="G170" s="99"/>
      <c r="H170" s="99"/>
      <c r="I170" s="99"/>
      <c r="J170" s="99"/>
      <c r="K170" s="99"/>
      <c r="L170" s="99"/>
      <c r="M170" s="99"/>
      <c r="N170" s="99"/>
      <c r="O170" s="99"/>
      <c r="P170" s="99"/>
      <c r="Q170" s="99"/>
      <c r="R170" s="99"/>
      <c r="S170" s="99"/>
      <c r="T170" s="99"/>
      <c r="U170" s="99"/>
      <c r="V170" s="99"/>
      <c r="W170" s="99"/>
      <c r="X170" s="99"/>
      <c r="Y170" s="99"/>
      <c r="Z170" s="99"/>
    </row>
    <row r="171">
      <c r="A171" s="99"/>
      <c r="B171" s="99"/>
      <c r="C171" s="99"/>
      <c r="D171" s="99"/>
      <c r="E171" s="99"/>
      <c r="F171" s="99"/>
      <c r="G171" s="99"/>
      <c r="H171" s="99"/>
      <c r="I171" s="99"/>
      <c r="J171" s="99"/>
      <c r="K171" s="99"/>
      <c r="L171" s="99"/>
      <c r="M171" s="99"/>
      <c r="N171" s="99"/>
      <c r="O171" s="99"/>
      <c r="P171" s="99"/>
      <c r="Q171" s="99"/>
      <c r="R171" s="99"/>
      <c r="S171" s="99"/>
      <c r="T171" s="99"/>
      <c r="U171" s="99"/>
      <c r="V171" s="99"/>
      <c r="W171" s="99"/>
      <c r="X171" s="99"/>
      <c r="Y171" s="99"/>
      <c r="Z171" s="99"/>
    </row>
    <row r="172">
      <c r="A172" s="99"/>
      <c r="B172" s="99"/>
      <c r="C172" s="99"/>
      <c r="D172" s="99"/>
      <c r="E172" s="99"/>
      <c r="F172" s="99"/>
      <c r="G172" s="99"/>
      <c r="H172" s="99"/>
      <c r="I172" s="99"/>
      <c r="J172" s="99"/>
      <c r="K172" s="99"/>
      <c r="L172" s="99"/>
      <c r="M172" s="99"/>
      <c r="N172" s="99"/>
      <c r="O172" s="99"/>
      <c r="P172" s="99"/>
      <c r="Q172" s="99"/>
      <c r="R172" s="99"/>
      <c r="S172" s="99"/>
      <c r="T172" s="99"/>
      <c r="U172" s="99"/>
      <c r="V172" s="99"/>
      <c r="W172" s="99"/>
      <c r="X172" s="99"/>
      <c r="Y172" s="99"/>
      <c r="Z172" s="99"/>
    </row>
    <row r="173">
      <c r="A173" s="99"/>
      <c r="B173" s="99"/>
      <c r="C173" s="99"/>
      <c r="D173" s="99"/>
      <c r="E173" s="99"/>
      <c r="F173" s="99"/>
      <c r="G173" s="99"/>
      <c r="H173" s="99"/>
      <c r="I173" s="99"/>
      <c r="J173" s="99"/>
      <c r="K173" s="99"/>
      <c r="L173" s="99"/>
      <c r="M173" s="99"/>
      <c r="N173" s="99"/>
      <c r="O173" s="99"/>
      <c r="P173" s="99"/>
      <c r="Q173" s="99"/>
      <c r="R173" s="99"/>
      <c r="S173" s="99"/>
      <c r="T173" s="99"/>
      <c r="U173" s="99"/>
      <c r="V173" s="99"/>
      <c r="W173" s="99"/>
      <c r="X173" s="99"/>
      <c r="Y173" s="99"/>
      <c r="Z173" s="99"/>
    </row>
    <row r="174">
      <c r="A174" s="99"/>
      <c r="B174" s="99"/>
      <c r="C174" s="99"/>
      <c r="D174" s="99"/>
      <c r="E174" s="99"/>
      <c r="F174" s="99"/>
      <c r="G174" s="99"/>
      <c r="H174" s="99"/>
      <c r="I174" s="99"/>
      <c r="J174" s="99"/>
      <c r="K174" s="99"/>
      <c r="L174" s="99"/>
      <c r="M174" s="99"/>
      <c r="N174" s="99"/>
      <c r="O174" s="99"/>
      <c r="P174" s="99"/>
      <c r="Q174" s="99"/>
      <c r="R174" s="99"/>
      <c r="S174" s="99"/>
      <c r="T174" s="99"/>
      <c r="U174" s="99"/>
      <c r="V174" s="99"/>
      <c r="W174" s="99"/>
      <c r="X174" s="99"/>
      <c r="Y174" s="99"/>
      <c r="Z174" s="99"/>
    </row>
    <row r="175">
      <c r="A175" s="99"/>
      <c r="B175" s="99"/>
      <c r="C175" s="99"/>
      <c r="D175" s="99"/>
      <c r="E175" s="99"/>
      <c r="F175" s="99"/>
      <c r="G175" s="99"/>
      <c r="H175" s="99"/>
      <c r="I175" s="99"/>
      <c r="J175" s="99"/>
      <c r="K175" s="99"/>
      <c r="L175" s="99"/>
      <c r="M175" s="99"/>
      <c r="N175" s="99"/>
      <c r="O175" s="99"/>
      <c r="P175" s="99"/>
      <c r="Q175" s="99"/>
      <c r="R175" s="99"/>
      <c r="S175" s="99"/>
      <c r="T175" s="99"/>
      <c r="U175" s="99"/>
      <c r="V175" s="99"/>
      <c r="W175" s="99"/>
      <c r="X175" s="99"/>
      <c r="Y175" s="99"/>
      <c r="Z175" s="99"/>
    </row>
    <row r="176">
      <c r="A176" s="99"/>
      <c r="B176" s="99"/>
      <c r="C176" s="99"/>
      <c r="D176" s="99"/>
      <c r="E176" s="99"/>
      <c r="F176" s="99"/>
      <c r="G176" s="99"/>
      <c r="H176" s="99"/>
      <c r="I176" s="99"/>
      <c r="J176" s="99"/>
      <c r="K176" s="99"/>
      <c r="L176" s="99"/>
      <c r="M176" s="99"/>
      <c r="N176" s="99"/>
      <c r="O176" s="99"/>
      <c r="P176" s="99"/>
      <c r="Q176" s="99"/>
      <c r="R176" s="99"/>
      <c r="S176" s="99"/>
      <c r="T176" s="99"/>
      <c r="U176" s="99"/>
      <c r="V176" s="99"/>
      <c r="W176" s="99"/>
      <c r="X176" s="99"/>
      <c r="Y176" s="99"/>
      <c r="Z176" s="99"/>
    </row>
    <row r="177">
      <c r="A177" s="99"/>
      <c r="B177" s="99"/>
      <c r="C177" s="99"/>
      <c r="D177" s="99"/>
      <c r="E177" s="99"/>
      <c r="F177" s="99"/>
      <c r="G177" s="99"/>
      <c r="H177" s="99"/>
      <c r="I177" s="99"/>
      <c r="J177" s="99"/>
      <c r="K177" s="99"/>
      <c r="L177" s="99"/>
      <c r="M177" s="99"/>
      <c r="N177" s="99"/>
      <c r="O177" s="99"/>
      <c r="P177" s="99"/>
      <c r="Q177" s="99"/>
      <c r="R177" s="99"/>
      <c r="S177" s="99"/>
      <c r="T177" s="99"/>
      <c r="U177" s="99"/>
      <c r="V177" s="99"/>
      <c r="W177" s="99"/>
      <c r="X177" s="99"/>
      <c r="Y177" s="99"/>
      <c r="Z177" s="99"/>
    </row>
    <row r="178">
      <c r="A178" s="99"/>
      <c r="B178" s="99"/>
      <c r="C178" s="99"/>
      <c r="D178" s="99"/>
      <c r="E178" s="99"/>
      <c r="F178" s="99"/>
      <c r="G178" s="99"/>
      <c r="H178" s="99"/>
      <c r="I178" s="99"/>
      <c r="J178" s="99"/>
      <c r="K178" s="99"/>
      <c r="L178" s="99"/>
      <c r="M178" s="99"/>
      <c r="N178" s="99"/>
      <c r="O178" s="99"/>
      <c r="P178" s="99"/>
      <c r="Q178" s="99"/>
      <c r="R178" s="99"/>
      <c r="S178" s="99"/>
      <c r="T178" s="99"/>
      <c r="U178" s="99"/>
      <c r="V178" s="99"/>
      <c r="W178" s="99"/>
      <c r="X178" s="99"/>
      <c r="Y178" s="99"/>
      <c r="Z178" s="99"/>
    </row>
    <row r="179">
      <c r="A179" s="99"/>
      <c r="B179" s="99"/>
      <c r="C179" s="99"/>
      <c r="D179" s="99"/>
      <c r="E179" s="99"/>
      <c r="F179" s="99"/>
      <c r="G179" s="99"/>
      <c r="H179" s="99"/>
      <c r="I179" s="99"/>
      <c r="J179" s="99"/>
      <c r="K179" s="99"/>
      <c r="L179" s="99"/>
      <c r="M179" s="99"/>
      <c r="N179" s="99"/>
      <c r="O179" s="99"/>
      <c r="P179" s="99"/>
      <c r="Q179" s="99"/>
      <c r="R179" s="99"/>
      <c r="S179" s="99"/>
      <c r="T179" s="99"/>
      <c r="U179" s="99"/>
      <c r="V179" s="99"/>
      <c r="W179" s="99"/>
      <c r="X179" s="99"/>
      <c r="Y179" s="99"/>
      <c r="Z179" s="99"/>
    </row>
    <row r="180">
      <c r="A180" s="99"/>
      <c r="B180" s="99"/>
      <c r="C180" s="99"/>
      <c r="D180" s="99"/>
      <c r="E180" s="99"/>
      <c r="F180" s="99"/>
      <c r="G180" s="99"/>
      <c r="H180" s="99"/>
      <c r="I180" s="99"/>
      <c r="J180" s="99"/>
      <c r="K180" s="99"/>
      <c r="L180" s="99"/>
      <c r="M180" s="99"/>
      <c r="N180" s="99"/>
      <c r="O180" s="99"/>
      <c r="P180" s="99"/>
      <c r="Q180" s="99"/>
      <c r="R180" s="99"/>
      <c r="S180" s="99"/>
      <c r="T180" s="99"/>
      <c r="U180" s="99"/>
      <c r="V180" s="99"/>
      <c r="W180" s="99"/>
      <c r="X180" s="99"/>
      <c r="Y180" s="99"/>
      <c r="Z180" s="99"/>
    </row>
    <row r="181">
      <c r="A181" s="99"/>
      <c r="B181" s="99"/>
      <c r="C181" s="99"/>
      <c r="D181" s="99"/>
      <c r="E181" s="99"/>
      <c r="F181" s="99"/>
      <c r="G181" s="99"/>
      <c r="H181" s="99"/>
      <c r="I181" s="99"/>
      <c r="J181" s="99"/>
      <c r="K181" s="99"/>
      <c r="L181" s="99"/>
      <c r="M181" s="99"/>
      <c r="N181" s="99"/>
      <c r="O181" s="99"/>
      <c r="P181" s="99"/>
      <c r="Q181" s="99"/>
      <c r="R181" s="99"/>
      <c r="S181" s="99"/>
      <c r="T181" s="99"/>
      <c r="U181" s="99"/>
      <c r="V181" s="99"/>
      <c r="W181" s="99"/>
      <c r="X181" s="99"/>
      <c r="Y181" s="99"/>
      <c r="Z181" s="99"/>
    </row>
    <row r="182">
      <c r="A182" s="99"/>
      <c r="B182" s="99"/>
      <c r="C182" s="99"/>
      <c r="D182" s="99"/>
      <c r="E182" s="99"/>
      <c r="F182" s="99"/>
      <c r="G182" s="99"/>
      <c r="H182" s="99"/>
      <c r="I182" s="99"/>
      <c r="J182" s="99"/>
      <c r="K182" s="99"/>
      <c r="L182" s="99"/>
      <c r="M182" s="99"/>
      <c r="N182" s="99"/>
      <c r="O182" s="99"/>
      <c r="P182" s="99"/>
      <c r="Q182" s="99"/>
      <c r="R182" s="99"/>
      <c r="S182" s="99"/>
      <c r="T182" s="99"/>
      <c r="U182" s="99"/>
      <c r="V182" s="99"/>
      <c r="W182" s="99"/>
      <c r="X182" s="99"/>
      <c r="Y182" s="99"/>
      <c r="Z182" s="99"/>
    </row>
    <row r="183">
      <c r="A183" s="99"/>
      <c r="B183" s="99"/>
      <c r="C183" s="99"/>
      <c r="D183" s="99"/>
      <c r="E183" s="99"/>
      <c r="F183" s="99"/>
      <c r="G183" s="99"/>
      <c r="H183" s="99"/>
      <c r="I183" s="99"/>
      <c r="J183" s="99"/>
      <c r="K183" s="99"/>
      <c r="L183" s="99"/>
      <c r="M183" s="99"/>
      <c r="N183" s="99"/>
      <c r="O183" s="99"/>
      <c r="P183" s="99"/>
      <c r="Q183" s="99"/>
      <c r="R183" s="99"/>
      <c r="S183" s="99"/>
      <c r="T183" s="99"/>
      <c r="U183" s="99"/>
      <c r="V183" s="99"/>
      <c r="W183" s="99"/>
      <c r="X183" s="99"/>
      <c r="Y183" s="99"/>
      <c r="Z183" s="99"/>
    </row>
    <row r="184">
      <c r="A184" s="99"/>
      <c r="B184" s="99"/>
      <c r="C184" s="99"/>
      <c r="D184" s="99"/>
      <c r="E184" s="99"/>
      <c r="F184" s="99"/>
      <c r="G184" s="99"/>
      <c r="H184" s="99"/>
      <c r="I184" s="99"/>
      <c r="J184" s="99"/>
      <c r="K184" s="99"/>
      <c r="L184" s="99"/>
      <c r="M184" s="99"/>
      <c r="N184" s="99"/>
      <c r="O184" s="99"/>
      <c r="P184" s="99"/>
      <c r="Q184" s="99"/>
      <c r="R184" s="99"/>
      <c r="S184" s="99"/>
      <c r="T184" s="99"/>
      <c r="U184" s="99"/>
      <c r="V184" s="99"/>
      <c r="W184" s="99"/>
      <c r="X184" s="99"/>
      <c r="Y184" s="99"/>
      <c r="Z184" s="99"/>
    </row>
    <row r="185">
      <c r="A185" s="99"/>
      <c r="B185" s="99"/>
      <c r="C185" s="99"/>
      <c r="D185" s="99"/>
      <c r="E185" s="99"/>
      <c r="F185" s="99"/>
      <c r="G185" s="99"/>
      <c r="H185" s="99"/>
      <c r="I185" s="99"/>
      <c r="J185" s="99"/>
      <c r="K185" s="99"/>
      <c r="L185" s="99"/>
      <c r="M185" s="99"/>
      <c r="N185" s="99"/>
      <c r="O185" s="99"/>
      <c r="P185" s="99"/>
      <c r="Q185" s="99"/>
      <c r="R185" s="99"/>
      <c r="S185" s="99"/>
      <c r="T185" s="99"/>
      <c r="U185" s="99"/>
      <c r="V185" s="99"/>
      <c r="W185" s="99"/>
      <c r="X185" s="99"/>
      <c r="Y185" s="99"/>
      <c r="Z185" s="99"/>
    </row>
    <row r="186">
      <c r="A186" s="99"/>
      <c r="B186" s="99"/>
      <c r="C186" s="99"/>
      <c r="D186" s="99"/>
      <c r="E186" s="99"/>
      <c r="F186" s="99"/>
      <c r="G186" s="99"/>
      <c r="H186" s="99"/>
      <c r="I186" s="99"/>
      <c r="J186" s="99"/>
      <c r="K186" s="99"/>
      <c r="L186" s="99"/>
      <c r="M186" s="99"/>
      <c r="N186" s="99"/>
      <c r="O186" s="99"/>
      <c r="P186" s="99"/>
      <c r="Q186" s="99"/>
      <c r="R186" s="99"/>
      <c r="S186" s="99"/>
      <c r="T186" s="99"/>
      <c r="U186" s="99"/>
      <c r="V186" s="99"/>
      <c r="W186" s="99"/>
      <c r="X186" s="99"/>
      <c r="Y186" s="99"/>
      <c r="Z186" s="99"/>
    </row>
    <row r="187">
      <c r="A187" s="99"/>
      <c r="B187" s="99"/>
      <c r="C187" s="99"/>
      <c r="D187" s="99"/>
      <c r="E187" s="99"/>
      <c r="F187" s="99"/>
      <c r="G187" s="99"/>
      <c r="H187" s="99"/>
      <c r="I187" s="99"/>
      <c r="J187" s="99"/>
      <c r="K187" s="99"/>
      <c r="L187" s="99"/>
      <c r="M187" s="99"/>
      <c r="N187" s="99"/>
      <c r="O187" s="99"/>
      <c r="P187" s="99"/>
      <c r="Q187" s="99"/>
      <c r="R187" s="99"/>
      <c r="S187" s="99"/>
      <c r="T187" s="99"/>
      <c r="U187" s="99"/>
      <c r="V187" s="99"/>
      <c r="W187" s="99"/>
      <c r="X187" s="99"/>
      <c r="Y187" s="99"/>
      <c r="Z187" s="99"/>
    </row>
    <row r="188">
      <c r="A188" s="99"/>
      <c r="B188" s="99"/>
      <c r="C188" s="99"/>
      <c r="D188" s="99"/>
      <c r="E188" s="99"/>
      <c r="F188" s="99"/>
      <c r="G188" s="99"/>
      <c r="H188" s="99"/>
      <c r="I188" s="99"/>
      <c r="J188" s="99"/>
      <c r="K188" s="99"/>
      <c r="L188" s="99"/>
      <c r="M188" s="99"/>
      <c r="N188" s="99"/>
      <c r="O188" s="99"/>
      <c r="P188" s="99"/>
      <c r="Q188" s="99"/>
      <c r="R188" s="99"/>
      <c r="S188" s="99"/>
      <c r="T188" s="99"/>
      <c r="U188" s="99"/>
      <c r="V188" s="99"/>
      <c r="W188" s="99"/>
      <c r="X188" s="99"/>
      <c r="Y188" s="99"/>
      <c r="Z188" s="99"/>
    </row>
    <row r="189">
      <c r="A189" s="99"/>
      <c r="B189" s="99"/>
      <c r="C189" s="99"/>
      <c r="D189" s="99"/>
      <c r="E189" s="99"/>
      <c r="F189" s="99"/>
      <c r="G189" s="99"/>
      <c r="H189" s="99"/>
      <c r="I189" s="99"/>
      <c r="J189" s="99"/>
      <c r="K189" s="99"/>
      <c r="L189" s="99"/>
      <c r="M189" s="99"/>
      <c r="N189" s="99"/>
      <c r="O189" s="99"/>
      <c r="P189" s="99"/>
      <c r="Q189" s="99"/>
      <c r="R189" s="99"/>
      <c r="S189" s="99"/>
      <c r="T189" s="99"/>
      <c r="U189" s="99"/>
      <c r="V189" s="99"/>
      <c r="W189" s="99"/>
      <c r="X189" s="99"/>
      <c r="Y189" s="99"/>
      <c r="Z189" s="99"/>
    </row>
    <row r="190">
      <c r="A190" s="99"/>
      <c r="B190" s="99"/>
      <c r="C190" s="99"/>
      <c r="D190" s="99"/>
      <c r="E190" s="99"/>
      <c r="F190" s="99"/>
      <c r="G190" s="99"/>
      <c r="H190" s="99"/>
      <c r="I190" s="99"/>
      <c r="J190" s="99"/>
      <c r="K190" s="99"/>
      <c r="L190" s="99"/>
      <c r="M190" s="99"/>
      <c r="N190" s="99"/>
      <c r="O190" s="99"/>
      <c r="P190" s="99"/>
      <c r="Q190" s="99"/>
      <c r="R190" s="99"/>
      <c r="S190" s="99"/>
      <c r="T190" s="99"/>
      <c r="U190" s="99"/>
      <c r="V190" s="99"/>
      <c r="W190" s="99"/>
      <c r="X190" s="99"/>
      <c r="Y190" s="99"/>
      <c r="Z190" s="99"/>
    </row>
    <row r="191">
      <c r="A191" s="99"/>
      <c r="B191" s="99"/>
      <c r="C191" s="99"/>
      <c r="D191" s="99"/>
      <c r="E191" s="99"/>
      <c r="F191" s="99"/>
      <c r="G191" s="99"/>
      <c r="H191" s="99"/>
      <c r="I191" s="99"/>
      <c r="J191" s="99"/>
      <c r="K191" s="99"/>
      <c r="L191" s="99"/>
      <c r="M191" s="99"/>
      <c r="N191" s="99"/>
      <c r="O191" s="99"/>
      <c r="P191" s="99"/>
      <c r="Q191" s="99"/>
      <c r="R191" s="99"/>
      <c r="S191" s="99"/>
      <c r="T191" s="99"/>
      <c r="U191" s="99"/>
      <c r="V191" s="99"/>
      <c r="W191" s="99"/>
      <c r="X191" s="99"/>
      <c r="Y191" s="99"/>
      <c r="Z191" s="99"/>
    </row>
    <row r="192">
      <c r="A192" s="99"/>
      <c r="B192" s="99"/>
      <c r="C192" s="99"/>
      <c r="D192" s="99"/>
      <c r="E192" s="99"/>
      <c r="F192" s="99"/>
      <c r="G192" s="99"/>
      <c r="H192" s="99"/>
      <c r="I192" s="99"/>
      <c r="J192" s="99"/>
      <c r="K192" s="99"/>
      <c r="L192" s="99"/>
      <c r="M192" s="99"/>
      <c r="N192" s="99"/>
      <c r="O192" s="99"/>
      <c r="P192" s="99"/>
      <c r="Q192" s="99"/>
      <c r="R192" s="99"/>
      <c r="S192" s="99"/>
      <c r="T192" s="99"/>
      <c r="U192" s="99"/>
      <c r="V192" s="99"/>
      <c r="W192" s="99"/>
      <c r="X192" s="99"/>
      <c r="Y192" s="99"/>
      <c r="Z192" s="99"/>
    </row>
    <row r="193">
      <c r="A193" s="99"/>
      <c r="B193" s="99"/>
      <c r="C193" s="99"/>
      <c r="D193" s="99"/>
      <c r="E193" s="99"/>
      <c r="F193" s="99"/>
      <c r="G193" s="99"/>
      <c r="H193" s="99"/>
      <c r="I193" s="99"/>
      <c r="J193" s="99"/>
      <c r="K193" s="99"/>
      <c r="L193" s="99"/>
      <c r="M193" s="99"/>
      <c r="N193" s="99"/>
      <c r="O193" s="99"/>
      <c r="P193" s="99"/>
      <c r="Q193" s="99"/>
      <c r="R193" s="99"/>
      <c r="S193" s="99"/>
      <c r="T193" s="99"/>
      <c r="U193" s="99"/>
      <c r="V193" s="99"/>
      <c r="W193" s="99"/>
      <c r="X193" s="99"/>
      <c r="Y193" s="99"/>
      <c r="Z193" s="99"/>
    </row>
    <row r="194">
      <c r="A194" s="99"/>
      <c r="B194" s="99"/>
      <c r="C194" s="99"/>
      <c r="D194" s="99"/>
      <c r="E194" s="99"/>
      <c r="F194" s="99"/>
      <c r="G194" s="99"/>
      <c r="H194" s="99"/>
      <c r="I194" s="99"/>
      <c r="J194" s="99"/>
      <c r="K194" s="99"/>
      <c r="L194" s="99"/>
      <c r="M194" s="99"/>
      <c r="N194" s="99"/>
      <c r="O194" s="99"/>
      <c r="P194" s="99"/>
      <c r="Q194" s="99"/>
      <c r="R194" s="99"/>
      <c r="S194" s="99"/>
      <c r="T194" s="99"/>
      <c r="U194" s="99"/>
      <c r="V194" s="99"/>
      <c r="W194" s="99"/>
      <c r="X194" s="99"/>
      <c r="Y194" s="99"/>
      <c r="Z194" s="99"/>
    </row>
    <row r="195">
      <c r="A195" s="99"/>
      <c r="B195" s="99"/>
      <c r="C195" s="99"/>
      <c r="D195" s="99"/>
      <c r="E195" s="99"/>
      <c r="F195" s="99"/>
      <c r="G195" s="99"/>
      <c r="H195" s="99"/>
      <c r="I195" s="99"/>
      <c r="J195" s="99"/>
      <c r="K195" s="99"/>
      <c r="L195" s="99"/>
      <c r="M195" s="99"/>
      <c r="N195" s="99"/>
      <c r="O195" s="99"/>
      <c r="P195" s="99"/>
      <c r="Q195" s="99"/>
      <c r="R195" s="99"/>
      <c r="S195" s="99"/>
      <c r="T195" s="99"/>
      <c r="U195" s="99"/>
      <c r="V195" s="99"/>
      <c r="W195" s="99"/>
      <c r="X195" s="99"/>
      <c r="Y195" s="99"/>
      <c r="Z195" s="99"/>
    </row>
    <row r="196">
      <c r="A196" s="99"/>
      <c r="B196" s="99"/>
      <c r="C196" s="99"/>
      <c r="D196" s="99"/>
      <c r="E196" s="99"/>
      <c r="F196" s="99"/>
      <c r="G196" s="99"/>
      <c r="H196" s="99"/>
      <c r="I196" s="99"/>
      <c r="J196" s="99"/>
      <c r="K196" s="99"/>
      <c r="L196" s="99"/>
      <c r="M196" s="99"/>
      <c r="N196" s="99"/>
      <c r="O196" s="99"/>
      <c r="P196" s="99"/>
      <c r="Q196" s="99"/>
      <c r="R196" s="99"/>
      <c r="S196" s="99"/>
      <c r="T196" s="99"/>
      <c r="U196" s="99"/>
      <c r="V196" s="99"/>
      <c r="W196" s="99"/>
      <c r="X196" s="99"/>
      <c r="Y196" s="99"/>
      <c r="Z196" s="99"/>
    </row>
    <row r="197">
      <c r="A197" s="99"/>
      <c r="B197" s="99"/>
      <c r="C197" s="99"/>
      <c r="D197" s="99"/>
      <c r="E197" s="99"/>
      <c r="F197" s="99"/>
      <c r="G197" s="99"/>
      <c r="H197" s="99"/>
      <c r="I197" s="99"/>
      <c r="J197" s="99"/>
      <c r="K197" s="99"/>
      <c r="L197" s="99"/>
      <c r="M197" s="99"/>
      <c r="N197" s="99"/>
      <c r="O197" s="99"/>
      <c r="P197" s="99"/>
      <c r="Q197" s="99"/>
      <c r="R197" s="99"/>
      <c r="S197" s="99"/>
      <c r="T197" s="99"/>
      <c r="U197" s="99"/>
      <c r="V197" s="99"/>
      <c r="W197" s="99"/>
      <c r="X197" s="99"/>
      <c r="Y197" s="99"/>
      <c r="Z197" s="99"/>
    </row>
    <row r="198">
      <c r="A198" s="99"/>
      <c r="B198" s="99"/>
      <c r="C198" s="99"/>
      <c r="D198" s="99"/>
      <c r="E198" s="99"/>
      <c r="F198" s="99"/>
      <c r="G198" s="99"/>
      <c r="H198" s="99"/>
      <c r="I198" s="99"/>
      <c r="J198" s="99"/>
      <c r="K198" s="99"/>
      <c r="L198" s="99"/>
      <c r="M198" s="99"/>
      <c r="N198" s="99"/>
      <c r="O198" s="99"/>
      <c r="P198" s="99"/>
      <c r="Q198" s="99"/>
      <c r="R198" s="99"/>
      <c r="S198" s="99"/>
      <c r="T198" s="99"/>
      <c r="U198" s="99"/>
      <c r="V198" s="99"/>
      <c r="W198" s="99"/>
      <c r="X198" s="99"/>
      <c r="Y198" s="99"/>
      <c r="Z198" s="99"/>
    </row>
    <row r="199">
      <c r="A199" s="99"/>
      <c r="B199" s="99"/>
      <c r="C199" s="99"/>
      <c r="D199" s="99"/>
      <c r="E199" s="99"/>
      <c r="F199" s="99"/>
      <c r="G199" s="99"/>
      <c r="H199" s="99"/>
      <c r="I199" s="99"/>
      <c r="J199" s="99"/>
      <c r="K199" s="99"/>
      <c r="L199" s="99"/>
      <c r="M199" s="99"/>
      <c r="N199" s="99"/>
      <c r="O199" s="99"/>
      <c r="P199" s="99"/>
      <c r="Q199" s="99"/>
      <c r="R199" s="99"/>
      <c r="S199" s="99"/>
      <c r="T199" s="99"/>
      <c r="U199" s="99"/>
      <c r="V199" s="99"/>
      <c r="W199" s="99"/>
      <c r="X199" s="99"/>
      <c r="Y199" s="99"/>
      <c r="Z199" s="99"/>
    </row>
    <row r="200">
      <c r="A200" s="99"/>
      <c r="B200" s="99"/>
      <c r="C200" s="99"/>
      <c r="D200" s="99"/>
      <c r="E200" s="99"/>
      <c r="F200" s="99"/>
      <c r="G200" s="99"/>
      <c r="H200" s="99"/>
      <c r="I200" s="99"/>
      <c r="J200" s="99"/>
      <c r="K200" s="99"/>
      <c r="L200" s="99"/>
      <c r="M200" s="99"/>
      <c r="N200" s="99"/>
      <c r="O200" s="99"/>
      <c r="P200" s="99"/>
      <c r="Q200" s="99"/>
      <c r="R200" s="99"/>
      <c r="S200" s="99"/>
      <c r="T200" s="99"/>
      <c r="U200" s="99"/>
      <c r="V200" s="99"/>
      <c r="W200" s="99"/>
      <c r="X200" s="99"/>
      <c r="Y200" s="99"/>
      <c r="Z200" s="99"/>
    </row>
    <row r="201">
      <c r="A201" s="99"/>
      <c r="B201" s="99"/>
      <c r="C201" s="99"/>
      <c r="D201" s="99"/>
      <c r="E201" s="99"/>
      <c r="F201" s="99"/>
      <c r="G201" s="99"/>
      <c r="H201" s="99"/>
      <c r="I201" s="99"/>
      <c r="J201" s="99"/>
      <c r="K201" s="99"/>
      <c r="L201" s="99"/>
      <c r="M201" s="99"/>
      <c r="N201" s="99"/>
      <c r="O201" s="99"/>
      <c r="P201" s="99"/>
      <c r="Q201" s="99"/>
      <c r="R201" s="99"/>
      <c r="S201" s="99"/>
      <c r="T201" s="99"/>
      <c r="U201" s="99"/>
      <c r="V201" s="99"/>
      <c r="W201" s="99"/>
      <c r="X201" s="99"/>
      <c r="Y201" s="99"/>
      <c r="Z201" s="99"/>
    </row>
    <row r="202">
      <c r="A202" s="99"/>
      <c r="B202" s="99"/>
      <c r="C202" s="99"/>
      <c r="D202" s="99"/>
      <c r="E202" s="99"/>
      <c r="F202" s="99"/>
      <c r="G202" s="99"/>
      <c r="H202" s="99"/>
      <c r="I202" s="99"/>
      <c r="J202" s="99"/>
      <c r="K202" s="99"/>
      <c r="L202" s="99"/>
      <c r="M202" s="99"/>
      <c r="N202" s="99"/>
      <c r="O202" s="99"/>
      <c r="P202" s="99"/>
      <c r="Q202" s="99"/>
      <c r="R202" s="99"/>
      <c r="S202" s="99"/>
      <c r="T202" s="99"/>
      <c r="U202" s="99"/>
      <c r="V202" s="99"/>
      <c r="W202" s="99"/>
      <c r="X202" s="99"/>
      <c r="Y202" s="99"/>
      <c r="Z202" s="99"/>
    </row>
    <row r="203">
      <c r="A203" s="99"/>
      <c r="B203" s="99"/>
      <c r="C203" s="99"/>
      <c r="D203" s="99"/>
      <c r="E203" s="99"/>
      <c r="F203" s="99"/>
      <c r="G203" s="99"/>
      <c r="H203" s="99"/>
      <c r="I203" s="99"/>
      <c r="J203" s="99"/>
      <c r="K203" s="99"/>
      <c r="L203" s="99"/>
      <c r="M203" s="99"/>
      <c r="N203" s="99"/>
      <c r="O203" s="99"/>
      <c r="P203" s="99"/>
      <c r="Q203" s="99"/>
      <c r="R203" s="99"/>
      <c r="S203" s="99"/>
      <c r="T203" s="99"/>
      <c r="U203" s="99"/>
      <c r="V203" s="99"/>
      <c r="W203" s="99"/>
      <c r="X203" s="99"/>
      <c r="Y203" s="99"/>
      <c r="Z203" s="99"/>
    </row>
    <row r="204">
      <c r="A204" s="99"/>
      <c r="B204" s="99"/>
      <c r="C204" s="99"/>
      <c r="D204" s="99"/>
      <c r="E204" s="99"/>
      <c r="F204" s="99"/>
      <c r="G204" s="99"/>
      <c r="H204" s="99"/>
      <c r="I204" s="99"/>
      <c r="J204" s="99"/>
      <c r="K204" s="99"/>
      <c r="L204" s="99"/>
      <c r="M204" s="99"/>
      <c r="N204" s="99"/>
      <c r="O204" s="99"/>
      <c r="P204" s="99"/>
      <c r="Q204" s="99"/>
      <c r="R204" s="99"/>
      <c r="S204" s="99"/>
      <c r="T204" s="99"/>
      <c r="U204" s="99"/>
      <c r="V204" s="99"/>
      <c r="W204" s="99"/>
      <c r="X204" s="99"/>
      <c r="Y204" s="99"/>
      <c r="Z204" s="99"/>
    </row>
    <row r="205">
      <c r="A205" s="99"/>
      <c r="B205" s="99"/>
      <c r="C205" s="99"/>
      <c r="D205" s="99"/>
      <c r="E205" s="99"/>
      <c r="F205" s="99"/>
      <c r="G205" s="99"/>
      <c r="H205" s="99"/>
      <c r="I205" s="99"/>
      <c r="J205" s="99"/>
      <c r="K205" s="99"/>
      <c r="L205" s="99"/>
      <c r="M205" s="99"/>
      <c r="N205" s="99"/>
      <c r="O205" s="99"/>
      <c r="P205" s="99"/>
      <c r="Q205" s="99"/>
      <c r="R205" s="99"/>
      <c r="S205" s="99"/>
      <c r="T205" s="99"/>
      <c r="U205" s="99"/>
      <c r="V205" s="99"/>
      <c r="W205" s="99"/>
      <c r="X205" s="99"/>
      <c r="Y205" s="99"/>
      <c r="Z205" s="99"/>
    </row>
    <row r="206">
      <c r="A206" s="99"/>
      <c r="B206" s="99"/>
      <c r="C206" s="99"/>
      <c r="D206" s="99"/>
      <c r="E206" s="99"/>
      <c r="F206" s="99"/>
      <c r="G206" s="99"/>
      <c r="H206" s="99"/>
      <c r="I206" s="99"/>
      <c r="J206" s="99"/>
      <c r="K206" s="99"/>
      <c r="L206" s="99"/>
      <c r="M206" s="99"/>
      <c r="N206" s="99"/>
      <c r="O206" s="99"/>
      <c r="P206" s="99"/>
      <c r="Q206" s="99"/>
      <c r="R206" s="99"/>
      <c r="S206" s="99"/>
      <c r="T206" s="99"/>
      <c r="U206" s="99"/>
      <c r="V206" s="99"/>
      <c r="W206" s="99"/>
      <c r="X206" s="99"/>
      <c r="Y206" s="99"/>
      <c r="Z206" s="99"/>
    </row>
    <row r="207">
      <c r="A207" s="99"/>
      <c r="B207" s="99"/>
      <c r="C207" s="99"/>
      <c r="D207" s="99"/>
      <c r="E207" s="99"/>
      <c r="F207" s="99"/>
      <c r="G207" s="99"/>
      <c r="H207" s="99"/>
      <c r="I207" s="99"/>
      <c r="J207" s="99"/>
      <c r="K207" s="99"/>
      <c r="L207" s="99"/>
      <c r="M207" s="99"/>
      <c r="N207" s="99"/>
      <c r="O207" s="99"/>
      <c r="P207" s="99"/>
      <c r="Q207" s="99"/>
      <c r="R207" s="99"/>
      <c r="S207" s="99"/>
      <c r="T207" s="99"/>
      <c r="U207" s="99"/>
      <c r="V207" s="99"/>
      <c r="W207" s="99"/>
      <c r="X207" s="99"/>
      <c r="Y207" s="99"/>
      <c r="Z207" s="99"/>
    </row>
    <row r="208">
      <c r="A208" s="99"/>
      <c r="B208" s="99"/>
      <c r="C208" s="99"/>
      <c r="D208" s="99"/>
      <c r="E208" s="99"/>
      <c r="F208" s="99"/>
      <c r="G208" s="99"/>
      <c r="H208" s="99"/>
      <c r="I208" s="99"/>
      <c r="J208" s="99"/>
      <c r="K208" s="99"/>
      <c r="L208" s="99"/>
      <c r="M208" s="99"/>
      <c r="N208" s="99"/>
      <c r="O208" s="99"/>
      <c r="P208" s="99"/>
      <c r="Q208" s="99"/>
      <c r="R208" s="99"/>
      <c r="S208" s="99"/>
      <c r="T208" s="99"/>
      <c r="U208" s="99"/>
      <c r="V208" s="99"/>
      <c r="W208" s="99"/>
      <c r="X208" s="99"/>
      <c r="Y208" s="99"/>
      <c r="Z208" s="99"/>
    </row>
    <row r="209">
      <c r="A209" s="99"/>
      <c r="B209" s="99"/>
      <c r="C209" s="99"/>
      <c r="D209" s="99"/>
      <c r="E209" s="99"/>
      <c r="F209" s="99"/>
      <c r="G209" s="99"/>
      <c r="H209" s="99"/>
      <c r="I209" s="99"/>
      <c r="J209" s="99"/>
      <c r="K209" s="99"/>
      <c r="L209" s="99"/>
      <c r="M209" s="99"/>
      <c r="N209" s="99"/>
      <c r="O209" s="99"/>
      <c r="P209" s="99"/>
      <c r="Q209" s="99"/>
      <c r="R209" s="99"/>
      <c r="S209" s="99"/>
      <c r="T209" s="99"/>
      <c r="U209" s="99"/>
      <c r="V209" s="99"/>
      <c r="W209" s="99"/>
      <c r="X209" s="99"/>
      <c r="Y209" s="99"/>
      <c r="Z209" s="99"/>
    </row>
    <row r="210">
      <c r="A210" s="99"/>
      <c r="B210" s="99"/>
      <c r="C210" s="99"/>
      <c r="D210" s="99"/>
      <c r="E210" s="99"/>
      <c r="F210" s="99"/>
      <c r="G210" s="99"/>
      <c r="H210" s="99"/>
      <c r="I210" s="99"/>
      <c r="J210" s="99"/>
      <c r="K210" s="99"/>
      <c r="L210" s="99"/>
      <c r="M210" s="99"/>
      <c r="N210" s="99"/>
      <c r="O210" s="99"/>
      <c r="P210" s="99"/>
      <c r="Q210" s="99"/>
      <c r="R210" s="99"/>
      <c r="S210" s="99"/>
      <c r="T210" s="99"/>
      <c r="U210" s="99"/>
      <c r="V210" s="99"/>
      <c r="W210" s="99"/>
      <c r="X210" s="99"/>
      <c r="Y210" s="99"/>
      <c r="Z210" s="99"/>
    </row>
    <row r="211">
      <c r="A211" s="99"/>
      <c r="B211" s="99"/>
      <c r="C211" s="99"/>
      <c r="D211" s="99"/>
      <c r="E211" s="99"/>
      <c r="F211" s="99"/>
      <c r="G211" s="99"/>
      <c r="H211" s="99"/>
      <c r="I211" s="99"/>
      <c r="J211" s="99"/>
      <c r="K211" s="99"/>
      <c r="L211" s="99"/>
      <c r="M211" s="99"/>
      <c r="N211" s="99"/>
      <c r="O211" s="99"/>
      <c r="P211" s="99"/>
      <c r="Q211" s="99"/>
      <c r="R211" s="99"/>
      <c r="S211" s="99"/>
      <c r="T211" s="99"/>
      <c r="U211" s="99"/>
      <c r="V211" s="99"/>
      <c r="W211" s="99"/>
      <c r="X211" s="99"/>
      <c r="Y211" s="99"/>
      <c r="Z211" s="99"/>
    </row>
    <row r="212">
      <c r="A212" s="99"/>
      <c r="B212" s="99"/>
      <c r="C212" s="99"/>
      <c r="D212" s="99"/>
      <c r="E212" s="99"/>
      <c r="F212" s="99"/>
      <c r="G212" s="99"/>
      <c r="H212" s="99"/>
      <c r="I212" s="99"/>
      <c r="J212" s="99"/>
      <c r="K212" s="99"/>
      <c r="L212" s="99"/>
      <c r="M212" s="99"/>
      <c r="N212" s="99"/>
      <c r="O212" s="99"/>
      <c r="P212" s="99"/>
      <c r="Q212" s="99"/>
      <c r="R212" s="99"/>
      <c r="S212" s="99"/>
      <c r="T212" s="99"/>
      <c r="U212" s="99"/>
      <c r="V212" s="99"/>
      <c r="W212" s="99"/>
      <c r="X212" s="99"/>
      <c r="Y212" s="99"/>
      <c r="Z212" s="99"/>
    </row>
    <row r="213">
      <c r="A213" s="99"/>
      <c r="B213" s="99"/>
      <c r="C213" s="99"/>
      <c r="D213" s="99"/>
      <c r="E213" s="99"/>
      <c r="F213" s="99"/>
      <c r="G213" s="99"/>
      <c r="H213" s="99"/>
      <c r="I213" s="99"/>
      <c r="J213" s="99"/>
      <c r="K213" s="99"/>
      <c r="L213" s="99"/>
      <c r="M213" s="99"/>
      <c r="N213" s="99"/>
      <c r="O213" s="99"/>
      <c r="P213" s="99"/>
      <c r="Q213" s="99"/>
      <c r="R213" s="99"/>
      <c r="S213" s="99"/>
      <c r="T213" s="99"/>
      <c r="U213" s="99"/>
      <c r="V213" s="99"/>
      <c r="W213" s="99"/>
      <c r="X213" s="99"/>
      <c r="Y213" s="99"/>
      <c r="Z213" s="99"/>
    </row>
    <row r="214">
      <c r="A214" s="99"/>
      <c r="B214" s="99"/>
      <c r="C214" s="99"/>
      <c r="D214" s="99"/>
      <c r="E214" s="99"/>
      <c r="F214" s="99"/>
      <c r="G214" s="99"/>
      <c r="H214" s="99"/>
      <c r="I214" s="99"/>
      <c r="J214" s="99"/>
      <c r="K214" s="99"/>
      <c r="L214" s="99"/>
      <c r="M214" s="99"/>
      <c r="N214" s="99"/>
      <c r="O214" s="99"/>
      <c r="P214" s="99"/>
      <c r="Q214" s="99"/>
      <c r="R214" s="99"/>
      <c r="S214" s="99"/>
      <c r="T214" s="99"/>
      <c r="U214" s="99"/>
      <c r="V214" s="99"/>
      <c r="W214" s="99"/>
      <c r="X214" s="99"/>
      <c r="Y214" s="99"/>
      <c r="Z214" s="99"/>
    </row>
    <row r="215">
      <c r="A215" s="99"/>
      <c r="B215" s="99"/>
      <c r="C215" s="99"/>
      <c r="D215" s="99"/>
      <c r="E215" s="99"/>
      <c r="F215" s="99"/>
      <c r="G215" s="99"/>
      <c r="H215" s="99"/>
      <c r="I215" s="99"/>
      <c r="J215" s="99"/>
      <c r="K215" s="99"/>
      <c r="L215" s="99"/>
      <c r="M215" s="99"/>
      <c r="N215" s="99"/>
      <c r="O215" s="99"/>
      <c r="P215" s="99"/>
      <c r="Q215" s="99"/>
      <c r="R215" s="99"/>
      <c r="S215" s="99"/>
      <c r="T215" s="99"/>
      <c r="U215" s="99"/>
      <c r="V215" s="99"/>
      <c r="W215" s="99"/>
      <c r="X215" s="99"/>
      <c r="Y215" s="99"/>
      <c r="Z215" s="99"/>
    </row>
    <row r="216">
      <c r="A216" s="99"/>
      <c r="B216" s="99"/>
      <c r="C216" s="99"/>
      <c r="D216" s="99"/>
      <c r="E216" s="99"/>
      <c r="F216" s="99"/>
      <c r="G216" s="99"/>
      <c r="H216" s="99"/>
      <c r="I216" s="99"/>
      <c r="J216" s="99"/>
      <c r="K216" s="99"/>
      <c r="L216" s="99"/>
      <c r="M216" s="99"/>
      <c r="N216" s="99"/>
      <c r="O216" s="99"/>
      <c r="P216" s="99"/>
      <c r="Q216" s="99"/>
      <c r="R216" s="99"/>
      <c r="S216" s="99"/>
      <c r="T216" s="99"/>
      <c r="U216" s="99"/>
      <c r="V216" s="99"/>
      <c r="W216" s="99"/>
      <c r="X216" s="99"/>
      <c r="Y216" s="99"/>
      <c r="Z216" s="99"/>
    </row>
    <row r="217">
      <c r="A217" s="99"/>
      <c r="B217" s="99"/>
      <c r="C217" s="99"/>
      <c r="D217" s="99"/>
      <c r="E217" s="99"/>
      <c r="F217" s="99"/>
      <c r="G217" s="99"/>
      <c r="H217" s="99"/>
      <c r="I217" s="99"/>
      <c r="J217" s="99"/>
      <c r="K217" s="99"/>
      <c r="L217" s="99"/>
      <c r="M217" s="99"/>
      <c r="N217" s="99"/>
      <c r="O217" s="99"/>
      <c r="P217" s="99"/>
      <c r="Q217" s="99"/>
      <c r="R217" s="99"/>
      <c r="S217" s="99"/>
      <c r="T217" s="99"/>
      <c r="U217" s="99"/>
      <c r="V217" s="99"/>
      <c r="W217" s="99"/>
      <c r="X217" s="99"/>
      <c r="Y217" s="99"/>
      <c r="Z217" s="99"/>
    </row>
    <row r="218">
      <c r="A218" s="99"/>
      <c r="B218" s="99"/>
      <c r="C218" s="99"/>
      <c r="D218" s="99"/>
      <c r="E218" s="99"/>
      <c r="F218" s="99"/>
      <c r="G218" s="99"/>
      <c r="H218" s="99"/>
      <c r="I218" s="99"/>
      <c r="J218" s="99"/>
      <c r="K218" s="99"/>
      <c r="L218" s="99"/>
      <c r="M218" s="99"/>
      <c r="N218" s="99"/>
      <c r="O218" s="99"/>
      <c r="P218" s="99"/>
      <c r="Q218" s="99"/>
      <c r="R218" s="99"/>
      <c r="S218" s="99"/>
      <c r="T218" s="99"/>
      <c r="U218" s="99"/>
      <c r="V218" s="99"/>
      <c r="W218" s="99"/>
      <c r="X218" s="99"/>
      <c r="Y218" s="99"/>
      <c r="Z218" s="99"/>
    </row>
    <row r="219">
      <c r="A219" s="99"/>
      <c r="B219" s="99"/>
      <c r="C219" s="99"/>
      <c r="D219" s="99"/>
      <c r="E219" s="99"/>
      <c r="F219" s="99"/>
      <c r="G219" s="99"/>
      <c r="H219" s="99"/>
      <c r="I219" s="99"/>
      <c r="J219" s="99"/>
      <c r="K219" s="99"/>
      <c r="L219" s="99"/>
      <c r="M219" s="99"/>
      <c r="N219" s="99"/>
      <c r="O219" s="99"/>
      <c r="P219" s="99"/>
      <c r="Q219" s="99"/>
      <c r="R219" s="99"/>
      <c r="S219" s="99"/>
      <c r="T219" s="99"/>
      <c r="U219" s="99"/>
      <c r="V219" s="99"/>
      <c r="W219" s="99"/>
      <c r="X219" s="99"/>
      <c r="Y219" s="99"/>
      <c r="Z219" s="99"/>
    </row>
    <row r="220">
      <c r="A220" s="99"/>
      <c r="B220" s="99"/>
      <c r="C220" s="99"/>
      <c r="D220" s="99"/>
      <c r="E220" s="99"/>
      <c r="F220" s="99"/>
      <c r="G220" s="99"/>
      <c r="H220" s="99"/>
      <c r="I220" s="99"/>
      <c r="J220" s="99"/>
      <c r="K220" s="99"/>
      <c r="L220" s="99"/>
      <c r="M220" s="99"/>
      <c r="N220" s="99"/>
      <c r="O220" s="99"/>
      <c r="P220" s="99"/>
      <c r="Q220" s="99"/>
      <c r="R220" s="99"/>
      <c r="S220" s="99"/>
      <c r="T220" s="99"/>
      <c r="U220" s="99"/>
      <c r="V220" s="99"/>
      <c r="W220" s="99"/>
      <c r="X220" s="99"/>
      <c r="Y220" s="99"/>
      <c r="Z220" s="99"/>
    </row>
    <row r="221">
      <c r="A221" s="99"/>
      <c r="B221" s="99"/>
      <c r="C221" s="99"/>
      <c r="D221" s="99"/>
      <c r="E221" s="99"/>
      <c r="F221" s="99"/>
      <c r="G221" s="99"/>
      <c r="H221" s="99"/>
      <c r="I221" s="99"/>
      <c r="J221" s="99"/>
      <c r="K221" s="99"/>
      <c r="L221" s="99"/>
      <c r="M221" s="99"/>
      <c r="N221" s="99"/>
      <c r="O221" s="99"/>
      <c r="P221" s="99"/>
      <c r="Q221" s="99"/>
      <c r="R221" s="99"/>
      <c r="S221" s="99"/>
      <c r="T221" s="99"/>
      <c r="U221" s="99"/>
      <c r="V221" s="99"/>
      <c r="W221" s="99"/>
      <c r="X221" s="99"/>
      <c r="Y221" s="99"/>
      <c r="Z221" s="99"/>
    </row>
    <row r="222">
      <c r="A222" s="99"/>
      <c r="B222" s="99"/>
      <c r="C222" s="99"/>
      <c r="D222" s="99"/>
      <c r="E222" s="99"/>
      <c r="F222" s="99"/>
      <c r="G222" s="99"/>
      <c r="H222" s="99"/>
      <c r="I222" s="99"/>
      <c r="J222" s="99"/>
      <c r="K222" s="99"/>
      <c r="L222" s="99"/>
      <c r="M222" s="99"/>
      <c r="N222" s="99"/>
      <c r="O222" s="99"/>
      <c r="P222" s="99"/>
      <c r="Q222" s="99"/>
      <c r="R222" s="99"/>
      <c r="S222" s="99"/>
      <c r="T222" s="99"/>
      <c r="U222" s="99"/>
      <c r="V222" s="99"/>
      <c r="W222" s="99"/>
      <c r="X222" s="99"/>
      <c r="Y222" s="99"/>
      <c r="Z222" s="99"/>
    </row>
    <row r="223">
      <c r="A223" s="99"/>
      <c r="B223" s="99"/>
      <c r="C223" s="99"/>
      <c r="D223" s="99"/>
      <c r="E223" s="99"/>
      <c r="F223" s="99"/>
      <c r="G223" s="99"/>
      <c r="H223" s="99"/>
      <c r="I223" s="99"/>
      <c r="J223" s="99"/>
      <c r="K223" s="99"/>
      <c r="L223" s="99"/>
      <c r="M223" s="99"/>
      <c r="N223" s="99"/>
      <c r="O223" s="99"/>
      <c r="P223" s="99"/>
      <c r="Q223" s="99"/>
      <c r="R223" s="99"/>
      <c r="S223" s="99"/>
      <c r="T223" s="99"/>
      <c r="U223" s="99"/>
      <c r="V223" s="99"/>
      <c r="W223" s="99"/>
      <c r="X223" s="99"/>
      <c r="Y223" s="99"/>
      <c r="Z223" s="99"/>
    </row>
    <row r="224">
      <c r="A224" s="99"/>
      <c r="B224" s="99"/>
      <c r="C224" s="99"/>
      <c r="D224" s="99"/>
      <c r="E224" s="99"/>
      <c r="F224" s="99"/>
      <c r="G224" s="99"/>
      <c r="H224" s="99"/>
      <c r="I224" s="99"/>
      <c r="J224" s="99"/>
      <c r="K224" s="99"/>
      <c r="L224" s="99"/>
      <c r="M224" s="99"/>
      <c r="N224" s="99"/>
      <c r="O224" s="99"/>
      <c r="P224" s="99"/>
      <c r="Q224" s="99"/>
      <c r="R224" s="99"/>
      <c r="S224" s="99"/>
      <c r="T224" s="99"/>
      <c r="U224" s="99"/>
      <c r="V224" s="99"/>
      <c r="W224" s="99"/>
      <c r="X224" s="99"/>
      <c r="Y224" s="99"/>
      <c r="Z224" s="99"/>
    </row>
    <row r="225">
      <c r="A225" s="99"/>
      <c r="B225" s="99"/>
      <c r="C225" s="99"/>
      <c r="D225" s="99"/>
      <c r="E225" s="99"/>
      <c r="F225" s="99"/>
      <c r="G225" s="99"/>
      <c r="H225" s="99"/>
      <c r="I225" s="99"/>
      <c r="J225" s="99"/>
      <c r="K225" s="99"/>
      <c r="L225" s="99"/>
      <c r="M225" s="99"/>
      <c r="N225" s="99"/>
      <c r="O225" s="99"/>
      <c r="P225" s="99"/>
      <c r="Q225" s="99"/>
      <c r="R225" s="99"/>
      <c r="S225" s="99"/>
      <c r="T225" s="99"/>
      <c r="U225" s="99"/>
      <c r="V225" s="99"/>
      <c r="W225" s="99"/>
      <c r="X225" s="99"/>
      <c r="Y225" s="99"/>
      <c r="Z225" s="99"/>
    </row>
    <row r="226">
      <c r="A226" s="99"/>
      <c r="B226" s="99"/>
      <c r="C226" s="99"/>
      <c r="D226" s="99"/>
      <c r="E226" s="99"/>
      <c r="F226" s="99"/>
      <c r="G226" s="99"/>
      <c r="H226" s="99"/>
      <c r="I226" s="99"/>
      <c r="J226" s="99"/>
      <c r="K226" s="99"/>
      <c r="L226" s="99"/>
      <c r="M226" s="99"/>
      <c r="N226" s="99"/>
      <c r="O226" s="99"/>
      <c r="P226" s="99"/>
      <c r="Q226" s="99"/>
      <c r="R226" s="99"/>
      <c r="S226" s="99"/>
      <c r="T226" s="99"/>
      <c r="U226" s="99"/>
      <c r="V226" s="99"/>
      <c r="W226" s="99"/>
      <c r="X226" s="99"/>
      <c r="Y226" s="99"/>
      <c r="Z226" s="99"/>
    </row>
    <row r="227">
      <c r="A227" s="99"/>
      <c r="B227" s="99"/>
      <c r="C227" s="99"/>
      <c r="D227" s="99"/>
      <c r="E227" s="99"/>
      <c r="F227" s="99"/>
      <c r="G227" s="99"/>
      <c r="H227" s="99"/>
      <c r="I227" s="99"/>
      <c r="J227" s="99"/>
      <c r="K227" s="99"/>
      <c r="L227" s="99"/>
      <c r="M227" s="99"/>
      <c r="N227" s="99"/>
      <c r="O227" s="99"/>
      <c r="P227" s="99"/>
      <c r="Q227" s="99"/>
      <c r="R227" s="99"/>
      <c r="S227" s="99"/>
      <c r="T227" s="99"/>
      <c r="U227" s="99"/>
      <c r="V227" s="99"/>
      <c r="W227" s="99"/>
      <c r="X227" s="99"/>
      <c r="Y227" s="99"/>
      <c r="Z227" s="99"/>
    </row>
    <row r="228">
      <c r="A228" s="99"/>
      <c r="B228" s="99"/>
      <c r="C228" s="99"/>
      <c r="D228" s="99"/>
      <c r="E228" s="99"/>
      <c r="F228" s="99"/>
      <c r="G228" s="99"/>
      <c r="H228" s="99"/>
      <c r="I228" s="99"/>
      <c r="J228" s="99"/>
      <c r="K228" s="99"/>
      <c r="L228" s="99"/>
      <c r="M228" s="99"/>
      <c r="N228" s="99"/>
      <c r="O228" s="99"/>
      <c r="P228" s="99"/>
      <c r="Q228" s="99"/>
      <c r="R228" s="99"/>
      <c r="S228" s="99"/>
      <c r="T228" s="99"/>
      <c r="U228" s="99"/>
      <c r="V228" s="99"/>
      <c r="W228" s="99"/>
      <c r="X228" s="99"/>
      <c r="Y228" s="99"/>
      <c r="Z228" s="99"/>
    </row>
    <row r="229">
      <c r="A229" s="99"/>
      <c r="B229" s="99"/>
      <c r="C229" s="99"/>
      <c r="D229" s="99"/>
      <c r="E229" s="99"/>
      <c r="F229" s="99"/>
      <c r="G229" s="99"/>
      <c r="H229" s="99"/>
      <c r="I229" s="99"/>
      <c r="J229" s="99"/>
      <c r="K229" s="99"/>
      <c r="L229" s="99"/>
      <c r="M229" s="99"/>
      <c r="N229" s="99"/>
      <c r="O229" s="99"/>
      <c r="P229" s="99"/>
      <c r="Q229" s="99"/>
      <c r="R229" s="99"/>
      <c r="S229" s="99"/>
      <c r="T229" s="99"/>
      <c r="U229" s="99"/>
      <c r="V229" s="99"/>
      <c r="W229" s="99"/>
      <c r="X229" s="99"/>
      <c r="Y229" s="99"/>
      <c r="Z229" s="99"/>
    </row>
    <row r="230">
      <c r="A230" s="99"/>
      <c r="B230" s="99"/>
      <c r="C230" s="99"/>
      <c r="D230" s="99"/>
      <c r="E230" s="99"/>
      <c r="F230" s="99"/>
      <c r="G230" s="99"/>
      <c r="H230" s="99"/>
      <c r="I230" s="99"/>
      <c r="J230" s="99"/>
      <c r="K230" s="99"/>
      <c r="L230" s="99"/>
      <c r="M230" s="99"/>
      <c r="N230" s="99"/>
      <c r="O230" s="99"/>
      <c r="P230" s="99"/>
      <c r="Q230" s="99"/>
      <c r="R230" s="99"/>
      <c r="S230" s="99"/>
      <c r="T230" s="99"/>
      <c r="U230" s="99"/>
      <c r="V230" s="99"/>
      <c r="W230" s="99"/>
      <c r="X230" s="99"/>
      <c r="Y230" s="99"/>
      <c r="Z230" s="99"/>
    </row>
    <row r="231">
      <c r="A231" s="99"/>
      <c r="B231" s="99"/>
      <c r="C231" s="99"/>
      <c r="D231" s="99"/>
      <c r="E231" s="99"/>
      <c r="F231" s="99"/>
      <c r="G231" s="99"/>
      <c r="H231" s="99"/>
      <c r="I231" s="99"/>
      <c r="J231" s="99"/>
      <c r="K231" s="99"/>
      <c r="L231" s="99"/>
      <c r="M231" s="99"/>
      <c r="N231" s="99"/>
      <c r="O231" s="99"/>
      <c r="P231" s="99"/>
      <c r="Q231" s="99"/>
      <c r="R231" s="99"/>
      <c r="S231" s="99"/>
      <c r="T231" s="99"/>
      <c r="U231" s="99"/>
      <c r="V231" s="99"/>
      <c r="W231" s="99"/>
      <c r="X231" s="99"/>
      <c r="Y231" s="99"/>
      <c r="Z231" s="99"/>
    </row>
    <row r="232">
      <c r="A232" s="99"/>
      <c r="B232" s="99"/>
      <c r="C232" s="99"/>
      <c r="D232" s="99"/>
      <c r="E232" s="99"/>
      <c r="F232" s="99"/>
      <c r="G232" s="99"/>
      <c r="H232" s="99"/>
      <c r="I232" s="99"/>
      <c r="J232" s="99"/>
      <c r="K232" s="99"/>
      <c r="L232" s="99"/>
      <c r="M232" s="99"/>
      <c r="N232" s="99"/>
      <c r="O232" s="99"/>
      <c r="P232" s="99"/>
      <c r="Q232" s="99"/>
      <c r="R232" s="99"/>
      <c r="S232" s="99"/>
      <c r="T232" s="99"/>
      <c r="U232" s="99"/>
      <c r="V232" s="99"/>
      <c r="W232" s="99"/>
      <c r="X232" s="99"/>
      <c r="Y232" s="99"/>
      <c r="Z232" s="99"/>
    </row>
    <row r="233">
      <c r="A233" s="99"/>
      <c r="B233" s="99"/>
      <c r="C233" s="99"/>
      <c r="D233" s="99"/>
      <c r="E233" s="99"/>
      <c r="F233" s="99"/>
      <c r="G233" s="99"/>
      <c r="H233" s="99"/>
      <c r="I233" s="99"/>
      <c r="J233" s="99"/>
      <c r="K233" s="99"/>
      <c r="L233" s="99"/>
      <c r="M233" s="99"/>
      <c r="N233" s="99"/>
      <c r="O233" s="99"/>
      <c r="P233" s="99"/>
      <c r="Q233" s="99"/>
      <c r="R233" s="99"/>
      <c r="S233" s="99"/>
      <c r="T233" s="99"/>
      <c r="U233" s="99"/>
      <c r="V233" s="99"/>
      <c r="W233" s="99"/>
      <c r="X233" s="99"/>
      <c r="Y233" s="99"/>
      <c r="Z233" s="99"/>
    </row>
    <row r="234">
      <c r="A234" s="99"/>
      <c r="B234" s="99"/>
      <c r="C234" s="99"/>
      <c r="D234" s="99"/>
      <c r="E234" s="99"/>
      <c r="F234" s="99"/>
      <c r="G234" s="99"/>
      <c r="H234" s="99"/>
      <c r="I234" s="99"/>
      <c r="J234" s="99"/>
      <c r="K234" s="99"/>
      <c r="L234" s="99"/>
      <c r="M234" s="99"/>
      <c r="N234" s="99"/>
      <c r="O234" s="99"/>
      <c r="P234" s="99"/>
      <c r="Q234" s="99"/>
      <c r="R234" s="99"/>
      <c r="S234" s="99"/>
      <c r="T234" s="99"/>
      <c r="U234" s="99"/>
      <c r="V234" s="99"/>
      <c r="W234" s="99"/>
      <c r="X234" s="99"/>
      <c r="Y234" s="99"/>
      <c r="Z234" s="99"/>
    </row>
    <row r="235">
      <c r="A235" s="99"/>
      <c r="B235" s="99"/>
      <c r="C235" s="99"/>
      <c r="D235" s="99"/>
      <c r="E235" s="99"/>
      <c r="F235" s="99"/>
      <c r="G235" s="99"/>
      <c r="H235" s="99"/>
      <c r="I235" s="99"/>
      <c r="J235" s="99"/>
      <c r="K235" s="99"/>
      <c r="L235" s="99"/>
      <c r="M235" s="99"/>
      <c r="N235" s="99"/>
      <c r="O235" s="99"/>
      <c r="P235" s="99"/>
      <c r="Q235" s="99"/>
      <c r="R235" s="99"/>
      <c r="S235" s="99"/>
      <c r="T235" s="99"/>
      <c r="U235" s="99"/>
      <c r="V235" s="99"/>
      <c r="W235" s="99"/>
      <c r="X235" s="99"/>
      <c r="Y235" s="99"/>
      <c r="Z235" s="99"/>
    </row>
    <row r="236">
      <c r="A236" s="99"/>
      <c r="B236" s="99"/>
      <c r="C236" s="99"/>
      <c r="D236" s="99"/>
      <c r="E236" s="99"/>
      <c r="F236" s="99"/>
      <c r="G236" s="99"/>
      <c r="H236" s="99"/>
      <c r="I236" s="99"/>
      <c r="J236" s="99"/>
      <c r="K236" s="99"/>
      <c r="L236" s="99"/>
      <c r="M236" s="99"/>
      <c r="N236" s="99"/>
      <c r="O236" s="99"/>
      <c r="P236" s="99"/>
      <c r="Q236" s="99"/>
      <c r="R236" s="99"/>
      <c r="S236" s="99"/>
      <c r="T236" s="99"/>
      <c r="U236" s="99"/>
      <c r="V236" s="99"/>
      <c r="W236" s="99"/>
      <c r="X236" s="99"/>
      <c r="Y236" s="99"/>
      <c r="Z236" s="99"/>
    </row>
    <row r="237">
      <c r="A237" s="99"/>
      <c r="B237" s="99"/>
      <c r="C237" s="99"/>
      <c r="D237" s="99"/>
      <c r="E237" s="99"/>
      <c r="F237" s="99"/>
      <c r="G237" s="99"/>
      <c r="H237" s="99"/>
      <c r="I237" s="99"/>
      <c r="J237" s="99"/>
      <c r="K237" s="99"/>
      <c r="L237" s="99"/>
      <c r="M237" s="99"/>
      <c r="N237" s="99"/>
      <c r="O237" s="99"/>
      <c r="P237" s="99"/>
      <c r="Q237" s="99"/>
      <c r="R237" s="99"/>
      <c r="S237" s="99"/>
      <c r="T237" s="99"/>
      <c r="U237" s="99"/>
      <c r="V237" s="99"/>
      <c r="W237" s="99"/>
      <c r="X237" s="99"/>
      <c r="Y237" s="99"/>
      <c r="Z237" s="99"/>
    </row>
    <row r="238">
      <c r="A238" s="99"/>
      <c r="B238" s="99"/>
      <c r="C238" s="99"/>
      <c r="D238" s="99"/>
      <c r="E238" s="99"/>
      <c r="F238" s="99"/>
      <c r="G238" s="99"/>
      <c r="H238" s="99"/>
      <c r="I238" s="99"/>
      <c r="J238" s="99"/>
      <c r="K238" s="99"/>
      <c r="L238" s="99"/>
      <c r="M238" s="99"/>
      <c r="N238" s="99"/>
      <c r="O238" s="99"/>
      <c r="P238" s="99"/>
      <c r="Q238" s="99"/>
      <c r="R238" s="99"/>
      <c r="S238" s="99"/>
      <c r="T238" s="99"/>
      <c r="U238" s="99"/>
      <c r="V238" s="99"/>
      <c r="W238" s="99"/>
      <c r="X238" s="99"/>
      <c r="Y238" s="99"/>
      <c r="Z238" s="99"/>
    </row>
    <row r="239">
      <c r="A239" s="99"/>
      <c r="B239" s="99"/>
      <c r="C239" s="99"/>
      <c r="D239" s="99"/>
      <c r="E239" s="99"/>
      <c r="F239" s="99"/>
      <c r="G239" s="99"/>
      <c r="H239" s="99"/>
      <c r="I239" s="99"/>
      <c r="J239" s="99"/>
      <c r="K239" s="99"/>
      <c r="L239" s="99"/>
      <c r="M239" s="99"/>
      <c r="N239" s="99"/>
      <c r="O239" s="99"/>
      <c r="P239" s="99"/>
      <c r="Q239" s="99"/>
      <c r="R239" s="99"/>
      <c r="S239" s="99"/>
      <c r="T239" s="99"/>
      <c r="U239" s="99"/>
      <c r="V239" s="99"/>
      <c r="W239" s="99"/>
      <c r="X239" s="99"/>
      <c r="Y239" s="99"/>
      <c r="Z239" s="99"/>
    </row>
    <row r="240">
      <c r="A240" s="99"/>
      <c r="B240" s="99"/>
      <c r="C240" s="99"/>
      <c r="D240" s="99"/>
      <c r="E240" s="99"/>
      <c r="F240" s="99"/>
      <c r="G240" s="99"/>
      <c r="H240" s="99"/>
      <c r="I240" s="99"/>
      <c r="J240" s="99"/>
      <c r="K240" s="99"/>
      <c r="L240" s="99"/>
      <c r="M240" s="99"/>
      <c r="N240" s="99"/>
      <c r="O240" s="99"/>
      <c r="P240" s="99"/>
      <c r="Q240" s="99"/>
      <c r="R240" s="99"/>
      <c r="S240" s="99"/>
      <c r="T240" s="99"/>
      <c r="U240" s="99"/>
      <c r="V240" s="99"/>
      <c r="W240" s="99"/>
      <c r="X240" s="99"/>
      <c r="Y240" s="99"/>
      <c r="Z240" s="99"/>
    </row>
    <row r="241">
      <c r="A241" s="99"/>
      <c r="B241" s="99"/>
      <c r="C241" s="99"/>
      <c r="D241" s="99"/>
      <c r="E241" s="99"/>
      <c r="F241" s="99"/>
      <c r="G241" s="99"/>
      <c r="H241" s="99"/>
      <c r="I241" s="99"/>
      <c r="J241" s="99"/>
      <c r="K241" s="99"/>
      <c r="L241" s="99"/>
      <c r="M241" s="99"/>
      <c r="N241" s="99"/>
      <c r="O241" s="99"/>
      <c r="P241" s="99"/>
      <c r="Q241" s="99"/>
      <c r="R241" s="99"/>
      <c r="S241" s="99"/>
      <c r="T241" s="99"/>
      <c r="U241" s="99"/>
      <c r="V241" s="99"/>
      <c r="W241" s="99"/>
      <c r="X241" s="99"/>
      <c r="Y241" s="99"/>
      <c r="Z241" s="99"/>
    </row>
    <row r="242">
      <c r="A242" s="99"/>
      <c r="B242" s="99"/>
      <c r="C242" s="99"/>
      <c r="D242" s="99"/>
      <c r="E242" s="99"/>
      <c r="F242" s="99"/>
      <c r="G242" s="99"/>
      <c r="H242" s="99"/>
      <c r="I242" s="99"/>
      <c r="J242" s="99"/>
      <c r="K242" s="99"/>
      <c r="L242" s="99"/>
      <c r="M242" s="99"/>
      <c r="N242" s="99"/>
      <c r="O242" s="99"/>
      <c r="P242" s="99"/>
      <c r="Q242" s="99"/>
      <c r="R242" s="99"/>
      <c r="S242" s="99"/>
      <c r="T242" s="99"/>
      <c r="U242" s="99"/>
      <c r="V242" s="99"/>
      <c r="W242" s="99"/>
      <c r="X242" s="99"/>
      <c r="Y242" s="99"/>
      <c r="Z242" s="99"/>
    </row>
    <row r="243">
      <c r="A243" s="99"/>
      <c r="B243" s="99"/>
      <c r="C243" s="99"/>
      <c r="D243" s="99"/>
      <c r="E243" s="99"/>
      <c r="F243" s="99"/>
      <c r="G243" s="99"/>
      <c r="H243" s="99"/>
      <c r="I243" s="99"/>
      <c r="J243" s="99"/>
      <c r="K243" s="99"/>
      <c r="L243" s="99"/>
      <c r="M243" s="99"/>
      <c r="N243" s="99"/>
      <c r="O243" s="99"/>
      <c r="P243" s="99"/>
      <c r="Q243" s="99"/>
      <c r="R243" s="99"/>
      <c r="S243" s="99"/>
      <c r="T243" s="99"/>
      <c r="U243" s="99"/>
      <c r="V243" s="99"/>
      <c r="W243" s="99"/>
      <c r="X243" s="99"/>
      <c r="Y243" s="99"/>
      <c r="Z243" s="99"/>
    </row>
    <row r="244">
      <c r="A244" s="99"/>
      <c r="B244" s="99"/>
      <c r="C244" s="99"/>
      <c r="D244" s="99"/>
      <c r="E244" s="99"/>
      <c r="F244" s="99"/>
      <c r="G244" s="99"/>
      <c r="H244" s="99"/>
      <c r="I244" s="99"/>
      <c r="J244" s="99"/>
      <c r="K244" s="99"/>
      <c r="L244" s="99"/>
      <c r="M244" s="99"/>
      <c r="N244" s="99"/>
      <c r="O244" s="99"/>
      <c r="P244" s="99"/>
      <c r="Q244" s="99"/>
      <c r="R244" s="99"/>
      <c r="S244" s="99"/>
      <c r="T244" s="99"/>
      <c r="U244" s="99"/>
      <c r="V244" s="99"/>
      <c r="W244" s="99"/>
      <c r="X244" s="99"/>
      <c r="Y244" s="99"/>
      <c r="Z244" s="99"/>
    </row>
    <row r="245">
      <c r="A245" s="99"/>
      <c r="B245" s="99"/>
      <c r="C245" s="99"/>
      <c r="D245" s="99"/>
      <c r="E245" s="99"/>
      <c r="F245" s="99"/>
      <c r="G245" s="99"/>
      <c r="H245" s="99"/>
      <c r="I245" s="99"/>
      <c r="J245" s="99"/>
      <c r="K245" s="99"/>
      <c r="L245" s="99"/>
      <c r="M245" s="99"/>
      <c r="N245" s="99"/>
      <c r="O245" s="99"/>
      <c r="P245" s="99"/>
      <c r="Q245" s="99"/>
      <c r="R245" s="99"/>
      <c r="S245" s="99"/>
      <c r="T245" s="99"/>
      <c r="U245" s="99"/>
      <c r="V245" s="99"/>
      <c r="W245" s="99"/>
      <c r="X245" s="99"/>
      <c r="Y245" s="99"/>
      <c r="Z245" s="99"/>
    </row>
    <row r="246">
      <c r="A246" s="99"/>
      <c r="B246" s="99"/>
      <c r="C246" s="99"/>
      <c r="D246" s="99"/>
      <c r="E246" s="99"/>
      <c r="F246" s="99"/>
      <c r="G246" s="99"/>
      <c r="H246" s="99"/>
      <c r="I246" s="99"/>
      <c r="J246" s="99"/>
      <c r="K246" s="99"/>
      <c r="L246" s="99"/>
      <c r="M246" s="99"/>
      <c r="N246" s="99"/>
      <c r="O246" s="99"/>
      <c r="P246" s="99"/>
      <c r="Q246" s="99"/>
      <c r="R246" s="99"/>
      <c r="S246" s="99"/>
      <c r="T246" s="99"/>
      <c r="U246" s="99"/>
      <c r="V246" s="99"/>
      <c r="W246" s="99"/>
      <c r="X246" s="99"/>
      <c r="Y246" s="99"/>
      <c r="Z246" s="99"/>
    </row>
    <row r="247">
      <c r="A247" s="99"/>
      <c r="B247" s="99"/>
      <c r="C247" s="99"/>
      <c r="D247" s="99"/>
      <c r="E247" s="99"/>
      <c r="F247" s="99"/>
      <c r="G247" s="99"/>
      <c r="H247" s="99"/>
      <c r="I247" s="99"/>
      <c r="J247" s="99"/>
      <c r="K247" s="99"/>
      <c r="L247" s="99"/>
      <c r="M247" s="99"/>
      <c r="N247" s="99"/>
      <c r="O247" s="99"/>
      <c r="P247" s="99"/>
      <c r="Q247" s="99"/>
      <c r="R247" s="99"/>
      <c r="S247" s="99"/>
      <c r="T247" s="99"/>
      <c r="U247" s="99"/>
      <c r="V247" s="99"/>
      <c r="W247" s="99"/>
      <c r="X247" s="99"/>
      <c r="Y247" s="99"/>
      <c r="Z247" s="99"/>
    </row>
    <row r="248">
      <c r="A248" s="99"/>
      <c r="B248" s="99"/>
      <c r="C248" s="99"/>
      <c r="D248" s="99"/>
      <c r="E248" s="99"/>
      <c r="F248" s="99"/>
      <c r="G248" s="99"/>
      <c r="H248" s="99"/>
      <c r="I248" s="99"/>
      <c r="J248" s="99"/>
      <c r="K248" s="99"/>
      <c r="L248" s="99"/>
      <c r="M248" s="99"/>
      <c r="N248" s="99"/>
      <c r="O248" s="99"/>
      <c r="P248" s="99"/>
      <c r="Q248" s="99"/>
      <c r="R248" s="99"/>
      <c r="S248" s="99"/>
      <c r="T248" s="99"/>
      <c r="U248" s="99"/>
      <c r="V248" s="99"/>
      <c r="W248" s="99"/>
      <c r="X248" s="99"/>
      <c r="Y248" s="99"/>
      <c r="Z248" s="99"/>
    </row>
    <row r="249">
      <c r="A249" s="99"/>
      <c r="B249" s="99"/>
      <c r="C249" s="99"/>
      <c r="D249" s="99"/>
      <c r="E249" s="99"/>
      <c r="F249" s="99"/>
      <c r="G249" s="99"/>
      <c r="H249" s="99"/>
      <c r="I249" s="99"/>
      <c r="J249" s="99"/>
      <c r="K249" s="99"/>
      <c r="L249" s="99"/>
      <c r="M249" s="99"/>
      <c r="N249" s="99"/>
      <c r="O249" s="99"/>
      <c r="P249" s="99"/>
      <c r="Q249" s="99"/>
      <c r="R249" s="99"/>
      <c r="S249" s="99"/>
      <c r="T249" s="99"/>
      <c r="U249" s="99"/>
      <c r="V249" s="99"/>
      <c r="W249" s="99"/>
      <c r="X249" s="99"/>
      <c r="Y249" s="99"/>
      <c r="Z249" s="99"/>
    </row>
    <row r="250">
      <c r="A250" s="99"/>
      <c r="B250" s="99"/>
      <c r="C250" s="99"/>
      <c r="D250" s="99"/>
      <c r="E250" s="99"/>
      <c r="F250" s="99"/>
      <c r="G250" s="99"/>
      <c r="H250" s="99"/>
      <c r="I250" s="99"/>
      <c r="J250" s="99"/>
      <c r="K250" s="99"/>
      <c r="L250" s="99"/>
      <c r="M250" s="99"/>
      <c r="N250" s="99"/>
      <c r="O250" s="99"/>
      <c r="P250" s="99"/>
      <c r="Q250" s="99"/>
      <c r="R250" s="99"/>
      <c r="S250" s="99"/>
      <c r="T250" s="99"/>
      <c r="U250" s="99"/>
      <c r="V250" s="99"/>
      <c r="W250" s="99"/>
      <c r="X250" s="99"/>
      <c r="Y250" s="99"/>
      <c r="Z250" s="99"/>
    </row>
    <row r="251">
      <c r="A251" s="99"/>
      <c r="B251" s="99"/>
      <c r="C251" s="99"/>
      <c r="D251" s="99"/>
      <c r="E251" s="99"/>
      <c r="F251" s="99"/>
      <c r="G251" s="99"/>
      <c r="H251" s="99"/>
      <c r="I251" s="99"/>
      <c r="J251" s="99"/>
      <c r="K251" s="99"/>
      <c r="L251" s="99"/>
      <c r="M251" s="99"/>
      <c r="N251" s="99"/>
      <c r="O251" s="99"/>
      <c r="P251" s="99"/>
      <c r="Q251" s="99"/>
      <c r="R251" s="99"/>
      <c r="S251" s="99"/>
      <c r="T251" s="99"/>
      <c r="U251" s="99"/>
      <c r="V251" s="99"/>
      <c r="W251" s="99"/>
      <c r="X251" s="99"/>
      <c r="Y251" s="99"/>
      <c r="Z251" s="99"/>
    </row>
    <row r="252">
      <c r="A252" s="99"/>
      <c r="B252" s="99"/>
      <c r="C252" s="99"/>
      <c r="D252" s="99"/>
      <c r="E252" s="99"/>
      <c r="F252" s="99"/>
      <c r="G252" s="99"/>
      <c r="H252" s="99"/>
      <c r="I252" s="99"/>
      <c r="J252" s="99"/>
      <c r="K252" s="99"/>
      <c r="L252" s="99"/>
      <c r="M252" s="99"/>
      <c r="N252" s="99"/>
      <c r="O252" s="99"/>
      <c r="P252" s="99"/>
      <c r="Q252" s="99"/>
      <c r="R252" s="99"/>
      <c r="S252" s="99"/>
      <c r="T252" s="99"/>
      <c r="U252" s="99"/>
      <c r="V252" s="99"/>
      <c r="W252" s="99"/>
      <c r="X252" s="99"/>
      <c r="Y252" s="99"/>
      <c r="Z252" s="99"/>
    </row>
    <row r="253">
      <c r="A253" s="99"/>
      <c r="B253" s="99"/>
      <c r="C253" s="99"/>
      <c r="D253" s="99"/>
      <c r="E253" s="99"/>
      <c r="F253" s="99"/>
      <c r="G253" s="99"/>
      <c r="H253" s="99"/>
      <c r="I253" s="99"/>
      <c r="J253" s="99"/>
      <c r="K253" s="99"/>
      <c r="L253" s="99"/>
      <c r="M253" s="99"/>
      <c r="N253" s="99"/>
      <c r="O253" s="99"/>
      <c r="P253" s="99"/>
      <c r="Q253" s="99"/>
      <c r="R253" s="99"/>
      <c r="S253" s="99"/>
      <c r="T253" s="99"/>
      <c r="U253" s="99"/>
      <c r="V253" s="99"/>
      <c r="W253" s="99"/>
      <c r="X253" s="99"/>
      <c r="Y253" s="99"/>
      <c r="Z253" s="99"/>
    </row>
    <row r="254">
      <c r="A254" s="99"/>
      <c r="B254" s="99"/>
      <c r="C254" s="99"/>
      <c r="D254" s="99"/>
      <c r="E254" s="99"/>
      <c r="F254" s="99"/>
      <c r="G254" s="99"/>
      <c r="H254" s="99"/>
      <c r="I254" s="99"/>
      <c r="J254" s="99"/>
      <c r="K254" s="99"/>
      <c r="L254" s="99"/>
      <c r="M254" s="99"/>
      <c r="N254" s="99"/>
      <c r="O254" s="99"/>
      <c r="P254" s="99"/>
      <c r="Q254" s="99"/>
      <c r="R254" s="99"/>
      <c r="S254" s="99"/>
      <c r="T254" s="99"/>
      <c r="U254" s="99"/>
      <c r="V254" s="99"/>
      <c r="W254" s="99"/>
      <c r="X254" s="99"/>
      <c r="Y254" s="99"/>
      <c r="Z254" s="99"/>
    </row>
    <row r="255">
      <c r="A255" s="99"/>
      <c r="B255" s="99"/>
      <c r="C255" s="99"/>
      <c r="D255" s="99"/>
      <c r="E255" s="99"/>
      <c r="F255" s="99"/>
      <c r="G255" s="99"/>
      <c r="H255" s="99"/>
      <c r="I255" s="99"/>
      <c r="J255" s="99"/>
      <c r="K255" s="99"/>
      <c r="L255" s="99"/>
      <c r="M255" s="99"/>
      <c r="N255" s="99"/>
      <c r="O255" s="99"/>
      <c r="P255" s="99"/>
      <c r="Q255" s="99"/>
      <c r="R255" s="99"/>
      <c r="S255" s="99"/>
      <c r="T255" s="99"/>
      <c r="U255" s="99"/>
      <c r="V255" s="99"/>
      <c r="W255" s="99"/>
      <c r="X255" s="99"/>
      <c r="Y255" s="99"/>
      <c r="Z255" s="99"/>
    </row>
    <row r="256">
      <c r="A256" s="99"/>
      <c r="B256" s="99"/>
      <c r="C256" s="99"/>
      <c r="D256" s="99"/>
      <c r="E256" s="99"/>
      <c r="F256" s="99"/>
      <c r="G256" s="99"/>
      <c r="H256" s="99"/>
      <c r="I256" s="99"/>
      <c r="J256" s="99"/>
      <c r="K256" s="99"/>
      <c r="L256" s="99"/>
      <c r="M256" s="99"/>
      <c r="N256" s="99"/>
      <c r="O256" s="99"/>
      <c r="P256" s="99"/>
      <c r="Q256" s="99"/>
      <c r="R256" s="99"/>
      <c r="S256" s="99"/>
      <c r="T256" s="99"/>
      <c r="U256" s="99"/>
      <c r="V256" s="99"/>
      <c r="W256" s="99"/>
      <c r="X256" s="99"/>
      <c r="Y256" s="99"/>
      <c r="Z256" s="99"/>
    </row>
    <row r="257">
      <c r="A257" s="99"/>
      <c r="B257" s="99"/>
      <c r="C257" s="99"/>
      <c r="D257" s="99"/>
      <c r="E257" s="99"/>
      <c r="F257" s="99"/>
      <c r="G257" s="99"/>
      <c r="H257" s="99"/>
      <c r="I257" s="99"/>
      <c r="J257" s="99"/>
      <c r="K257" s="99"/>
      <c r="L257" s="99"/>
      <c r="M257" s="99"/>
      <c r="N257" s="99"/>
      <c r="O257" s="99"/>
      <c r="P257" s="99"/>
      <c r="Q257" s="99"/>
      <c r="R257" s="99"/>
      <c r="S257" s="99"/>
      <c r="T257" s="99"/>
      <c r="U257" s="99"/>
      <c r="V257" s="99"/>
      <c r="W257" s="99"/>
      <c r="X257" s="99"/>
      <c r="Y257" s="99"/>
      <c r="Z257" s="99"/>
    </row>
    <row r="258">
      <c r="A258" s="99"/>
      <c r="B258" s="99"/>
      <c r="C258" s="99"/>
      <c r="D258" s="99"/>
      <c r="E258" s="99"/>
      <c r="F258" s="99"/>
      <c r="G258" s="99"/>
      <c r="H258" s="99"/>
      <c r="I258" s="99"/>
      <c r="J258" s="99"/>
      <c r="K258" s="99"/>
      <c r="L258" s="99"/>
      <c r="M258" s="99"/>
      <c r="N258" s="99"/>
      <c r="O258" s="99"/>
      <c r="P258" s="99"/>
      <c r="Q258" s="99"/>
      <c r="R258" s="99"/>
      <c r="S258" s="99"/>
      <c r="T258" s="99"/>
      <c r="U258" s="99"/>
      <c r="V258" s="99"/>
      <c r="W258" s="99"/>
      <c r="X258" s="99"/>
      <c r="Y258" s="99"/>
      <c r="Z258" s="99"/>
    </row>
    <row r="259">
      <c r="A259" s="99"/>
      <c r="B259" s="99"/>
      <c r="C259" s="99"/>
      <c r="D259" s="99"/>
      <c r="E259" s="99"/>
      <c r="F259" s="99"/>
      <c r="G259" s="99"/>
      <c r="H259" s="99"/>
      <c r="I259" s="99"/>
      <c r="J259" s="99"/>
      <c r="K259" s="99"/>
      <c r="L259" s="99"/>
      <c r="M259" s="99"/>
      <c r="N259" s="99"/>
      <c r="O259" s="99"/>
      <c r="P259" s="99"/>
      <c r="Q259" s="99"/>
      <c r="R259" s="99"/>
      <c r="S259" s="99"/>
      <c r="T259" s="99"/>
      <c r="U259" s="99"/>
      <c r="V259" s="99"/>
      <c r="W259" s="99"/>
      <c r="X259" s="99"/>
      <c r="Y259" s="99"/>
      <c r="Z259" s="99"/>
    </row>
    <row r="260">
      <c r="A260" s="99"/>
      <c r="B260" s="99"/>
      <c r="C260" s="99"/>
      <c r="D260" s="99"/>
      <c r="E260" s="99"/>
      <c r="F260" s="99"/>
      <c r="G260" s="99"/>
      <c r="H260" s="99"/>
      <c r="I260" s="99"/>
      <c r="J260" s="99"/>
      <c r="K260" s="99"/>
      <c r="L260" s="99"/>
      <c r="M260" s="99"/>
      <c r="N260" s="99"/>
      <c r="O260" s="99"/>
      <c r="P260" s="99"/>
      <c r="Q260" s="99"/>
      <c r="R260" s="99"/>
      <c r="S260" s="99"/>
      <c r="T260" s="99"/>
      <c r="U260" s="99"/>
      <c r="V260" s="99"/>
      <c r="W260" s="99"/>
      <c r="X260" s="99"/>
      <c r="Y260" s="99"/>
      <c r="Z260" s="99"/>
    </row>
    <row r="261">
      <c r="A261" s="99"/>
      <c r="B261" s="99"/>
      <c r="C261" s="99"/>
      <c r="D261" s="99"/>
      <c r="E261" s="99"/>
      <c r="F261" s="99"/>
      <c r="G261" s="99"/>
      <c r="H261" s="99"/>
      <c r="I261" s="99"/>
      <c r="J261" s="99"/>
      <c r="K261" s="99"/>
      <c r="L261" s="99"/>
      <c r="M261" s="99"/>
      <c r="N261" s="99"/>
      <c r="O261" s="99"/>
      <c r="P261" s="99"/>
      <c r="Q261" s="99"/>
      <c r="R261" s="99"/>
      <c r="S261" s="99"/>
      <c r="T261" s="99"/>
      <c r="U261" s="99"/>
      <c r="V261" s="99"/>
      <c r="W261" s="99"/>
      <c r="X261" s="99"/>
      <c r="Y261" s="99"/>
      <c r="Z261" s="99"/>
    </row>
    <row r="262">
      <c r="A262" s="99"/>
      <c r="B262" s="99"/>
      <c r="C262" s="99"/>
      <c r="D262" s="99"/>
      <c r="E262" s="99"/>
      <c r="F262" s="99"/>
      <c r="G262" s="99"/>
      <c r="H262" s="99"/>
      <c r="I262" s="99"/>
      <c r="J262" s="99"/>
      <c r="K262" s="99"/>
      <c r="L262" s="99"/>
      <c r="M262" s="99"/>
      <c r="N262" s="99"/>
      <c r="O262" s="99"/>
      <c r="P262" s="99"/>
      <c r="Q262" s="99"/>
      <c r="R262" s="99"/>
      <c r="S262" s="99"/>
      <c r="T262" s="99"/>
      <c r="U262" s="99"/>
      <c r="V262" s="99"/>
      <c r="W262" s="99"/>
      <c r="X262" s="99"/>
      <c r="Y262" s="99"/>
      <c r="Z262" s="99"/>
    </row>
    <row r="263">
      <c r="A263" s="99"/>
      <c r="B263" s="99"/>
      <c r="C263" s="99"/>
      <c r="D263" s="99"/>
      <c r="E263" s="99"/>
      <c r="F263" s="99"/>
      <c r="G263" s="99"/>
      <c r="H263" s="99"/>
      <c r="I263" s="99"/>
      <c r="J263" s="99"/>
      <c r="K263" s="99"/>
      <c r="L263" s="99"/>
      <c r="M263" s="99"/>
      <c r="N263" s="99"/>
      <c r="O263" s="99"/>
      <c r="P263" s="99"/>
      <c r="Q263" s="99"/>
      <c r="R263" s="99"/>
      <c r="S263" s="99"/>
      <c r="T263" s="99"/>
      <c r="U263" s="99"/>
      <c r="V263" s="99"/>
      <c r="W263" s="99"/>
      <c r="X263" s="99"/>
      <c r="Y263" s="99"/>
      <c r="Z263" s="99"/>
    </row>
    <row r="264">
      <c r="A264" s="99"/>
      <c r="B264" s="99"/>
      <c r="C264" s="99"/>
      <c r="D264" s="99"/>
      <c r="E264" s="99"/>
      <c r="F264" s="99"/>
      <c r="G264" s="99"/>
      <c r="H264" s="99"/>
      <c r="I264" s="99"/>
      <c r="J264" s="99"/>
      <c r="K264" s="99"/>
      <c r="L264" s="99"/>
      <c r="M264" s="99"/>
      <c r="N264" s="99"/>
      <c r="O264" s="99"/>
      <c r="P264" s="99"/>
      <c r="Q264" s="99"/>
      <c r="R264" s="99"/>
      <c r="S264" s="99"/>
      <c r="T264" s="99"/>
      <c r="U264" s="99"/>
      <c r="V264" s="99"/>
      <c r="W264" s="99"/>
      <c r="X264" s="99"/>
      <c r="Y264" s="99"/>
      <c r="Z264" s="99"/>
    </row>
    <row r="265">
      <c r="A265" s="99"/>
      <c r="B265" s="99"/>
      <c r="C265" s="99"/>
      <c r="D265" s="99"/>
      <c r="E265" s="99"/>
      <c r="F265" s="99"/>
      <c r="G265" s="99"/>
      <c r="H265" s="99"/>
      <c r="I265" s="99"/>
      <c r="J265" s="99"/>
      <c r="K265" s="99"/>
      <c r="L265" s="99"/>
      <c r="M265" s="99"/>
      <c r="N265" s="99"/>
      <c r="O265" s="99"/>
      <c r="P265" s="99"/>
      <c r="Q265" s="99"/>
      <c r="R265" s="99"/>
      <c r="S265" s="99"/>
      <c r="T265" s="99"/>
      <c r="U265" s="99"/>
      <c r="V265" s="99"/>
      <c r="W265" s="99"/>
      <c r="X265" s="99"/>
      <c r="Y265" s="99"/>
      <c r="Z265" s="99"/>
    </row>
    <row r="266">
      <c r="A266" s="99"/>
      <c r="B266" s="99"/>
      <c r="C266" s="99"/>
      <c r="D266" s="99"/>
      <c r="E266" s="99"/>
      <c r="F266" s="99"/>
      <c r="G266" s="99"/>
      <c r="H266" s="99"/>
      <c r="I266" s="99"/>
      <c r="J266" s="99"/>
      <c r="K266" s="99"/>
      <c r="L266" s="99"/>
      <c r="M266" s="99"/>
      <c r="N266" s="99"/>
      <c r="O266" s="99"/>
      <c r="P266" s="99"/>
      <c r="Q266" s="99"/>
      <c r="R266" s="99"/>
      <c r="S266" s="99"/>
      <c r="T266" s="99"/>
      <c r="U266" s="99"/>
      <c r="V266" s="99"/>
      <c r="W266" s="99"/>
      <c r="X266" s="99"/>
      <c r="Y266" s="99"/>
      <c r="Z266" s="99"/>
    </row>
    <row r="267">
      <c r="A267" s="99"/>
      <c r="B267" s="99"/>
      <c r="C267" s="99"/>
      <c r="D267" s="99"/>
      <c r="E267" s="99"/>
      <c r="F267" s="99"/>
      <c r="G267" s="99"/>
      <c r="H267" s="99"/>
      <c r="I267" s="99"/>
      <c r="J267" s="99"/>
      <c r="K267" s="99"/>
      <c r="L267" s="99"/>
      <c r="M267" s="99"/>
      <c r="N267" s="99"/>
      <c r="O267" s="99"/>
      <c r="P267" s="99"/>
      <c r="Q267" s="99"/>
      <c r="R267" s="99"/>
      <c r="S267" s="99"/>
      <c r="T267" s="99"/>
      <c r="U267" s="99"/>
      <c r="V267" s="99"/>
      <c r="W267" s="99"/>
      <c r="X267" s="99"/>
      <c r="Y267" s="99"/>
      <c r="Z267" s="99"/>
    </row>
    <row r="268">
      <c r="A268" s="99"/>
      <c r="B268" s="99"/>
      <c r="C268" s="99"/>
      <c r="D268" s="99"/>
      <c r="E268" s="99"/>
      <c r="F268" s="99"/>
      <c r="G268" s="99"/>
      <c r="H268" s="99"/>
      <c r="I268" s="99"/>
      <c r="J268" s="99"/>
      <c r="K268" s="99"/>
      <c r="L268" s="99"/>
      <c r="M268" s="99"/>
      <c r="N268" s="99"/>
      <c r="O268" s="99"/>
      <c r="P268" s="99"/>
      <c r="Q268" s="99"/>
      <c r="R268" s="99"/>
      <c r="S268" s="99"/>
      <c r="T268" s="99"/>
      <c r="U268" s="99"/>
      <c r="V268" s="99"/>
      <c r="W268" s="99"/>
      <c r="X268" s="99"/>
      <c r="Y268" s="99"/>
      <c r="Z268" s="99"/>
    </row>
    <row r="269">
      <c r="A269" s="99"/>
      <c r="B269" s="99"/>
      <c r="C269" s="99"/>
      <c r="D269" s="99"/>
      <c r="E269" s="99"/>
      <c r="F269" s="99"/>
      <c r="G269" s="99"/>
      <c r="H269" s="99"/>
      <c r="I269" s="99"/>
      <c r="J269" s="99"/>
      <c r="K269" s="99"/>
      <c r="L269" s="99"/>
      <c r="M269" s="99"/>
      <c r="N269" s="99"/>
      <c r="O269" s="99"/>
      <c r="P269" s="99"/>
      <c r="Q269" s="99"/>
      <c r="R269" s="99"/>
      <c r="S269" s="99"/>
      <c r="T269" s="99"/>
      <c r="U269" s="99"/>
      <c r="V269" s="99"/>
      <c r="W269" s="99"/>
      <c r="X269" s="99"/>
      <c r="Y269" s="99"/>
      <c r="Z269" s="99"/>
    </row>
    <row r="270">
      <c r="A270" s="99"/>
      <c r="B270" s="99"/>
      <c r="C270" s="99"/>
      <c r="D270" s="99"/>
      <c r="E270" s="99"/>
      <c r="F270" s="99"/>
      <c r="G270" s="99"/>
      <c r="H270" s="99"/>
      <c r="I270" s="99"/>
      <c r="J270" s="99"/>
      <c r="K270" s="99"/>
      <c r="L270" s="99"/>
      <c r="M270" s="99"/>
      <c r="N270" s="99"/>
      <c r="O270" s="99"/>
      <c r="P270" s="99"/>
      <c r="Q270" s="99"/>
      <c r="R270" s="99"/>
      <c r="S270" s="99"/>
      <c r="T270" s="99"/>
      <c r="U270" s="99"/>
      <c r="V270" s="99"/>
      <c r="W270" s="99"/>
      <c r="X270" s="99"/>
      <c r="Y270" s="99"/>
      <c r="Z270" s="99"/>
    </row>
    <row r="271">
      <c r="A271" s="99"/>
      <c r="B271" s="99"/>
      <c r="C271" s="99"/>
      <c r="D271" s="99"/>
      <c r="E271" s="99"/>
      <c r="F271" s="99"/>
      <c r="G271" s="99"/>
      <c r="H271" s="99"/>
      <c r="I271" s="99"/>
      <c r="J271" s="99"/>
      <c r="K271" s="99"/>
      <c r="L271" s="99"/>
      <c r="M271" s="99"/>
      <c r="N271" s="99"/>
      <c r="O271" s="99"/>
      <c r="P271" s="99"/>
      <c r="Q271" s="99"/>
      <c r="R271" s="99"/>
      <c r="S271" s="99"/>
      <c r="T271" s="99"/>
      <c r="U271" s="99"/>
      <c r="V271" s="99"/>
      <c r="W271" s="99"/>
      <c r="X271" s="99"/>
      <c r="Y271" s="99"/>
      <c r="Z271" s="99"/>
    </row>
    <row r="272">
      <c r="A272" s="99"/>
      <c r="B272" s="99"/>
      <c r="C272" s="99"/>
      <c r="D272" s="99"/>
      <c r="E272" s="99"/>
      <c r="F272" s="99"/>
      <c r="G272" s="99"/>
      <c r="H272" s="99"/>
      <c r="I272" s="99"/>
      <c r="J272" s="99"/>
      <c r="K272" s="99"/>
      <c r="L272" s="99"/>
      <c r="M272" s="99"/>
      <c r="N272" s="99"/>
      <c r="O272" s="99"/>
      <c r="P272" s="99"/>
      <c r="Q272" s="99"/>
      <c r="R272" s="99"/>
      <c r="S272" s="99"/>
      <c r="T272" s="99"/>
      <c r="U272" s="99"/>
      <c r="V272" s="99"/>
      <c r="W272" s="99"/>
      <c r="X272" s="99"/>
      <c r="Y272" s="99"/>
      <c r="Z272" s="99"/>
    </row>
    <row r="273">
      <c r="A273" s="99"/>
      <c r="B273" s="99"/>
      <c r="C273" s="99"/>
      <c r="D273" s="99"/>
      <c r="E273" s="99"/>
      <c r="F273" s="99"/>
      <c r="G273" s="99"/>
      <c r="H273" s="99"/>
      <c r="I273" s="99"/>
      <c r="J273" s="99"/>
      <c r="K273" s="99"/>
      <c r="L273" s="99"/>
      <c r="M273" s="99"/>
      <c r="N273" s="99"/>
      <c r="O273" s="99"/>
      <c r="P273" s="99"/>
      <c r="Q273" s="99"/>
      <c r="R273" s="99"/>
      <c r="S273" s="99"/>
      <c r="T273" s="99"/>
      <c r="U273" s="99"/>
      <c r="V273" s="99"/>
      <c r="W273" s="99"/>
      <c r="X273" s="99"/>
      <c r="Y273" s="99"/>
      <c r="Z273" s="99"/>
    </row>
    <row r="274">
      <c r="A274" s="99"/>
      <c r="B274" s="99"/>
      <c r="C274" s="99"/>
      <c r="D274" s="99"/>
      <c r="E274" s="99"/>
      <c r="F274" s="99"/>
      <c r="G274" s="99"/>
      <c r="H274" s="99"/>
      <c r="I274" s="99"/>
      <c r="J274" s="99"/>
      <c r="K274" s="99"/>
      <c r="L274" s="99"/>
      <c r="M274" s="99"/>
      <c r="N274" s="99"/>
      <c r="O274" s="99"/>
      <c r="P274" s="99"/>
      <c r="Q274" s="99"/>
      <c r="R274" s="99"/>
      <c r="S274" s="99"/>
      <c r="T274" s="99"/>
      <c r="U274" s="99"/>
      <c r="V274" s="99"/>
      <c r="W274" s="99"/>
      <c r="X274" s="99"/>
      <c r="Y274" s="99"/>
      <c r="Z274" s="99"/>
    </row>
    <row r="275">
      <c r="A275" s="99"/>
      <c r="B275" s="99"/>
      <c r="C275" s="99"/>
      <c r="D275" s="99"/>
      <c r="E275" s="99"/>
      <c r="F275" s="99"/>
      <c r="G275" s="99"/>
      <c r="H275" s="99"/>
      <c r="I275" s="99"/>
      <c r="J275" s="99"/>
      <c r="K275" s="99"/>
      <c r="L275" s="99"/>
      <c r="M275" s="99"/>
      <c r="N275" s="99"/>
      <c r="O275" s="99"/>
      <c r="P275" s="99"/>
      <c r="Q275" s="99"/>
      <c r="R275" s="99"/>
      <c r="S275" s="99"/>
      <c r="T275" s="99"/>
      <c r="U275" s="99"/>
      <c r="V275" s="99"/>
      <c r="W275" s="99"/>
      <c r="X275" s="99"/>
      <c r="Y275" s="99"/>
      <c r="Z275" s="99"/>
    </row>
    <row r="276">
      <c r="A276" s="99"/>
      <c r="B276" s="99"/>
      <c r="C276" s="99"/>
      <c r="D276" s="99"/>
      <c r="E276" s="99"/>
      <c r="F276" s="99"/>
      <c r="G276" s="99"/>
      <c r="H276" s="99"/>
      <c r="I276" s="99"/>
      <c r="J276" s="99"/>
      <c r="K276" s="99"/>
      <c r="L276" s="99"/>
      <c r="M276" s="99"/>
      <c r="N276" s="99"/>
      <c r="O276" s="99"/>
      <c r="P276" s="99"/>
      <c r="Q276" s="99"/>
      <c r="R276" s="99"/>
      <c r="S276" s="99"/>
      <c r="T276" s="99"/>
      <c r="U276" s="99"/>
      <c r="V276" s="99"/>
      <c r="W276" s="99"/>
      <c r="X276" s="99"/>
      <c r="Y276" s="99"/>
      <c r="Z276" s="99"/>
    </row>
    <row r="277">
      <c r="A277" s="99"/>
      <c r="B277" s="99"/>
      <c r="C277" s="99"/>
      <c r="D277" s="99"/>
      <c r="E277" s="99"/>
      <c r="F277" s="99"/>
      <c r="G277" s="99"/>
      <c r="H277" s="99"/>
      <c r="I277" s="99"/>
      <c r="J277" s="99"/>
      <c r="K277" s="99"/>
      <c r="L277" s="99"/>
      <c r="M277" s="99"/>
      <c r="N277" s="99"/>
      <c r="O277" s="99"/>
      <c r="P277" s="99"/>
      <c r="Q277" s="99"/>
      <c r="R277" s="99"/>
      <c r="S277" s="99"/>
      <c r="T277" s="99"/>
      <c r="U277" s="99"/>
      <c r="V277" s="99"/>
      <c r="W277" s="99"/>
      <c r="X277" s="99"/>
      <c r="Y277" s="99"/>
      <c r="Z277" s="99"/>
    </row>
    <row r="278">
      <c r="A278" s="99"/>
      <c r="B278" s="99"/>
      <c r="C278" s="99"/>
      <c r="D278" s="99"/>
      <c r="E278" s="99"/>
      <c r="F278" s="99"/>
      <c r="G278" s="99"/>
      <c r="H278" s="99"/>
      <c r="I278" s="99"/>
      <c r="J278" s="99"/>
      <c r="K278" s="99"/>
      <c r="L278" s="99"/>
      <c r="M278" s="99"/>
      <c r="N278" s="99"/>
      <c r="O278" s="99"/>
      <c r="P278" s="99"/>
      <c r="Q278" s="99"/>
      <c r="R278" s="99"/>
      <c r="S278" s="99"/>
      <c r="T278" s="99"/>
      <c r="U278" s="99"/>
      <c r="V278" s="99"/>
      <c r="W278" s="99"/>
      <c r="X278" s="99"/>
      <c r="Y278" s="99"/>
      <c r="Z278" s="99"/>
    </row>
    <row r="279">
      <c r="A279" s="99"/>
      <c r="B279" s="99"/>
      <c r="C279" s="99"/>
      <c r="D279" s="99"/>
      <c r="E279" s="99"/>
      <c r="F279" s="99"/>
      <c r="G279" s="99"/>
      <c r="H279" s="99"/>
      <c r="I279" s="99"/>
      <c r="J279" s="99"/>
      <c r="K279" s="99"/>
      <c r="L279" s="99"/>
      <c r="M279" s="99"/>
      <c r="N279" s="99"/>
      <c r="O279" s="99"/>
      <c r="P279" s="99"/>
      <c r="Q279" s="99"/>
      <c r="R279" s="99"/>
      <c r="S279" s="99"/>
      <c r="T279" s="99"/>
      <c r="U279" s="99"/>
      <c r="V279" s="99"/>
      <c r="W279" s="99"/>
      <c r="X279" s="99"/>
      <c r="Y279" s="99"/>
      <c r="Z279" s="99"/>
    </row>
    <row r="280">
      <c r="A280" s="99"/>
      <c r="B280" s="99"/>
      <c r="C280" s="99"/>
      <c r="D280" s="99"/>
      <c r="E280" s="99"/>
      <c r="F280" s="99"/>
      <c r="G280" s="99"/>
      <c r="H280" s="99"/>
      <c r="I280" s="99"/>
      <c r="J280" s="99"/>
      <c r="K280" s="99"/>
      <c r="L280" s="99"/>
      <c r="M280" s="99"/>
      <c r="N280" s="99"/>
      <c r="O280" s="99"/>
      <c r="P280" s="99"/>
      <c r="Q280" s="99"/>
      <c r="R280" s="99"/>
      <c r="S280" s="99"/>
      <c r="T280" s="99"/>
      <c r="U280" s="99"/>
      <c r="V280" s="99"/>
      <c r="W280" s="99"/>
      <c r="X280" s="99"/>
      <c r="Y280" s="99"/>
      <c r="Z280" s="99"/>
    </row>
    <row r="281">
      <c r="A281" s="99"/>
      <c r="B281" s="99"/>
      <c r="C281" s="99"/>
      <c r="D281" s="99"/>
      <c r="E281" s="99"/>
      <c r="F281" s="99"/>
      <c r="G281" s="99"/>
      <c r="H281" s="99"/>
      <c r="I281" s="99"/>
      <c r="J281" s="99"/>
      <c r="K281" s="99"/>
      <c r="L281" s="99"/>
      <c r="M281" s="99"/>
      <c r="N281" s="99"/>
      <c r="O281" s="99"/>
      <c r="P281" s="99"/>
      <c r="Q281" s="99"/>
      <c r="R281" s="99"/>
      <c r="S281" s="99"/>
      <c r="T281" s="99"/>
      <c r="U281" s="99"/>
      <c r="V281" s="99"/>
      <c r="W281" s="99"/>
      <c r="X281" s="99"/>
      <c r="Y281" s="99"/>
      <c r="Z281" s="99"/>
    </row>
    <row r="282">
      <c r="A282" s="99"/>
      <c r="B282" s="99"/>
      <c r="C282" s="99"/>
      <c r="D282" s="99"/>
      <c r="E282" s="99"/>
      <c r="F282" s="99"/>
      <c r="G282" s="99"/>
      <c r="H282" s="99"/>
      <c r="I282" s="99"/>
      <c r="J282" s="99"/>
      <c r="K282" s="99"/>
      <c r="L282" s="99"/>
      <c r="M282" s="99"/>
      <c r="N282" s="99"/>
      <c r="O282" s="99"/>
      <c r="P282" s="99"/>
      <c r="Q282" s="99"/>
      <c r="R282" s="99"/>
      <c r="S282" s="99"/>
      <c r="T282" s="99"/>
      <c r="U282" s="99"/>
      <c r="V282" s="99"/>
      <c r="W282" s="99"/>
      <c r="X282" s="99"/>
      <c r="Y282" s="99"/>
      <c r="Z282" s="99"/>
    </row>
    <row r="283">
      <c r="A283" s="99"/>
      <c r="B283" s="99"/>
      <c r="C283" s="99"/>
      <c r="D283" s="99"/>
      <c r="E283" s="99"/>
      <c r="F283" s="99"/>
      <c r="G283" s="99"/>
      <c r="H283" s="99"/>
      <c r="I283" s="99"/>
      <c r="J283" s="99"/>
      <c r="K283" s="99"/>
      <c r="L283" s="99"/>
      <c r="M283" s="99"/>
      <c r="N283" s="99"/>
      <c r="O283" s="99"/>
      <c r="P283" s="99"/>
      <c r="Q283" s="99"/>
      <c r="R283" s="99"/>
      <c r="S283" s="99"/>
      <c r="T283" s="99"/>
      <c r="U283" s="99"/>
      <c r="V283" s="99"/>
      <c r="W283" s="99"/>
      <c r="X283" s="99"/>
      <c r="Y283" s="99"/>
      <c r="Z283" s="99"/>
    </row>
    <row r="284">
      <c r="A284" s="99"/>
      <c r="B284" s="99"/>
      <c r="C284" s="99"/>
      <c r="D284" s="99"/>
      <c r="E284" s="99"/>
      <c r="F284" s="99"/>
      <c r="G284" s="99"/>
      <c r="H284" s="99"/>
      <c r="I284" s="99"/>
      <c r="J284" s="99"/>
      <c r="K284" s="99"/>
      <c r="L284" s="99"/>
      <c r="M284" s="99"/>
      <c r="N284" s="99"/>
      <c r="O284" s="99"/>
      <c r="P284" s="99"/>
      <c r="Q284" s="99"/>
      <c r="R284" s="99"/>
      <c r="S284" s="99"/>
      <c r="T284" s="99"/>
      <c r="U284" s="99"/>
      <c r="V284" s="99"/>
      <c r="W284" s="99"/>
      <c r="X284" s="99"/>
      <c r="Y284" s="99"/>
      <c r="Z284" s="99"/>
    </row>
    <row r="285">
      <c r="A285" s="99"/>
      <c r="B285" s="99"/>
      <c r="C285" s="99"/>
      <c r="D285" s="99"/>
      <c r="E285" s="99"/>
      <c r="F285" s="99"/>
      <c r="G285" s="99"/>
      <c r="H285" s="99"/>
      <c r="I285" s="99"/>
      <c r="J285" s="99"/>
      <c r="K285" s="99"/>
      <c r="L285" s="99"/>
      <c r="M285" s="99"/>
      <c r="N285" s="99"/>
      <c r="O285" s="99"/>
      <c r="P285" s="99"/>
      <c r="Q285" s="99"/>
      <c r="R285" s="99"/>
      <c r="S285" s="99"/>
      <c r="T285" s="99"/>
      <c r="U285" s="99"/>
      <c r="V285" s="99"/>
      <c r="W285" s="99"/>
      <c r="X285" s="99"/>
      <c r="Y285" s="99"/>
      <c r="Z285" s="99"/>
    </row>
    <row r="286">
      <c r="A286" s="99"/>
      <c r="B286" s="99"/>
      <c r="C286" s="99"/>
      <c r="D286" s="99"/>
      <c r="E286" s="99"/>
      <c r="F286" s="99"/>
      <c r="G286" s="99"/>
      <c r="H286" s="99"/>
      <c r="I286" s="99"/>
      <c r="J286" s="99"/>
      <c r="K286" s="99"/>
      <c r="L286" s="99"/>
      <c r="M286" s="99"/>
      <c r="N286" s="99"/>
      <c r="O286" s="99"/>
      <c r="P286" s="99"/>
      <c r="Q286" s="99"/>
      <c r="R286" s="99"/>
      <c r="S286" s="99"/>
      <c r="T286" s="99"/>
      <c r="U286" s="99"/>
      <c r="V286" s="99"/>
      <c r="W286" s="99"/>
      <c r="X286" s="99"/>
      <c r="Y286" s="99"/>
      <c r="Z286" s="99"/>
    </row>
    <row r="287">
      <c r="A287" s="99"/>
      <c r="B287" s="99"/>
      <c r="C287" s="99"/>
      <c r="D287" s="99"/>
      <c r="E287" s="99"/>
      <c r="F287" s="99"/>
      <c r="G287" s="99"/>
      <c r="H287" s="99"/>
      <c r="I287" s="99"/>
      <c r="J287" s="99"/>
      <c r="K287" s="99"/>
      <c r="L287" s="99"/>
      <c r="M287" s="99"/>
      <c r="N287" s="99"/>
      <c r="O287" s="99"/>
      <c r="P287" s="99"/>
      <c r="Q287" s="99"/>
      <c r="R287" s="99"/>
      <c r="S287" s="99"/>
      <c r="T287" s="99"/>
      <c r="U287" s="99"/>
      <c r="V287" s="99"/>
      <c r="W287" s="99"/>
      <c r="X287" s="99"/>
      <c r="Y287" s="99"/>
      <c r="Z287" s="99"/>
    </row>
    <row r="288">
      <c r="A288" s="99"/>
      <c r="B288" s="99"/>
      <c r="C288" s="99"/>
      <c r="D288" s="99"/>
      <c r="E288" s="99"/>
      <c r="F288" s="99"/>
      <c r="G288" s="99"/>
      <c r="H288" s="99"/>
      <c r="I288" s="99"/>
      <c r="J288" s="99"/>
      <c r="K288" s="99"/>
      <c r="L288" s="99"/>
      <c r="M288" s="99"/>
      <c r="N288" s="99"/>
      <c r="O288" s="99"/>
      <c r="P288" s="99"/>
      <c r="Q288" s="99"/>
      <c r="R288" s="99"/>
      <c r="S288" s="99"/>
      <c r="T288" s="99"/>
      <c r="U288" s="99"/>
      <c r="V288" s="99"/>
      <c r="W288" s="99"/>
      <c r="X288" s="99"/>
      <c r="Y288" s="99"/>
      <c r="Z288" s="99"/>
    </row>
    <row r="289">
      <c r="A289" s="99"/>
      <c r="B289" s="99"/>
      <c r="C289" s="99"/>
      <c r="D289" s="99"/>
      <c r="E289" s="99"/>
      <c r="F289" s="99"/>
      <c r="G289" s="99"/>
      <c r="H289" s="99"/>
      <c r="I289" s="99"/>
      <c r="J289" s="99"/>
      <c r="K289" s="99"/>
      <c r="L289" s="99"/>
      <c r="M289" s="99"/>
      <c r="N289" s="99"/>
      <c r="O289" s="99"/>
      <c r="P289" s="99"/>
      <c r="Q289" s="99"/>
      <c r="R289" s="99"/>
      <c r="S289" s="99"/>
      <c r="T289" s="99"/>
      <c r="U289" s="99"/>
      <c r="V289" s="99"/>
      <c r="W289" s="99"/>
      <c r="X289" s="99"/>
      <c r="Y289" s="99"/>
      <c r="Z289" s="99"/>
    </row>
    <row r="290">
      <c r="A290" s="99"/>
      <c r="B290" s="99"/>
      <c r="C290" s="99"/>
      <c r="D290" s="99"/>
      <c r="E290" s="99"/>
      <c r="F290" s="99"/>
      <c r="G290" s="99"/>
      <c r="H290" s="99"/>
      <c r="I290" s="99"/>
      <c r="J290" s="99"/>
      <c r="K290" s="99"/>
      <c r="L290" s="99"/>
      <c r="M290" s="99"/>
      <c r="N290" s="99"/>
      <c r="O290" s="99"/>
      <c r="P290" s="99"/>
      <c r="Q290" s="99"/>
      <c r="R290" s="99"/>
      <c r="S290" s="99"/>
      <c r="T290" s="99"/>
      <c r="U290" s="99"/>
      <c r="V290" s="99"/>
      <c r="W290" s="99"/>
      <c r="X290" s="99"/>
      <c r="Y290" s="99"/>
      <c r="Z290" s="99"/>
    </row>
    <row r="291">
      <c r="A291" s="99"/>
      <c r="B291" s="99"/>
      <c r="C291" s="99"/>
      <c r="D291" s="99"/>
      <c r="E291" s="99"/>
      <c r="F291" s="99"/>
      <c r="G291" s="99"/>
      <c r="H291" s="99"/>
      <c r="I291" s="99"/>
      <c r="J291" s="99"/>
      <c r="K291" s="99"/>
      <c r="L291" s="99"/>
      <c r="M291" s="99"/>
      <c r="N291" s="99"/>
      <c r="O291" s="99"/>
      <c r="P291" s="99"/>
      <c r="Q291" s="99"/>
      <c r="R291" s="99"/>
      <c r="S291" s="99"/>
      <c r="T291" s="99"/>
      <c r="U291" s="99"/>
      <c r="V291" s="99"/>
      <c r="W291" s="99"/>
      <c r="X291" s="99"/>
      <c r="Y291" s="99"/>
      <c r="Z291" s="99"/>
    </row>
    <row r="292">
      <c r="A292" s="99"/>
      <c r="B292" s="99"/>
      <c r="C292" s="99"/>
      <c r="D292" s="99"/>
      <c r="E292" s="99"/>
      <c r="F292" s="99"/>
      <c r="G292" s="99"/>
      <c r="H292" s="99"/>
      <c r="I292" s="99"/>
      <c r="J292" s="99"/>
      <c r="K292" s="99"/>
      <c r="L292" s="99"/>
      <c r="M292" s="99"/>
      <c r="N292" s="99"/>
      <c r="O292" s="99"/>
      <c r="P292" s="99"/>
      <c r="Q292" s="99"/>
      <c r="R292" s="99"/>
      <c r="S292" s="99"/>
      <c r="T292" s="99"/>
      <c r="U292" s="99"/>
      <c r="V292" s="99"/>
      <c r="W292" s="99"/>
      <c r="X292" s="99"/>
      <c r="Y292" s="99"/>
      <c r="Z292" s="99"/>
    </row>
    <row r="293">
      <c r="A293" s="99"/>
      <c r="B293" s="99"/>
      <c r="C293" s="99"/>
      <c r="D293" s="99"/>
      <c r="E293" s="99"/>
      <c r="F293" s="99"/>
      <c r="G293" s="99"/>
      <c r="H293" s="99"/>
      <c r="I293" s="99"/>
      <c r="J293" s="99"/>
      <c r="K293" s="99"/>
      <c r="L293" s="99"/>
      <c r="M293" s="99"/>
      <c r="N293" s="99"/>
      <c r="O293" s="99"/>
      <c r="P293" s="99"/>
      <c r="Q293" s="99"/>
      <c r="R293" s="99"/>
      <c r="S293" s="99"/>
      <c r="T293" s="99"/>
      <c r="U293" s="99"/>
      <c r="V293" s="99"/>
      <c r="W293" s="99"/>
      <c r="X293" s="99"/>
      <c r="Y293" s="99"/>
      <c r="Z293" s="99"/>
    </row>
    <row r="294">
      <c r="A294" s="99"/>
      <c r="B294" s="99"/>
      <c r="C294" s="99"/>
      <c r="D294" s="99"/>
      <c r="E294" s="99"/>
      <c r="F294" s="99"/>
      <c r="G294" s="99"/>
      <c r="H294" s="99"/>
      <c r="I294" s="99"/>
      <c r="J294" s="99"/>
      <c r="K294" s="99"/>
      <c r="L294" s="99"/>
      <c r="M294" s="99"/>
      <c r="N294" s="99"/>
      <c r="O294" s="99"/>
      <c r="P294" s="99"/>
      <c r="Q294" s="99"/>
      <c r="R294" s="99"/>
      <c r="S294" s="99"/>
      <c r="T294" s="99"/>
      <c r="U294" s="99"/>
      <c r="V294" s="99"/>
      <c r="W294" s="99"/>
      <c r="X294" s="99"/>
      <c r="Y294" s="99"/>
      <c r="Z294" s="99"/>
    </row>
    <row r="295">
      <c r="A295" s="99"/>
      <c r="B295" s="99"/>
      <c r="C295" s="99"/>
      <c r="D295" s="99"/>
      <c r="E295" s="99"/>
      <c r="F295" s="99"/>
      <c r="G295" s="99"/>
      <c r="H295" s="99"/>
      <c r="I295" s="99"/>
      <c r="J295" s="99"/>
      <c r="K295" s="99"/>
      <c r="L295" s="99"/>
      <c r="M295" s="99"/>
      <c r="N295" s="99"/>
      <c r="O295" s="99"/>
      <c r="P295" s="99"/>
      <c r="Q295" s="99"/>
      <c r="R295" s="99"/>
      <c r="S295" s="99"/>
      <c r="T295" s="99"/>
      <c r="U295" s="99"/>
      <c r="V295" s="99"/>
      <c r="W295" s="99"/>
      <c r="X295" s="99"/>
      <c r="Y295" s="99"/>
      <c r="Z295" s="99"/>
    </row>
    <row r="296">
      <c r="A296" s="99"/>
      <c r="B296" s="99"/>
      <c r="C296" s="99"/>
      <c r="D296" s="99"/>
      <c r="E296" s="99"/>
      <c r="F296" s="99"/>
      <c r="G296" s="99"/>
      <c r="H296" s="99"/>
      <c r="I296" s="99"/>
      <c r="J296" s="99"/>
      <c r="K296" s="99"/>
      <c r="L296" s="99"/>
      <c r="M296" s="99"/>
      <c r="N296" s="99"/>
      <c r="O296" s="99"/>
      <c r="P296" s="99"/>
      <c r="Q296" s="99"/>
      <c r="R296" s="99"/>
      <c r="S296" s="99"/>
      <c r="T296" s="99"/>
      <c r="U296" s="99"/>
      <c r="V296" s="99"/>
      <c r="W296" s="99"/>
      <c r="X296" s="99"/>
      <c r="Y296" s="99"/>
      <c r="Z296" s="99"/>
    </row>
    <row r="297">
      <c r="A297" s="99"/>
      <c r="B297" s="99"/>
      <c r="C297" s="99"/>
      <c r="D297" s="99"/>
      <c r="E297" s="99"/>
      <c r="F297" s="99"/>
      <c r="G297" s="99"/>
      <c r="H297" s="99"/>
      <c r="I297" s="99"/>
      <c r="J297" s="99"/>
      <c r="K297" s="99"/>
      <c r="L297" s="99"/>
      <c r="M297" s="99"/>
      <c r="N297" s="99"/>
      <c r="O297" s="99"/>
      <c r="P297" s="99"/>
      <c r="Q297" s="99"/>
      <c r="R297" s="99"/>
      <c r="S297" s="99"/>
      <c r="T297" s="99"/>
      <c r="U297" s="99"/>
      <c r="V297" s="99"/>
      <c r="W297" s="99"/>
      <c r="X297" s="99"/>
      <c r="Y297" s="99"/>
      <c r="Z297" s="99"/>
    </row>
    <row r="298">
      <c r="A298" s="99"/>
      <c r="B298" s="99"/>
      <c r="C298" s="99"/>
      <c r="D298" s="99"/>
      <c r="E298" s="99"/>
      <c r="F298" s="99"/>
      <c r="G298" s="99"/>
      <c r="H298" s="99"/>
      <c r="I298" s="99"/>
      <c r="J298" s="99"/>
      <c r="K298" s="99"/>
      <c r="L298" s="99"/>
      <c r="M298" s="99"/>
      <c r="N298" s="99"/>
      <c r="O298" s="99"/>
      <c r="P298" s="99"/>
      <c r="Q298" s="99"/>
      <c r="R298" s="99"/>
      <c r="S298" s="99"/>
      <c r="T298" s="99"/>
      <c r="U298" s="99"/>
      <c r="V298" s="99"/>
      <c r="W298" s="99"/>
      <c r="X298" s="99"/>
      <c r="Y298" s="99"/>
      <c r="Z298" s="99"/>
    </row>
    <row r="299">
      <c r="A299" s="99"/>
      <c r="B299" s="99"/>
      <c r="C299" s="99"/>
      <c r="D299" s="99"/>
      <c r="E299" s="99"/>
      <c r="F299" s="99"/>
      <c r="G299" s="99"/>
      <c r="H299" s="99"/>
      <c r="I299" s="99"/>
      <c r="J299" s="99"/>
      <c r="K299" s="99"/>
      <c r="L299" s="99"/>
      <c r="M299" s="99"/>
      <c r="N299" s="99"/>
      <c r="O299" s="99"/>
      <c r="P299" s="99"/>
      <c r="Q299" s="99"/>
      <c r="R299" s="99"/>
      <c r="S299" s="99"/>
      <c r="T299" s="99"/>
      <c r="U299" s="99"/>
      <c r="V299" s="99"/>
      <c r="W299" s="99"/>
      <c r="X299" s="99"/>
      <c r="Y299" s="99"/>
      <c r="Z299" s="99"/>
    </row>
    <row r="300">
      <c r="A300" s="99"/>
      <c r="B300" s="99"/>
      <c r="C300" s="99"/>
      <c r="D300" s="99"/>
      <c r="E300" s="99"/>
      <c r="F300" s="99"/>
      <c r="G300" s="99"/>
      <c r="H300" s="99"/>
      <c r="I300" s="99"/>
      <c r="J300" s="99"/>
      <c r="K300" s="99"/>
      <c r="L300" s="99"/>
      <c r="M300" s="99"/>
      <c r="N300" s="99"/>
      <c r="O300" s="99"/>
      <c r="P300" s="99"/>
      <c r="Q300" s="99"/>
      <c r="R300" s="99"/>
      <c r="S300" s="99"/>
      <c r="T300" s="99"/>
      <c r="U300" s="99"/>
      <c r="V300" s="99"/>
      <c r="W300" s="99"/>
      <c r="X300" s="99"/>
      <c r="Y300" s="99"/>
      <c r="Z300" s="99"/>
    </row>
    <row r="301">
      <c r="A301" s="99"/>
      <c r="B301" s="99"/>
      <c r="C301" s="99"/>
      <c r="D301" s="99"/>
      <c r="E301" s="99"/>
      <c r="F301" s="99"/>
      <c r="G301" s="99"/>
      <c r="H301" s="99"/>
      <c r="I301" s="99"/>
      <c r="J301" s="99"/>
      <c r="K301" s="99"/>
      <c r="L301" s="99"/>
      <c r="M301" s="99"/>
      <c r="N301" s="99"/>
      <c r="O301" s="99"/>
      <c r="P301" s="99"/>
      <c r="Q301" s="99"/>
      <c r="R301" s="99"/>
      <c r="S301" s="99"/>
      <c r="T301" s="99"/>
      <c r="U301" s="99"/>
      <c r="V301" s="99"/>
      <c r="W301" s="99"/>
      <c r="X301" s="99"/>
      <c r="Y301" s="99"/>
      <c r="Z301" s="99"/>
    </row>
    <row r="302">
      <c r="A302" s="99"/>
      <c r="B302" s="99"/>
      <c r="C302" s="99"/>
      <c r="D302" s="99"/>
      <c r="E302" s="99"/>
      <c r="F302" s="99"/>
      <c r="G302" s="99"/>
      <c r="H302" s="99"/>
      <c r="I302" s="99"/>
      <c r="J302" s="99"/>
      <c r="K302" s="99"/>
      <c r="L302" s="99"/>
      <c r="M302" s="99"/>
      <c r="N302" s="99"/>
      <c r="O302" s="99"/>
      <c r="P302" s="99"/>
      <c r="Q302" s="99"/>
      <c r="R302" s="99"/>
      <c r="S302" s="99"/>
      <c r="T302" s="99"/>
      <c r="U302" s="99"/>
      <c r="V302" s="99"/>
      <c r="W302" s="99"/>
      <c r="X302" s="99"/>
      <c r="Y302" s="99"/>
      <c r="Z302" s="99"/>
    </row>
    <row r="303">
      <c r="A303" s="99"/>
      <c r="B303" s="99"/>
      <c r="C303" s="99"/>
      <c r="D303" s="99"/>
      <c r="E303" s="99"/>
      <c r="F303" s="99"/>
      <c r="G303" s="99"/>
      <c r="H303" s="99"/>
      <c r="I303" s="99"/>
      <c r="J303" s="99"/>
      <c r="K303" s="99"/>
      <c r="L303" s="99"/>
      <c r="M303" s="99"/>
      <c r="N303" s="99"/>
      <c r="O303" s="99"/>
      <c r="P303" s="99"/>
      <c r="Q303" s="99"/>
      <c r="R303" s="99"/>
      <c r="S303" s="99"/>
      <c r="T303" s="99"/>
      <c r="U303" s="99"/>
      <c r="V303" s="99"/>
      <c r="W303" s="99"/>
      <c r="X303" s="99"/>
      <c r="Y303" s="99"/>
      <c r="Z303" s="99"/>
    </row>
    <row r="304">
      <c r="A304" s="99"/>
      <c r="B304" s="99"/>
      <c r="C304" s="99"/>
      <c r="D304" s="99"/>
      <c r="E304" s="99"/>
      <c r="F304" s="99"/>
      <c r="G304" s="99"/>
      <c r="H304" s="99"/>
      <c r="I304" s="99"/>
      <c r="J304" s="99"/>
      <c r="K304" s="99"/>
      <c r="L304" s="99"/>
      <c r="M304" s="99"/>
      <c r="N304" s="99"/>
      <c r="O304" s="99"/>
      <c r="P304" s="99"/>
      <c r="Q304" s="99"/>
      <c r="R304" s="99"/>
      <c r="S304" s="99"/>
      <c r="T304" s="99"/>
      <c r="U304" s="99"/>
      <c r="V304" s="99"/>
      <c r="W304" s="99"/>
      <c r="X304" s="99"/>
      <c r="Y304" s="99"/>
      <c r="Z304" s="99"/>
    </row>
    <row r="305">
      <c r="A305" s="99"/>
      <c r="B305" s="99"/>
      <c r="C305" s="99"/>
      <c r="D305" s="99"/>
      <c r="E305" s="99"/>
      <c r="F305" s="99"/>
      <c r="G305" s="99"/>
      <c r="H305" s="99"/>
      <c r="I305" s="99"/>
      <c r="J305" s="99"/>
      <c r="K305" s="99"/>
      <c r="L305" s="99"/>
      <c r="M305" s="99"/>
      <c r="N305" s="99"/>
      <c r="O305" s="99"/>
      <c r="P305" s="99"/>
      <c r="Q305" s="99"/>
      <c r="R305" s="99"/>
      <c r="S305" s="99"/>
      <c r="T305" s="99"/>
      <c r="U305" s="99"/>
      <c r="V305" s="99"/>
      <c r="W305" s="99"/>
      <c r="X305" s="99"/>
      <c r="Y305" s="99"/>
      <c r="Z305" s="99"/>
    </row>
    <row r="306">
      <c r="A306" s="99"/>
      <c r="B306" s="99"/>
      <c r="C306" s="99"/>
      <c r="D306" s="99"/>
      <c r="E306" s="99"/>
      <c r="F306" s="99"/>
      <c r="G306" s="99"/>
      <c r="H306" s="99"/>
      <c r="I306" s="99"/>
      <c r="J306" s="99"/>
      <c r="K306" s="99"/>
      <c r="L306" s="99"/>
      <c r="M306" s="99"/>
      <c r="N306" s="99"/>
      <c r="O306" s="99"/>
      <c r="P306" s="99"/>
      <c r="Q306" s="99"/>
      <c r="R306" s="99"/>
      <c r="S306" s="99"/>
      <c r="T306" s="99"/>
      <c r="U306" s="99"/>
      <c r="V306" s="99"/>
      <c r="W306" s="99"/>
      <c r="X306" s="99"/>
      <c r="Y306" s="99"/>
      <c r="Z306" s="99"/>
    </row>
    <row r="307">
      <c r="A307" s="99"/>
      <c r="B307" s="99"/>
      <c r="C307" s="99"/>
      <c r="D307" s="99"/>
      <c r="E307" s="99"/>
      <c r="F307" s="99"/>
      <c r="G307" s="99"/>
      <c r="H307" s="99"/>
      <c r="I307" s="99"/>
      <c r="J307" s="99"/>
      <c r="K307" s="99"/>
      <c r="L307" s="99"/>
      <c r="M307" s="99"/>
      <c r="N307" s="99"/>
      <c r="O307" s="99"/>
      <c r="P307" s="99"/>
      <c r="Q307" s="99"/>
      <c r="R307" s="99"/>
      <c r="S307" s="99"/>
      <c r="T307" s="99"/>
      <c r="U307" s="99"/>
      <c r="V307" s="99"/>
      <c r="W307" s="99"/>
      <c r="X307" s="99"/>
      <c r="Y307" s="99"/>
      <c r="Z307" s="99"/>
    </row>
    <row r="308">
      <c r="A308" s="99"/>
      <c r="B308" s="99"/>
      <c r="C308" s="99"/>
      <c r="D308" s="99"/>
      <c r="E308" s="99"/>
      <c r="F308" s="99"/>
      <c r="G308" s="99"/>
      <c r="H308" s="99"/>
      <c r="I308" s="99"/>
      <c r="J308" s="99"/>
      <c r="K308" s="99"/>
      <c r="L308" s="99"/>
      <c r="M308" s="99"/>
      <c r="N308" s="99"/>
      <c r="O308" s="99"/>
      <c r="P308" s="99"/>
      <c r="Q308" s="99"/>
      <c r="R308" s="99"/>
      <c r="S308" s="99"/>
      <c r="T308" s="99"/>
      <c r="U308" s="99"/>
      <c r="V308" s="99"/>
      <c r="W308" s="99"/>
      <c r="X308" s="99"/>
      <c r="Y308" s="99"/>
      <c r="Z308" s="99"/>
    </row>
    <row r="309">
      <c r="A309" s="99"/>
      <c r="B309" s="99"/>
      <c r="C309" s="99"/>
      <c r="D309" s="99"/>
      <c r="E309" s="99"/>
      <c r="F309" s="99"/>
      <c r="G309" s="99"/>
      <c r="H309" s="99"/>
      <c r="I309" s="99"/>
      <c r="J309" s="99"/>
      <c r="K309" s="99"/>
      <c r="L309" s="99"/>
      <c r="M309" s="99"/>
      <c r="N309" s="99"/>
      <c r="O309" s="99"/>
      <c r="P309" s="99"/>
      <c r="Q309" s="99"/>
      <c r="R309" s="99"/>
      <c r="S309" s="99"/>
      <c r="T309" s="99"/>
      <c r="U309" s="99"/>
      <c r="V309" s="99"/>
      <c r="W309" s="99"/>
      <c r="X309" s="99"/>
      <c r="Y309" s="99"/>
      <c r="Z309" s="99"/>
    </row>
    <row r="310">
      <c r="A310" s="99"/>
      <c r="B310" s="99"/>
      <c r="C310" s="99"/>
      <c r="D310" s="99"/>
      <c r="E310" s="99"/>
      <c r="F310" s="99"/>
      <c r="G310" s="99"/>
      <c r="H310" s="99"/>
      <c r="I310" s="99"/>
      <c r="J310" s="99"/>
      <c r="K310" s="99"/>
      <c r="L310" s="99"/>
      <c r="M310" s="99"/>
      <c r="N310" s="99"/>
      <c r="O310" s="99"/>
      <c r="P310" s="99"/>
      <c r="Q310" s="99"/>
      <c r="R310" s="99"/>
      <c r="S310" s="99"/>
      <c r="T310" s="99"/>
      <c r="U310" s="99"/>
      <c r="V310" s="99"/>
      <c r="W310" s="99"/>
      <c r="X310" s="99"/>
      <c r="Y310" s="99"/>
      <c r="Z310" s="99"/>
    </row>
    <row r="311">
      <c r="A311" s="99"/>
      <c r="B311" s="99"/>
      <c r="C311" s="99"/>
      <c r="D311" s="99"/>
      <c r="E311" s="99"/>
      <c r="F311" s="99"/>
      <c r="G311" s="99"/>
      <c r="H311" s="99"/>
      <c r="I311" s="99"/>
      <c r="J311" s="99"/>
      <c r="K311" s="99"/>
      <c r="L311" s="99"/>
      <c r="M311" s="99"/>
      <c r="N311" s="99"/>
      <c r="O311" s="99"/>
      <c r="P311" s="99"/>
      <c r="Q311" s="99"/>
      <c r="R311" s="99"/>
      <c r="S311" s="99"/>
      <c r="T311" s="99"/>
      <c r="U311" s="99"/>
      <c r="V311" s="99"/>
      <c r="W311" s="99"/>
      <c r="X311" s="99"/>
      <c r="Y311" s="99"/>
      <c r="Z311" s="99"/>
    </row>
    <row r="312">
      <c r="A312" s="99"/>
      <c r="B312" s="99"/>
      <c r="C312" s="99"/>
      <c r="D312" s="99"/>
      <c r="E312" s="99"/>
      <c r="F312" s="99"/>
      <c r="G312" s="99"/>
      <c r="H312" s="99"/>
      <c r="I312" s="99"/>
      <c r="J312" s="99"/>
      <c r="K312" s="99"/>
      <c r="L312" s="99"/>
      <c r="M312" s="99"/>
      <c r="N312" s="99"/>
      <c r="O312" s="99"/>
      <c r="P312" s="99"/>
      <c r="Q312" s="99"/>
      <c r="R312" s="99"/>
      <c r="S312" s="99"/>
      <c r="T312" s="99"/>
      <c r="U312" s="99"/>
      <c r="V312" s="99"/>
      <c r="W312" s="99"/>
      <c r="X312" s="99"/>
      <c r="Y312" s="99"/>
      <c r="Z312" s="99"/>
    </row>
    <row r="313">
      <c r="A313" s="99"/>
      <c r="B313" s="99"/>
      <c r="C313" s="99"/>
      <c r="D313" s="99"/>
      <c r="E313" s="99"/>
      <c r="F313" s="99"/>
      <c r="G313" s="99"/>
      <c r="H313" s="99"/>
      <c r="I313" s="99"/>
      <c r="J313" s="99"/>
      <c r="K313" s="99"/>
      <c r="L313" s="99"/>
      <c r="M313" s="99"/>
      <c r="N313" s="99"/>
      <c r="O313" s="99"/>
      <c r="P313" s="99"/>
      <c r="Q313" s="99"/>
      <c r="R313" s="99"/>
      <c r="S313" s="99"/>
      <c r="T313" s="99"/>
      <c r="U313" s="99"/>
      <c r="V313" s="99"/>
      <c r="W313" s="99"/>
      <c r="X313" s="99"/>
      <c r="Y313" s="99"/>
      <c r="Z313" s="99"/>
    </row>
    <row r="314">
      <c r="A314" s="99"/>
      <c r="B314" s="99"/>
      <c r="C314" s="99"/>
      <c r="D314" s="99"/>
      <c r="E314" s="99"/>
      <c r="F314" s="99"/>
      <c r="G314" s="99"/>
      <c r="H314" s="99"/>
      <c r="I314" s="99"/>
      <c r="J314" s="99"/>
      <c r="K314" s="99"/>
      <c r="L314" s="99"/>
      <c r="M314" s="99"/>
      <c r="N314" s="99"/>
      <c r="O314" s="99"/>
      <c r="P314" s="99"/>
      <c r="Q314" s="99"/>
      <c r="R314" s="99"/>
      <c r="S314" s="99"/>
      <c r="T314" s="99"/>
      <c r="U314" s="99"/>
      <c r="V314" s="99"/>
      <c r="W314" s="99"/>
      <c r="X314" s="99"/>
      <c r="Y314" s="99"/>
      <c r="Z314" s="99"/>
    </row>
    <row r="315">
      <c r="A315" s="99"/>
      <c r="B315" s="99"/>
      <c r="C315" s="99"/>
      <c r="D315" s="99"/>
      <c r="E315" s="99"/>
      <c r="F315" s="99"/>
      <c r="G315" s="99"/>
      <c r="H315" s="99"/>
      <c r="I315" s="99"/>
      <c r="J315" s="99"/>
      <c r="K315" s="99"/>
      <c r="L315" s="99"/>
      <c r="M315" s="99"/>
      <c r="N315" s="99"/>
      <c r="O315" s="99"/>
      <c r="P315" s="99"/>
      <c r="Q315" s="99"/>
      <c r="R315" s="99"/>
      <c r="S315" s="99"/>
      <c r="T315" s="99"/>
      <c r="U315" s="99"/>
      <c r="V315" s="99"/>
      <c r="W315" s="99"/>
      <c r="X315" s="99"/>
      <c r="Y315" s="99"/>
      <c r="Z315" s="99"/>
    </row>
    <row r="316">
      <c r="A316" s="99"/>
      <c r="B316" s="99"/>
      <c r="C316" s="99"/>
      <c r="D316" s="99"/>
      <c r="E316" s="99"/>
      <c r="F316" s="99"/>
      <c r="G316" s="99"/>
      <c r="H316" s="99"/>
      <c r="I316" s="99"/>
      <c r="J316" s="99"/>
      <c r="K316" s="99"/>
      <c r="L316" s="99"/>
      <c r="M316" s="99"/>
      <c r="N316" s="99"/>
      <c r="O316" s="99"/>
      <c r="P316" s="99"/>
      <c r="Q316" s="99"/>
      <c r="R316" s="99"/>
      <c r="S316" s="99"/>
      <c r="T316" s="99"/>
      <c r="U316" s="99"/>
      <c r="V316" s="99"/>
      <c r="W316" s="99"/>
      <c r="X316" s="99"/>
      <c r="Y316" s="99"/>
      <c r="Z316" s="99"/>
    </row>
    <row r="317">
      <c r="A317" s="99"/>
      <c r="B317" s="99"/>
      <c r="C317" s="99"/>
      <c r="D317" s="99"/>
      <c r="E317" s="99"/>
      <c r="F317" s="99"/>
      <c r="G317" s="99"/>
      <c r="H317" s="99"/>
      <c r="I317" s="99"/>
      <c r="J317" s="99"/>
      <c r="K317" s="99"/>
      <c r="L317" s="99"/>
      <c r="M317" s="99"/>
      <c r="N317" s="99"/>
      <c r="O317" s="99"/>
      <c r="P317" s="99"/>
      <c r="Q317" s="99"/>
      <c r="R317" s="99"/>
      <c r="S317" s="99"/>
      <c r="T317" s="99"/>
      <c r="U317" s="99"/>
      <c r="V317" s="99"/>
      <c r="W317" s="99"/>
      <c r="X317" s="99"/>
      <c r="Y317" s="99"/>
      <c r="Z317" s="99"/>
    </row>
    <row r="318">
      <c r="A318" s="99"/>
      <c r="B318" s="99"/>
      <c r="C318" s="99"/>
      <c r="D318" s="99"/>
      <c r="E318" s="99"/>
      <c r="F318" s="99"/>
      <c r="G318" s="99"/>
      <c r="H318" s="99"/>
      <c r="I318" s="99"/>
      <c r="J318" s="99"/>
      <c r="K318" s="99"/>
      <c r="L318" s="99"/>
      <c r="M318" s="99"/>
      <c r="N318" s="99"/>
      <c r="O318" s="99"/>
      <c r="P318" s="99"/>
      <c r="Q318" s="99"/>
      <c r="R318" s="99"/>
      <c r="S318" s="99"/>
      <c r="T318" s="99"/>
      <c r="U318" s="99"/>
      <c r="V318" s="99"/>
      <c r="W318" s="99"/>
      <c r="X318" s="99"/>
      <c r="Y318" s="99"/>
      <c r="Z318" s="99"/>
    </row>
    <row r="319">
      <c r="A319" s="99"/>
      <c r="B319" s="99"/>
      <c r="C319" s="99"/>
      <c r="D319" s="99"/>
      <c r="E319" s="99"/>
      <c r="F319" s="99"/>
      <c r="G319" s="99"/>
      <c r="H319" s="99"/>
      <c r="I319" s="99"/>
      <c r="J319" s="99"/>
      <c r="K319" s="99"/>
      <c r="L319" s="99"/>
      <c r="M319" s="99"/>
      <c r="N319" s="99"/>
      <c r="O319" s="99"/>
      <c r="P319" s="99"/>
      <c r="Q319" s="99"/>
      <c r="R319" s="99"/>
      <c r="S319" s="99"/>
      <c r="T319" s="99"/>
      <c r="U319" s="99"/>
      <c r="V319" s="99"/>
      <c r="W319" s="99"/>
      <c r="X319" s="99"/>
      <c r="Y319" s="99"/>
      <c r="Z319" s="99"/>
    </row>
    <row r="320">
      <c r="A320" s="99"/>
      <c r="B320" s="99"/>
      <c r="C320" s="99"/>
      <c r="D320" s="99"/>
      <c r="E320" s="99"/>
      <c r="F320" s="99"/>
      <c r="G320" s="99"/>
      <c r="H320" s="99"/>
      <c r="I320" s="99"/>
      <c r="J320" s="99"/>
      <c r="K320" s="99"/>
      <c r="L320" s="99"/>
      <c r="M320" s="99"/>
      <c r="N320" s="99"/>
      <c r="O320" s="99"/>
      <c r="P320" s="99"/>
      <c r="Q320" s="99"/>
      <c r="R320" s="99"/>
      <c r="S320" s="99"/>
      <c r="T320" s="99"/>
      <c r="U320" s="99"/>
      <c r="V320" s="99"/>
      <c r="W320" s="99"/>
      <c r="X320" s="99"/>
      <c r="Y320" s="99"/>
      <c r="Z320" s="99"/>
    </row>
    <row r="321">
      <c r="A321" s="99"/>
      <c r="B321" s="99"/>
      <c r="C321" s="99"/>
      <c r="D321" s="99"/>
      <c r="E321" s="99"/>
      <c r="F321" s="99"/>
      <c r="G321" s="99"/>
      <c r="H321" s="99"/>
      <c r="I321" s="99"/>
      <c r="J321" s="99"/>
      <c r="K321" s="99"/>
      <c r="L321" s="99"/>
      <c r="M321" s="99"/>
      <c r="N321" s="99"/>
      <c r="O321" s="99"/>
      <c r="P321" s="99"/>
      <c r="Q321" s="99"/>
      <c r="R321" s="99"/>
      <c r="S321" s="99"/>
      <c r="T321" s="99"/>
      <c r="U321" s="99"/>
      <c r="V321" s="99"/>
      <c r="W321" s="99"/>
      <c r="X321" s="99"/>
      <c r="Y321" s="99"/>
      <c r="Z321" s="99"/>
    </row>
    <row r="322">
      <c r="A322" s="99"/>
      <c r="B322" s="99"/>
      <c r="C322" s="99"/>
      <c r="D322" s="99"/>
      <c r="E322" s="99"/>
      <c r="F322" s="99"/>
      <c r="G322" s="99"/>
      <c r="H322" s="99"/>
      <c r="I322" s="99"/>
      <c r="J322" s="99"/>
      <c r="K322" s="99"/>
      <c r="L322" s="99"/>
      <c r="M322" s="99"/>
      <c r="N322" s="99"/>
      <c r="O322" s="99"/>
      <c r="P322" s="99"/>
      <c r="Q322" s="99"/>
      <c r="R322" s="99"/>
      <c r="S322" s="99"/>
      <c r="T322" s="99"/>
      <c r="U322" s="99"/>
      <c r="V322" s="99"/>
      <c r="W322" s="99"/>
      <c r="X322" s="99"/>
      <c r="Y322" s="99"/>
      <c r="Z322" s="99"/>
    </row>
    <row r="323">
      <c r="A323" s="99"/>
      <c r="B323" s="99"/>
      <c r="C323" s="99"/>
      <c r="D323" s="99"/>
      <c r="E323" s="99"/>
      <c r="F323" s="99"/>
      <c r="G323" s="99"/>
      <c r="H323" s="99"/>
      <c r="I323" s="99"/>
      <c r="J323" s="99"/>
      <c r="K323" s="99"/>
      <c r="L323" s="99"/>
      <c r="M323" s="99"/>
      <c r="N323" s="99"/>
      <c r="O323" s="99"/>
      <c r="P323" s="99"/>
      <c r="Q323" s="99"/>
      <c r="R323" s="99"/>
      <c r="S323" s="99"/>
      <c r="T323" s="99"/>
      <c r="U323" s="99"/>
      <c r="V323" s="99"/>
      <c r="W323" s="99"/>
      <c r="X323" s="99"/>
      <c r="Y323" s="99"/>
      <c r="Z323" s="99"/>
    </row>
    <row r="324">
      <c r="A324" s="99"/>
      <c r="B324" s="99"/>
      <c r="C324" s="99"/>
      <c r="D324" s="99"/>
      <c r="E324" s="99"/>
      <c r="F324" s="99"/>
      <c r="G324" s="99"/>
      <c r="H324" s="99"/>
      <c r="I324" s="99"/>
      <c r="J324" s="99"/>
      <c r="K324" s="99"/>
      <c r="L324" s="99"/>
      <c r="M324" s="99"/>
      <c r="N324" s="99"/>
      <c r="O324" s="99"/>
      <c r="P324" s="99"/>
      <c r="Q324" s="99"/>
      <c r="R324" s="99"/>
      <c r="S324" s="99"/>
      <c r="T324" s="99"/>
      <c r="U324" s="99"/>
      <c r="V324" s="99"/>
      <c r="W324" s="99"/>
      <c r="X324" s="99"/>
      <c r="Y324" s="99"/>
      <c r="Z324" s="99"/>
    </row>
    <row r="325">
      <c r="A325" s="99"/>
      <c r="B325" s="99"/>
      <c r="C325" s="99"/>
      <c r="D325" s="99"/>
      <c r="E325" s="99"/>
      <c r="F325" s="99"/>
      <c r="G325" s="99"/>
      <c r="H325" s="99"/>
      <c r="I325" s="99"/>
      <c r="J325" s="99"/>
      <c r="K325" s="99"/>
      <c r="L325" s="99"/>
      <c r="M325" s="99"/>
      <c r="N325" s="99"/>
      <c r="O325" s="99"/>
      <c r="P325" s="99"/>
      <c r="Q325" s="99"/>
      <c r="R325" s="99"/>
      <c r="S325" s="99"/>
      <c r="T325" s="99"/>
      <c r="U325" s="99"/>
      <c r="V325" s="99"/>
      <c r="W325" s="99"/>
      <c r="X325" s="99"/>
      <c r="Y325" s="99"/>
      <c r="Z325" s="99"/>
    </row>
    <row r="326">
      <c r="A326" s="99"/>
      <c r="B326" s="99"/>
      <c r="C326" s="99"/>
      <c r="D326" s="99"/>
      <c r="E326" s="99"/>
      <c r="F326" s="99"/>
      <c r="G326" s="99"/>
      <c r="H326" s="99"/>
      <c r="I326" s="99"/>
      <c r="J326" s="99"/>
      <c r="K326" s="99"/>
      <c r="L326" s="99"/>
      <c r="M326" s="99"/>
      <c r="N326" s="99"/>
      <c r="O326" s="99"/>
      <c r="P326" s="99"/>
      <c r="Q326" s="99"/>
      <c r="R326" s="99"/>
      <c r="S326" s="99"/>
      <c r="T326" s="99"/>
      <c r="U326" s="99"/>
      <c r="V326" s="99"/>
      <c r="W326" s="99"/>
      <c r="X326" s="99"/>
      <c r="Y326" s="99"/>
      <c r="Z326" s="99"/>
    </row>
    <row r="327">
      <c r="A327" s="99"/>
      <c r="B327" s="99"/>
      <c r="C327" s="99"/>
      <c r="D327" s="99"/>
      <c r="E327" s="99"/>
      <c r="F327" s="99"/>
      <c r="G327" s="99"/>
      <c r="H327" s="99"/>
      <c r="I327" s="99"/>
      <c r="J327" s="99"/>
      <c r="K327" s="99"/>
      <c r="L327" s="99"/>
      <c r="M327" s="99"/>
      <c r="N327" s="99"/>
      <c r="O327" s="99"/>
      <c r="P327" s="99"/>
      <c r="Q327" s="99"/>
      <c r="R327" s="99"/>
      <c r="S327" s="99"/>
      <c r="T327" s="99"/>
      <c r="U327" s="99"/>
      <c r="V327" s="99"/>
      <c r="W327" s="99"/>
      <c r="X327" s="99"/>
      <c r="Y327" s="99"/>
      <c r="Z327" s="99"/>
    </row>
    <row r="328">
      <c r="A328" s="99"/>
      <c r="B328" s="99"/>
      <c r="C328" s="99"/>
      <c r="D328" s="99"/>
      <c r="E328" s="99"/>
      <c r="F328" s="99"/>
      <c r="G328" s="99"/>
      <c r="H328" s="99"/>
      <c r="I328" s="99"/>
      <c r="J328" s="99"/>
      <c r="K328" s="99"/>
      <c r="L328" s="99"/>
      <c r="M328" s="99"/>
      <c r="N328" s="99"/>
      <c r="O328" s="99"/>
      <c r="P328" s="99"/>
      <c r="Q328" s="99"/>
      <c r="R328" s="99"/>
      <c r="S328" s="99"/>
      <c r="T328" s="99"/>
      <c r="U328" s="99"/>
      <c r="V328" s="99"/>
      <c r="W328" s="99"/>
      <c r="X328" s="99"/>
      <c r="Y328" s="99"/>
      <c r="Z328" s="99"/>
    </row>
    <row r="329">
      <c r="A329" s="99"/>
      <c r="B329" s="99"/>
      <c r="C329" s="99"/>
      <c r="D329" s="99"/>
      <c r="E329" s="99"/>
      <c r="F329" s="99"/>
      <c r="G329" s="99"/>
      <c r="H329" s="99"/>
      <c r="I329" s="99"/>
      <c r="J329" s="99"/>
      <c r="K329" s="99"/>
      <c r="L329" s="99"/>
      <c r="M329" s="99"/>
      <c r="N329" s="99"/>
      <c r="O329" s="99"/>
      <c r="P329" s="99"/>
      <c r="Q329" s="99"/>
      <c r="R329" s="99"/>
      <c r="S329" s="99"/>
      <c r="T329" s="99"/>
      <c r="U329" s="99"/>
      <c r="V329" s="99"/>
      <c r="W329" s="99"/>
      <c r="X329" s="99"/>
      <c r="Y329" s="99"/>
      <c r="Z329" s="99"/>
    </row>
    <row r="330">
      <c r="A330" s="99"/>
      <c r="B330" s="99"/>
      <c r="C330" s="99"/>
      <c r="D330" s="99"/>
      <c r="E330" s="99"/>
      <c r="F330" s="99"/>
      <c r="G330" s="99"/>
      <c r="H330" s="99"/>
      <c r="I330" s="99"/>
      <c r="J330" s="99"/>
      <c r="K330" s="99"/>
      <c r="L330" s="99"/>
      <c r="M330" s="99"/>
      <c r="N330" s="99"/>
      <c r="O330" s="99"/>
      <c r="P330" s="99"/>
      <c r="Q330" s="99"/>
      <c r="R330" s="99"/>
      <c r="S330" s="99"/>
      <c r="T330" s="99"/>
      <c r="U330" s="99"/>
      <c r="V330" s="99"/>
      <c r="W330" s="99"/>
      <c r="X330" s="99"/>
      <c r="Y330" s="99"/>
      <c r="Z330" s="99"/>
    </row>
    <row r="331">
      <c r="A331" s="99"/>
      <c r="B331" s="99"/>
      <c r="C331" s="99"/>
      <c r="D331" s="99"/>
      <c r="E331" s="99"/>
      <c r="F331" s="99"/>
      <c r="G331" s="99"/>
      <c r="H331" s="99"/>
      <c r="I331" s="99"/>
      <c r="J331" s="99"/>
      <c r="K331" s="99"/>
      <c r="L331" s="99"/>
      <c r="M331" s="99"/>
      <c r="N331" s="99"/>
      <c r="O331" s="99"/>
      <c r="P331" s="99"/>
      <c r="Q331" s="99"/>
      <c r="R331" s="99"/>
      <c r="S331" s="99"/>
      <c r="T331" s="99"/>
      <c r="U331" s="99"/>
      <c r="V331" s="99"/>
      <c r="W331" s="99"/>
      <c r="X331" s="99"/>
      <c r="Y331" s="99"/>
      <c r="Z331" s="99"/>
    </row>
    <row r="332">
      <c r="A332" s="99"/>
      <c r="B332" s="99"/>
      <c r="C332" s="99"/>
      <c r="D332" s="99"/>
      <c r="E332" s="99"/>
      <c r="F332" s="99"/>
      <c r="G332" s="99"/>
      <c r="H332" s="99"/>
      <c r="I332" s="99"/>
      <c r="J332" s="99"/>
      <c r="K332" s="99"/>
      <c r="L332" s="99"/>
      <c r="M332" s="99"/>
      <c r="N332" s="99"/>
      <c r="O332" s="99"/>
      <c r="P332" s="99"/>
      <c r="Q332" s="99"/>
      <c r="R332" s="99"/>
      <c r="S332" s="99"/>
      <c r="T332" s="99"/>
      <c r="U332" s="99"/>
      <c r="V332" s="99"/>
      <c r="W332" s="99"/>
      <c r="X332" s="99"/>
      <c r="Y332" s="99"/>
      <c r="Z332" s="99"/>
    </row>
    <row r="333">
      <c r="A333" s="99"/>
      <c r="B333" s="99"/>
      <c r="C333" s="99"/>
      <c r="D333" s="99"/>
      <c r="E333" s="99"/>
      <c r="F333" s="99"/>
      <c r="G333" s="99"/>
      <c r="H333" s="99"/>
      <c r="I333" s="99"/>
      <c r="J333" s="99"/>
      <c r="K333" s="99"/>
      <c r="L333" s="99"/>
      <c r="M333" s="99"/>
      <c r="N333" s="99"/>
      <c r="O333" s="99"/>
      <c r="P333" s="99"/>
      <c r="Q333" s="99"/>
      <c r="R333" s="99"/>
      <c r="S333" s="99"/>
      <c r="T333" s="99"/>
      <c r="U333" s="99"/>
      <c r="V333" s="99"/>
      <c r="W333" s="99"/>
      <c r="X333" s="99"/>
      <c r="Y333" s="99"/>
      <c r="Z333" s="99"/>
    </row>
    <row r="334">
      <c r="A334" s="99"/>
      <c r="B334" s="99"/>
      <c r="C334" s="99"/>
      <c r="D334" s="99"/>
      <c r="E334" s="99"/>
      <c r="F334" s="99"/>
      <c r="G334" s="99"/>
      <c r="H334" s="99"/>
      <c r="I334" s="99"/>
      <c r="J334" s="99"/>
      <c r="K334" s="99"/>
      <c r="L334" s="99"/>
      <c r="M334" s="99"/>
      <c r="N334" s="99"/>
      <c r="O334" s="99"/>
      <c r="P334" s="99"/>
      <c r="Q334" s="99"/>
      <c r="R334" s="99"/>
      <c r="S334" s="99"/>
      <c r="T334" s="99"/>
      <c r="U334" s="99"/>
      <c r="V334" s="99"/>
      <c r="W334" s="99"/>
      <c r="X334" s="99"/>
      <c r="Y334" s="99"/>
      <c r="Z334" s="99"/>
    </row>
    <row r="335">
      <c r="A335" s="99"/>
      <c r="B335" s="99"/>
      <c r="C335" s="99"/>
      <c r="D335" s="99"/>
      <c r="E335" s="99"/>
      <c r="F335" s="99"/>
      <c r="G335" s="99"/>
      <c r="H335" s="99"/>
      <c r="I335" s="99"/>
      <c r="J335" s="99"/>
      <c r="K335" s="99"/>
      <c r="L335" s="99"/>
      <c r="M335" s="99"/>
      <c r="N335" s="99"/>
      <c r="O335" s="99"/>
      <c r="P335" s="99"/>
      <c r="Q335" s="99"/>
      <c r="R335" s="99"/>
      <c r="S335" s="99"/>
      <c r="T335" s="99"/>
      <c r="U335" s="99"/>
      <c r="V335" s="99"/>
      <c r="W335" s="99"/>
      <c r="X335" s="99"/>
      <c r="Y335" s="99"/>
      <c r="Z335" s="99"/>
    </row>
    <row r="336">
      <c r="A336" s="99"/>
      <c r="B336" s="99"/>
      <c r="C336" s="99"/>
      <c r="D336" s="99"/>
      <c r="E336" s="99"/>
      <c r="F336" s="99"/>
      <c r="G336" s="99"/>
      <c r="H336" s="99"/>
      <c r="I336" s="99"/>
      <c r="J336" s="99"/>
      <c r="K336" s="99"/>
      <c r="L336" s="99"/>
      <c r="M336" s="99"/>
      <c r="N336" s="99"/>
      <c r="O336" s="99"/>
      <c r="P336" s="99"/>
      <c r="Q336" s="99"/>
      <c r="R336" s="99"/>
      <c r="S336" s="99"/>
      <c r="T336" s="99"/>
      <c r="U336" s="99"/>
      <c r="V336" s="99"/>
      <c r="W336" s="99"/>
      <c r="X336" s="99"/>
      <c r="Y336" s="99"/>
      <c r="Z336" s="99"/>
    </row>
    <row r="337">
      <c r="A337" s="99"/>
      <c r="B337" s="99"/>
      <c r="C337" s="99"/>
      <c r="D337" s="99"/>
      <c r="E337" s="99"/>
      <c r="F337" s="99"/>
      <c r="G337" s="99"/>
      <c r="H337" s="99"/>
      <c r="I337" s="99"/>
      <c r="J337" s="99"/>
      <c r="K337" s="99"/>
      <c r="L337" s="99"/>
      <c r="M337" s="99"/>
      <c r="N337" s="99"/>
      <c r="O337" s="99"/>
      <c r="P337" s="99"/>
      <c r="Q337" s="99"/>
      <c r="R337" s="99"/>
      <c r="S337" s="99"/>
      <c r="T337" s="99"/>
      <c r="U337" s="99"/>
      <c r="V337" s="99"/>
      <c r="W337" s="99"/>
      <c r="X337" s="99"/>
      <c r="Y337" s="99"/>
      <c r="Z337" s="99"/>
    </row>
    <row r="338">
      <c r="A338" s="99"/>
      <c r="B338" s="99"/>
      <c r="C338" s="99"/>
      <c r="D338" s="99"/>
      <c r="E338" s="99"/>
      <c r="F338" s="99"/>
      <c r="G338" s="99"/>
      <c r="H338" s="99"/>
      <c r="I338" s="99"/>
      <c r="J338" s="99"/>
      <c r="K338" s="99"/>
      <c r="L338" s="99"/>
      <c r="M338" s="99"/>
      <c r="N338" s="99"/>
      <c r="O338" s="99"/>
      <c r="P338" s="99"/>
      <c r="Q338" s="99"/>
      <c r="R338" s="99"/>
      <c r="S338" s="99"/>
      <c r="T338" s="99"/>
      <c r="U338" s="99"/>
      <c r="V338" s="99"/>
      <c r="W338" s="99"/>
      <c r="X338" s="99"/>
      <c r="Y338" s="99"/>
      <c r="Z338" s="99"/>
    </row>
    <row r="339">
      <c r="A339" s="99"/>
      <c r="B339" s="99"/>
      <c r="C339" s="99"/>
      <c r="D339" s="99"/>
      <c r="E339" s="99"/>
      <c r="F339" s="99"/>
      <c r="G339" s="99"/>
      <c r="H339" s="99"/>
      <c r="I339" s="99"/>
      <c r="J339" s="99"/>
      <c r="K339" s="99"/>
      <c r="L339" s="99"/>
      <c r="M339" s="99"/>
      <c r="N339" s="99"/>
      <c r="O339" s="99"/>
      <c r="P339" s="99"/>
      <c r="Q339" s="99"/>
      <c r="R339" s="99"/>
      <c r="S339" s="99"/>
      <c r="T339" s="99"/>
      <c r="U339" s="99"/>
      <c r="V339" s="99"/>
      <c r="W339" s="99"/>
      <c r="X339" s="99"/>
      <c r="Y339" s="99"/>
      <c r="Z339" s="99"/>
    </row>
    <row r="340">
      <c r="A340" s="99"/>
      <c r="B340" s="99"/>
      <c r="C340" s="99"/>
      <c r="D340" s="99"/>
      <c r="E340" s="99"/>
      <c r="F340" s="99"/>
      <c r="G340" s="99"/>
      <c r="H340" s="99"/>
      <c r="I340" s="99"/>
      <c r="J340" s="99"/>
      <c r="K340" s="99"/>
      <c r="L340" s="99"/>
      <c r="M340" s="99"/>
      <c r="N340" s="99"/>
      <c r="O340" s="99"/>
      <c r="P340" s="99"/>
      <c r="Q340" s="99"/>
      <c r="R340" s="99"/>
      <c r="S340" s="99"/>
      <c r="T340" s="99"/>
      <c r="U340" s="99"/>
      <c r="V340" s="99"/>
      <c r="W340" s="99"/>
      <c r="X340" s="99"/>
      <c r="Y340" s="99"/>
      <c r="Z340" s="99"/>
    </row>
    <row r="341">
      <c r="A341" s="99"/>
      <c r="B341" s="99"/>
      <c r="C341" s="99"/>
      <c r="D341" s="99"/>
      <c r="E341" s="99"/>
      <c r="F341" s="99"/>
      <c r="G341" s="99"/>
      <c r="H341" s="99"/>
      <c r="I341" s="99"/>
      <c r="J341" s="99"/>
      <c r="K341" s="99"/>
      <c r="L341" s="99"/>
      <c r="M341" s="99"/>
      <c r="N341" s="99"/>
      <c r="O341" s="99"/>
      <c r="P341" s="99"/>
      <c r="Q341" s="99"/>
      <c r="R341" s="99"/>
      <c r="S341" s="99"/>
      <c r="T341" s="99"/>
      <c r="U341" s="99"/>
      <c r="V341" s="99"/>
      <c r="W341" s="99"/>
      <c r="X341" s="99"/>
      <c r="Y341" s="99"/>
      <c r="Z341" s="99"/>
    </row>
    <row r="342">
      <c r="A342" s="99"/>
      <c r="B342" s="99"/>
      <c r="C342" s="99"/>
      <c r="D342" s="99"/>
      <c r="E342" s="99"/>
      <c r="F342" s="99"/>
      <c r="G342" s="99"/>
      <c r="H342" s="99"/>
      <c r="I342" s="99"/>
      <c r="J342" s="99"/>
      <c r="K342" s="99"/>
      <c r="L342" s="99"/>
      <c r="M342" s="99"/>
      <c r="N342" s="99"/>
      <c r="O342" s="99"/>
      <c r="P342" s="99"/>
      <c r="Q342" s="99"/>
      <c r="R342" s="99"/>
      <c r="S342" s="99"/>
      <c r="T342" s="99"/>
      <c r="U342" s="99"/>
      <c r="V342" s="99"/>
      <c r="W342" s="99"/>
      <c r="X342" s="99"/>
      <c r="Y342" s="99"/>
      <c r="Z342" s="99"/>
    </row>
    <row r="343">
      <c r="A343" s="99"/>
      <c r="B343" s="99"/>
      <c r="C343" s="99"/>
      <c r="D343" s="99"/>
      <c r="E343" s="99"/>
      <c r="F343" s="99"/>
      <c r="G343" s="99"/>
      <c r="H343" s="99"/>
      <c r="I343" s="99"/>
      <c r="J343" s="99"/>
      <c r="K343" s="99"/>
      <c r="L343" s="99"/>
      <c r="M343" s="99"/>
      <c r="N343" s="99"/>
      <c r="O343" s="99"/>
      <c r="P343" s="99"/>
      <c r="Q343" s="99"/>
      <c r="R343" s="99"/>
      <c r="S343" s="99"/>
      <c r="T343" s="99"/>
      <c r="U343" s="99"/>
      <c r="V343" s="99"/>
      <c r="W343" s="99"/>
      <c r="X343" s="99"/>
      <c r="Y343" s="99"/>
      <c r="Z343" s="99"/>
    </row>
    <row r="344">
      <c r="A344" s="99"/>
      <c r="B344" s="99"/>
      <c r="C344" s="99"/>
      <c r="D344" s="99"/>
      <c r="E344" s="99"/>
      <c r="F344" s="99"/>
      <c r="G344" s="99"/>
      <c r="H344" s="99"/>
      <c r="I344" s="99"/>
      <c r="J344" s="99"/>
      <c r="K344" s="99"/>
      <c r="L344" s="99"/>
      <c r="M344" s="99"/>
      <c r="N344" s="99"/>
      <c r="O344" s="99"/>
      <c r="P344" s="99"/>
      <c r="Q344" s="99"/>
      <c r="R344" s="99"/>
      <c r="S344" s="99"/>
      <c r="T344" s="99"/>
      <c r="U344" s="99"/>
      <c r="V344" s="99"/>
      <c r="W344" s="99"/>
      <c r="X344" s="99"/>
      <c r="Y344" s="99"/>
      <c r="Z344" s="99"/>
    </row>
    <row r="345">
      <c r="A345" s="99"/>
      <c r="B345" s="99"/>
      <c r="C345" s="99"/>
      <c r="D345" s="99"/>
      <c r="E345" s="99"/>
      <c r="F345" s="99"/>
      <c r="G345" s="99"/>
      <c r="H345" s="99"/>
      <c r="I345" s="99"/>
      <c r="J345" s="99"/>
      <c r="K345" s="99"/>
      <c r="L345" s="99"/>
      <c r="M345" s="99"/>
      <c r="N345" s="99"/>
      <c r="O345" s="99"/>
      <c r="P345" s="99"/>
      <c r="Q345" s="99"/>
      <c r="R345" s="99"/>
      <c r="S345" s="99"/>
      <c r="T345" s="99"/>
      <c r="U345" s="99"/>
      <c r="V345" s="99"/>
      <c r="W345" s="99"/>
      <c r="X345" s="99"/>
      <c r="Y345" s="99"/>
      <c r="Z345" s="99"/>
    </row>
    <row r="346">
      <c r="A346" s="99"/>
      <c r="B346" s="99"/>
      <c r="C346" s="99"/>
      <c r="D346" s="99"/>
      <c r="E346" s="99"/>
      <c r="F346" s="99"/>
      <c r="G346" s="99"/>
      <c r="H346" s="99"/>
      <c r="I346" s="99"/>
      <c r="J346" s="99"/>
      <c r="K346" s="99"/>
      <c r="L346" s="99"/>
      <c r="M346" s="99"/>
      <c r="N346" s="99"/>
      <c r="O346" s="99"/>
      <c r="P346" s="99"/>
      <c r="Q346" s="99"/>
      <c r="R346" s="99"/>
      <c r="S346" s="99"/>
      <c r="T346" s="99"/>
      <c r="U346" s="99"/>
      <c r="V346" s="99"/>
      <c r="W346" s="99"/>
      <c r="X346" s="99"/>
      <c r="Y346" s="99"/>
      <c r="Z346" s="99"/>
    </row>
    <row r="347">
      <c r="A347" s="99"/>
      <c r="B347" s="99"/>
      <c r="C347" s="99"/>
      <c r="D347" s="99"/>
      <c r="E347" s="99"/>
      <c r="F347" s="99"/>
      <c r="G347" s="99"/>
      <c r="H347" s="99"/>
      <c r="I347" s="99"/>
      <c r="J347" s="99"/>
      <c r="K347" s="99"/>
      <c r="L347" s="99"/>
      <c r="M347" s="99"/>
      <c r="N347" s="99"/>
      <c r="O347" s="99"/>
      <c r="P347" s="99"/>
      <c r="Q347" s="99"/>
      <c r="R347" s="99"/>
      <c r="S347" s="99"/>
      <c r="T347" s="99"/>
      <c r="U347" s="99"/>
      <c r="V347" s="99"/>
      <c r="W347" s="99"/>
      <c r="X347" s="99"/>
      <c r="Y347" s="99"/>
      <c r="Z347" s="99"/>
    </row>
    <row r="348">
      <c r="A348" s="99"/>
      <c r="B348" s="99"/>
      <c r="C348" s="99"/>
      <c r="D348" s="99"/>
      <c r="E348" s="99"/>
      <c r="F348" s="99"/>
      <c r="G348" s="99"/>
      <c r="H348" s="99"/>
      <c r="I348" s="99"/>
      <c r="J348" s="99"/>
      <c r="K348" s="99"/>
      <c r="L348" s="99"/>
      <c r="M348" s="99"/>
      <c r="N348" s="99"/>
      <c r="O348" s="99"/>
      <c r="P348" s="99"/>
      <c r="Q348" s="99"/>
      <c r="R348" s="99"/>
      <c r="S348" s="99"/>
      <c r="T348" s="99"/>
      <c r="U348" s="99"/>
      <c r="V348" s="99"/>
      <c r="W348" s="99"/>
      <c r="X348" s="99"/>
      <c r="Y348" s="99"/>
      <c r="Z348" s="99"/>
    </row>
    <row r="349">
      <c r="A349" s="99"/>
      <c r="B349" s="99"/>
      <c r="C349" s="99"/>
      <c r="D349" s="99"/>
      <c r="E349" s="99"/>
      <c r="F349" s="99"/>
      <c r="G349" s="99"/>
      <c r="H349" s="99"/>
      <c r="I349" s="99"/>
      <c r="J349" s="99"/>
      <c r="K349" s="99"/>
      <c r="L349" s="99"/>
      <c r="M349" s="99"/>
      <c r="N349" s="99"/>
      <c r="O349" s="99"/>
      <c r="P349" s="99"/>
      <c r="Q349" s="99"/>
      <c r="R349" s="99"/>
      <c r="S349" s="99"/>
      <c r="T349" s="99"/>
      <c r="U349" s="99"/>
      <c r="V349" s="99"/>
      <c r="W349" s="99"/>
      <c r="X349" s="99"/>
      <c r="Y349" s="99"/>
      <c r="Z349" s="99"/>
    </row>
    <row r="350">
      <c r="A350" s="99"/>
      <c r="B350" s="99"/>
      <c r="C350" s="99"/>
      <c r="D350" s="99"/>
      <c r="E350" s="99"/>
      <c r="F350" s="99"/>
      <c r="G350" s="99"/>
      <c r="H350" s="99"/>
      <c r="I350" s="99"/>
      <c r="J350" s="99"/>
      <c r="K350" s="99"/>
      <c r="L350" s="99"/>
      <c r="M350" s="99"/>
      <c r="N350" s="99"/>
      <c r="O350" s="99"/>
      <c r="P350" s="99"/>
      <c r="Q350" s="99"/>
      <c r="R350" s="99"/>
      <c r="S350" s="99"/>
      <c r="T350" s="99"/>
      <c r="U350" s="99"/>
      <c r="V350" s="99"/>
      <c r="W350" s="99"/>
      <c r="X350" s="99"/>
      <c r="Y350" s="99"/>
      <c r="Z350" s="99"/>
    </row>
    <row r="351">
      <c r="A351" s="99"/>
      <c r="B351" s="99"/>
      <c r="C351" s="99"/>
      <c r="D351" s="99"/>
      <c r="E351" s="99"/>
      <c r="F351" s="99"/>
      <c r="G351" s="99"/>
      <c r="H351" s="99"/>
      <c r="I351" s="99"/>
      <c r="J351" s="99"/>
      <c r="K351" s="99"/>
      <c r="L351" s="99"/>
      <c r="M351" s="99"/>
      <c r="N351" s="99"/>
      <c r="O351" s="99"/>
      <c r="P351" s="99"/>
      <c r="Q351" s="99"/>
      <c r="R351" s="99"/>
      <c r="S351" s="99"/>
      <c r="T351" s="99"/>
      <c r="U351" s="99"/>
      <c r="V351" s="99"/>
      <c r="W351" s="99"/>
      <c r="X351" s="99"/>
      <c r="Y351" s="99"/>
      <c r="Z351" s="99"/>
    </row>
    <row r="352">
      <c r="A352" s="99"/>
      <c r="B352" s="99"/>
      <c r="C352" s="99"/>
      <c r="D352" s="99"/>
      <c r="E352" s="99"/>
      <c r="F352" s="99"/>
      <c r="G352" s="99"/>
      <c r="H352" s="99"/>
      <c r="I352" s="99"/>
      <c r="J352" s="99"/>
      <c r="K352" s="99"/>
      <c r="L352" s="99"/>
      <c r="M352" s="99"/>
      <c r="N352" s="99"/>
      <c r="O352" s="99"/>
      <c r="P352" s="99"/>
      <c r="Q352" s="99"/>
      <c r="R352" s="99"/>
      <c r="S352" s="99"/>
      <c r="T352" s="99"/>
      <c r="U352" s="99"/>
      <c r="V352" s="99"/>
      <c r="W352" s="99"/>
      <c r="X352" s="99"/>
      <c r="Y352" s="99"/>
      <c r="Z352" s="99"/>
    </row>
    <row r="353">
      <c r="A353" s="99"/>
      <c r="B353" s="99"/>
      <c r="C353" s="99"/>
      <c r="D353" s="99"/>
      <c r="E353" s="99"/>
      <c r="F353" s="99"/>
      <c r="G353" s="99"/>
      <c r="H353" s="99"/>
      <c r="I353" s="99"/>
      <c r="J353" s="99"/>
      <c r="K353" s="99"/>
      <c r="L353" s="99"/>
      <c r="M353" s="99"/>
      <c r="N353" s="99"/>
      <c r="O353" s="99"/>
      <c r="P353" s="99"/>
      <c r="Q353" s="99"/>
      <c r="R353" s="99"/>
      <c r="S353" s="99"/>
      <c r="T353" s="99"/>
      <c r="U353" s="99"/>
      <c r="V353" s="99"/>
      <c r="W353" s="99"/>
      <c r="X353" s="99"/>
      <c r="Y353" s="99"/>
      <c r="Z353" s="99"/>
    </row>
    <row r="354">
      <c r="A354" s="99"/>
      <c r="B354" s="99"/>
      <c r="C354" s="99"/>
      <c r="D354" s="99"/>
      <c r="E354" s="99"/>
      <c r="F354" s="99"/>
      <c r="G354" s="99"/>
      <c r="H354" s="99"/>
      <c r="I354" s="99"/>
      <c r="J354" s="99"/>
      <c r="K354" s="99"/>
      <c r="L354" s="99"/>
      <c r="M354" s="99"/>
      <c r="N354" s="99"/>
      <c r="O354" s="99"/>
      <c r="P354" s="99"/>
      <c r="Q354" s="99"/>
      <c r="R354" s="99"/>
      <c r="S354" s="99"/>
      <c r="T354" s="99"/>
      <c r="U354" s="99"/>
      <c r="V354" s="99"/>
      <c r="W354" s="99"/>
      <c r="X354" s="99"/>
      <c r="Y354" s="99"/>
      <c r="Z354" s="99"/>
    </row>
    <row r="355">
      <c r="A355" s="99"/>
      <c r="B355" s="99"/>
      <c r="C355" s="99"/>
      <c r="D355" s="99"/>
      <c r="E355" s="99"/>
      <c r="F355" s="99"/>
      <c r="G355" s="99"/>
      <c r="H355" s="99"/>
      <c r="I355" s="99"/>
      <c r="J355" s="99"/>
      <c r="K355" s="99"/>
      <c r="L355" s="99"/>
      <c r="M355" s="99"/>
      <c r="N355" s="99"/>
      <c r="O355" s="99"/>
      <c r="P355" s="99"/>
      <c r="Q355" s="99"/>
      <c r="R355" s="99"/>
      <c r="S355" s="99"/>
      <c r="T355" s="99"/>
      <c r="U355" s="99"/>
      <c r="V355" s="99"/>
      <c r="W355" s="99"/>
      <c r="X355" s="99"/>
      <c r="Y355" s="99"/>
      <c r="Z355" s="99"/>
    </row>
    <row r="356">
      <c r="A356" s="99"/>
      <c r="B356" s="99"/>
      <c r="C356" s="99"/>
      <c r="D356" s="99"/>
      <c r="E356" s="99"/>
      <c r="F356" s="99"/>
      <c r="G356" s="99"/>
      <c r="H356" s="99"/>
      <c r="I356" s="99"/>
      <c r="J356" s="99"/>
      <c r="K356" s="99"/>
      <c r="L356" s="99"/>
      <c r="M356" s="99"/>
      <c r="N356" s="99"/>
      <c r="O356" s="99"/>
      <c r="P356" s="99"/>
      <c r="Q356" s="99"/>
      <c r="R356" s="99"/>
      <c r="S356" s="99"/>
      <c r="T356" s="99"/>
      <c r="U356" s="99"/>
      <c r="V356" s="99"/>
      <c r="W356" s="99"/>
      <c r="X356" s="99"/>
      <c r="Y356" s="99"/>
      <c r="Z356" s="99"/>
    </row>
    <row r="357">
      <c r="A357" s="99"/>
      <c r="B357" s="99"/>
      <c r="C357" s="99"/>
      <c r="D357" s="99"/>
      <c r="E357" s="99"/>
      <c r="F357" s="99"/>
      <c r="G357" s="99"/>
      <c r="H357" s="99"/>
      <c r="I357" s="99"/>
      <c r="J357" s="99"/>
      <c r="K357" s="99"/>
      <c r="L357" s="99"/>
      <c r="M357" s="99"/>
      <c r="N357" s="99"/>
      <c r="O357" s="99"/>
      <c r="P357" s="99"/>
      <c r="Q357" s="99"/>
      <c r="R357" s="99"/>
      <c r="S357" s="99"/>
      <c r="T357" s="99"/>
      <c r="U357" s="99"/>
      <c r="V357" s="99"/>
      <c r="W357" s="99"/>
      <c r="X357" s="99"/>
      <c r="Y357" s="99"/>
      <c r="Z357" s="99"/>
    </row>
    <row r="358">
      <c r="A358" s="99"/>
      <c r="B358" s="99"/>
      <c r="C358" s="99"/>
      <c r="D358" s="99"/>
      <c r="E358" s="99"/>
      <c r="F358" s="99"/>
      <c r="G358" s="99"/>
      <c r="H358" s="99"/>
      <c r="I358" s="99"/>
      <c r="J358" s="99"/>
      <c r="K358" s="99"/>
      <c r="L358" s="99"/>
      <c r="M358" s="99"/>
      <c r="N358" s="99"/>
      <c r="O358" s="99"/>
      <c r="P358" s="99"/>
      <c r="Q358" s="99"/>
      <c r="R358" s="99"/>
      <c r="S358" s="99"/>
      <c r="T358" s="99"/>
      <c r="U358" s="99"/>
      <c r="V358" s="99"/>
      <c r="W358" s="99"/>
      <c r="X358" s="99"/>
      <c r="Y358" s="99"/>
      <c r="Z358" s="99"/>
    </row>
    <row r="359">
      <c r="A359" s="99"/>
      <c r="B359" s="99"/>
      <c r="C359" s="99"/>
      <c r="D359" s="99"/>
      <c r="E359" s="99"/>
      <c r="F359" s="99"/>
      <c r="G359" s="99"/>
      <c r="H359" s="99"/>
      <c r="I359" s="99"/>
      <c r="J359" s="99"/>
      <c r="K359" s="99"/>
      <c r="L359" s="99"/>
      <c r="M359" s="99"/>
      <c r="N359" s="99"/>
      <c r="O359" s="99"/>
      <c r="P359" s="99"/>
      <c r="Q359" s="99"/>
      <c r="R359" s="99"/>
      <c r="S359" s="99"/>
      <c r="T359" s="99"/>
      <c r="U359" s="99"/>
      <c r="V359" s="99"/>
      <c r="W359" s="99"/>
      <c r="X359" s="99"/>
      <c r="Y359" s="99"/>
      <c r="Z359" s="99"/>
    </row>
    <row r="360">
      <c r="A360" s="99"/>
      <c r="B360" s="99"/>
      <c r="C360" s="99"/>
      <c r="D360" s="99"/>
      <c r="E360" s="99"/>
      <c r="F360" s="99"/>
      <c r="G360" s="99"/>
      <c r="H360" s="99"/>
      <c r="I360" s="99"/>
      <c r="J360" s="99"/>
      <c r="K360" s="99"/>
      <c r="L360" s="99"/>
      <c r="M360" s="99"/>
      <c r="N360" s="99"/>
      <c r="O360" s="99"/>
      <c r="P360" s="99"/>
      <c r="Q360" s="99"/>
      <c r="R360" s="99"/>
      <c r="S360" s="99"/>
      <c r="T360" s="99"/>
      <c r="U360" s="99"/>
      <c r="V360" s="99"/>
      <c r="W360" s="99"/>
      <c r="X360" s="99"/>
      <c r="Y360" s="99"/>
      <c r="Z360" s="99"/>
    </row>
    <row r="361">
      <c r="A361" s="99"/>
      <c r="B361" s="99"/>
      <c r="C361" s="99"/>
      <c r="D361" s="99"/>
      <c r="E361" s="99"/>
      <c r="F361" s="99"/>
      <c r="G361" s="99"/>
      <c r="H361" s="99"/>
      <c r="I361" s="99"/>
      <c r="J361" s="99"/>
      <c r="K361" s="99"/>
      <c r="L361" s="99"/>
      <c r="M361" s="99"/>
      <c r="N361" s="99"/>
      <c r="O361" s="99"/>
      <c r="P361" s="99"/>
      <c r="Q361" s="99"/>
      <c r="R361" s="99"/>
      <c r="S361" s="99"/>
      <c r="T361" s="99"/>
      <c r="U361" s="99"/>
      <c r="V361" s="99"/>
      <c r="W361" s="99"/>
      <c r="X361" s="99"/>
      <c r="Y361" s="99"/>
      <c r="Z361" s="99"/>
    </row>
    <row r="362">
      <c r="A362" s="99"/>
      <c r="B362" s="99"/>
      <c r="C362" s="99"/>
      <c r="D362" s="99"/>
      <c r="E362" s="99"/>
      <c r="F362" s="99"/>
      <c r="G362" s="99"/>
      <c r="H362" s="99"/>
      <c r="I362" s="99"/>
      <c r="J362" s="99"/>
      <c r="K362" s="99"/>
      <c r="L362" s="99"/>
      <c r="M362" s="99"/>
      <c r="N362" s="99"/>
      <c r="O362" s="99"/>
      <c r="P362" s="99"/>
      <c r="Q362" s="99"/>
      <c r="R362" s="99"/>
      <c r="S362" s="99"/>
      <c r="T362" s="99"/>
      <c r="U362" s="99"/>
      <c r="V362" s="99"/>
      <c r="W362" s="99"/>
      <c r="X362" s="99"/>
      <c r="Y362" s="99"/>
      <c r="Z362" s="99"/>
    </row>
    <row r="363">
      <c r="A363" s="99"/>
      <c r="B363" s="99"/>
      <c r="C363" s="99"/>
      <c r="D363" s="99"/>
      <c r="E363" s="99"/>
      <c r="F363" s="99"/>
      <c r="G363" s="99"/>
      <c r="H363" s="99"/>
      <c r="I363" s="99"/>
      <c r="J363" s="99"/>
      <c r="K363" s="99"/>
      <c r="L363" s="99"/>
      <c r="M363" s="99"/>
      <c r="N363" s="99"/>
      <c r="O363" s="99"/>
      <c r="P363" s="99"/>
      <c r="Q363" s="99"/>
      <c r="R363" s="99"/>
      <c r="S363" s="99"/>
      <c r="T363" s="99"/>
      <c r="U363" s="99"/>
      <c r="V363" s="99"/>
      <c r="W363" s="99"/>
      <c r="X363" s="99"/>
      <c r="Y363" s="99"/>
      <c r="Z363" s="99"/>
    </row>
    <row r="364">
      <c r="A364" s="99"/>
      <c r="B364" s="99"/>
      <c r="C364" s="99"/>
      <c r="D364" s="99"/>
      <c r="E364" s="99"/>
      <c r="F364" s="99"/>
      <c r="G364" s="99"/>
      <c r="H364" s="99"/>
      <c r="I364" s="99"/>
      <c r="J364" s="99"/>
      <c r="K364" s="99"/>
      <c r="L364" s="99"/>
      <c r="M364" s="99"/>
      <c r="N364" s="99"/>
      <c r="O364" s="99"/>
      <c r="P364" s="99"/>
      <c r="Q364" s="99"/>
      <c r="R364" s="99"/>
      <c r="S364" s="99"/>
      <c r="T364" s="99"/>
      <c r="U364" s="99"/>
      <c r="V364" s="99"/>
      <c r="W364" s="99"/>
      <c r="X364" s="99"/>
      <c r="Y364" s="99"/>
      <c r="Z364" s="99"/>
    </row>
    <row r="365">
      <c r="A365" s="99"/>
      <c r="B365" s="99"/>
      <c r="C365" s="99"/>
      <c r="D365" s="99"/>
      <c r="E365" s="99"/>
      <c r="F365" s="99"/>
      <c r="G365" s="99"/>
      <c r="H365" s="99"/>
      <c r="I365" s="99"/>
      <c r="J365" s="99"/>
      <c r="K365" s="99"/>
      <c r="L365" s="99"/>
      <c r="M365" s="99"/>
      <c r="N365" s="99"/>
      <c r="O365" s="99"/>
      <c r="P365" s="99"/>
      <c r="Q365" s="99"/>
      <c r="R365" s="99"/>
      <c r="S365" s="99"/>
      <c r="T365" s="99"/>
      <c r="U365" s="99"/>
      <c r="V365" s="99"/>
      <c r="W365" s="99"/>
      <c r="X365" s="99"/>
      <c r="Y365" s="99"/>
      <c r="Z365" s="99"/>
    </row>
    <row r="366">
      <c r="A366" s="99"/>
      <c r="B366" s="99"/>
      <c r="C366" s="99"/>
      <c r="D366" s="99"/>
      <c r="E366" s="99"/>
      <c r="F366" s="99"/>
      <c r="G366" s="99"/>
      <c r="H366" s="99"/>
      <c r="I366" s="99"/>
      <c r="J366" s="99"/>
      <c r="K366" s="99"/>
      <c r="L366" s="99"/>
      <c r="M366" s="99"/>
      <c r="N366" s="99"/>
      <c r="O366" s="99"/>
      <c r="P366" s="99"/>
      <c r="Q366" s="99"/>
      <c r="R366" s="99"/>
      <c r="S366" s="99"/>
      <c r="T366" s="99"/>
      <c r="U366" s="99"/>
      <c r="V366" s="99"/>
      <c r="W366" s="99"/>
      <c r="X366" s="99"/>
      <c r="Y366" s="99"/>
      <c r="Z366" s="99"/>
    </row>
    <row r="367">
      <c r="A367" s="99"/>
      <c r="B367" s="99"/>
      <c r="C367" s="99"/>
      <c r="D367" s="99"/>
      <c r="E367" s="99"/>
      <c r="F367" s="99"/>
      <c r="G367" s="99"/>
      <c r="H367" s="99"/>
      <c r="I367" s="99"/>
      <c r="J367" s="99"/>
      <c r="K367" s="99"/>
      <c r="L367" s="99"/>
      <c r="M367" s="99"/>
      <c r="N367" s="99"/>
      <c r="O367" s="99"/>
      <c r="P367" s="99"/>
      <c r="Q367" s="99"/>
      <c r="R367" s="99"/>
      <c r="S367" s="99"/>
      <c r="T367" s="99"/>
      <c r="U367" s="99"/>
      <c r="V367" s="99"/>
      <c r="W367" s="99"/>
      <c r="X367" s="99"/>
      <c r="Y367" s="99"/>
      <c r="Z367" s="99"/>
    </row>
    <row r="368">
      <c r="A368" s="99"/>
      <c r="B368" s="99"/>
      <c r="C368" s="99"/>
      <c r="D368" s="99"/>
      <c r="E368" s="99"/>
      <c r="F368" s="99"/>
      <c r="G368" s="99"/>
      <c r="H368" s="99"/>
      <c r="I368" s="99"/>
      <c r="J368" s="99"/>
      <c r="K368" s="99"/>
      <c r="L368" s="99"/>
      <c r="M368" s="99"/>
      <c r="N368" s="99"/>
      <c r="O368" s="99"/>
      <c r="P368" s="99"/>
      <c r="Q368" s="99"/>
      <c r="R368" s="99"/>
      <c r="S368" s="99"/>
      <c r="T368" s="99"/>
      <c r="U368" s="99"/>
      <c r="V368" s="99"/>
      <c r="W368" s="99"/>
      <c r="X368" s="99"/>
      <c r="Y368" s="99"/>
      <c r="Z368" s="99"/>
    </row>
    <row r="369">
      <c r="A369" s="99"/>
      <c r="B369" s="99"/>
      <c r="C369" s="99"/>
      <c r="D369" s="99"/>
      <c r="E369" s="99"/>
      <c r="F369" s="99"/>
      <c r="G369" s="99"/>
      <c r="H369" s="99"/>
      <c r="I369" s="99"/>
      <c r="J369" s="99"/>
      <c r="K369" s="99"/>
      <c r="L369" s="99"/>
      <c r="M369" s="99"/>
      <c r="N369" s="99"/>
      <c r="O369" s="99"/>
      <c r="P369" s="99"/>
      <c r="Q369" s="99"/>
      <c r="R369" s="99"/>
      <c r="S369" s="99"/>
      <c r="T369" s="99"/>
      <c r="U369" s="99"/>
      <c r="V369" s="99"/>
      <c r="W369" s="99"/>
      <c r="X369" s="99"/>
      <c r="Y369" s="99"/>
      <c r="Z369" s="99"/>
    </row>
    <row r="370">
      <c r="A370" s="99"/>
      <c r="B370" s="99"/>
      <c r="C370" s="99"/>
      <c r="D370" s="99"/>
      <c r="E370" s="99"/>
      <c r="F370" s="99"/>
      <c r="G370" s="99"/>
      <c r="H370" s="99"/>
      <c r="I370" s="99"/>
      <c r="J370" s="99"/>
      <c r="K370" s="99"/>
      <c r="L370" s="99"/>
      <c r="M370" s="99"/>
      <c r="N370" s="99"/>
      <c r="O370" s="99"/>
      <c r="P370" s="99"/>
      <c r="Q370" s="99"/>
      <c r="R370" s="99"/>
      <c r="S370" s="99"/>
      <c r="T370" s="99"/>
      <c r="U370" s="99"/>
      <c r="V370" s="99"/>
      <c r="W370" s="99"/>
      <c r="X370" s="99"/>
      <c r="Y370" s="99"/>
      <c r="Z370" s="99"/>
    </row>
    <row r="371">
      <c r="A371" s="99"/>
      <c r="B371" s="99"/>
      <c r="C371" s="99"/>
      <c r="D371" s="99"/>
      <c r="E371" s="99"/>
      <c r="F371" s="99"/>
      <c r="G371" s="99"/>
      <c r="H371" s="99"/>
      <c r="I371" s="99"/>
      <c r="J371" s="99"/>
      <c r="K371" s="99"/>
      <c r="L371" s="99"/>
      <c r="M371" s="99"/>
      <c r="N371" s="99"/>
      <c r="O371" s="99"/>
      <c r="P371" s="99"/>
      <c r="Q371" s="99"/>
      <c r="R371" s="99"/>
      <c r="S371" s="99"/>
      <c r="T371" s="99"/>
      <c r="U371" s="99"/>
      <c r="V371" s="99"/>
      <c r="W371" s="99"/>
      <c r="X371" s="99"/>
      <c r="Y371" s="99"/>
      <c r="Z371" s="99"/>
    </row>
    <row r="372">
      <c r="A372" s="99"/>
      <c r="B372" s="99"/>
      <c r="C372" s="99"/>
      <c r="D372" s="99"/>
      <c r="E372" s="99"/>
      <c r="F372" s="99"/>
      <c r="G372" s="99"/>
      <c r="H372" s="99"/>
      <c r="I372" s="99"/>
      <c r="J372" s="99"/>
      <c r="K372" s="99"/>
      <c r="L372" s="99"/>
      <c r="M372" s="99"/>
      <c r="N372" s="99"/>
      <c r="O372" s="99"/>
      <c r="P372" s="99"/>
      <c r="Q372" s="99"/>
      <c r="R372" s="99"/>
      <c r="S372" s="99"/>
      <c r="T372" s="99"/>
      <c r="U372" s="99"/>
      <c r="V372" s="99"/>
      <c r="W372" s="99"/>
      <c r="X372" s="99"/>
      <c r="Y372" s="99"/>
      <c r="Z372" s="99"/>
    </row>
    <row r="373">
      <c r="A373" s="99"/>
      <c r="B373" s="99"/>
      <c r="C373" s="99"/>
      <c r="D373" s="99"/>
      <c r="E373" s="99"/>
      <c r="F373" s="99"/>
      <c r="G373" s="99"/>
      <c r="H373" s="99"/>
      <c r="I373" s="99"/>
      <c r="J373" s="99"/>
      <c r="K373" s="99"/>
      <c r="L373" s="99"/>
      <c r="M373" s="99"/>
      <c r="N373" s="99"/>
      <c r="O373" s="99"/>
      <c r="P373" s="99"/>
      <c r="Q373" s="99"/>
      <c r="R373" s="99"/>
      <c r="S373" s="99"/>
      <c r="T373" s="99"/>
      <c r="U373" s="99"/>
      <c r="V373" s="99"/>
      <c r="W373" s="99"/>
      <c r="X373" s="99"/>
      <c r="Y373" s="99"/>
      <c r="Z373" s="99"/>
    </row>
    <row r="374">
      <c r="A374" s="99"/>
      <c r="B374" s="99"/>
      <c r="C374" s="99"/>
      <c r="D374" s="99"/>
      <c r="E374" s="99"/>
      <c r="F374" s="99"/>
      <c r="G374" s="99"/>
      <c r="H374" s="99"/>
      <c r="I374" s="99"/>
      <c r="J374" s="99"/>
      <c r="K374" s="99"/>
      <c r="L374" s="99"/>
      <c r="M374" s="99"/>
      <c r="N374" s="99"/>
      <c r="O374" s="99"/>
      <c r="P374" s="99"/>
      <c r="Q374" s="99"/>
      <c r="R374" s="99"/>
      <c r="S374" s="99"/>
      <c r="T374" s="99"/>
      <c r="U374" s="99"/>
      <c r="V374" s="99"/>
      <c r="W374" s="99"/>
      <c r="X374" s="99"/>
      <c r="Y374" s="99"/>
      <c r="Z374" s="99"/>
    </row>
    <row r="375">
      <c r="A375" s="99"/>
      <c r="B375" s="99"/>
      <c r="C375" s="99"/>
      <c r="D375" s="99"/>
      <c r="E375" s="99"/>
      <c r="F375" s="99"/>
      <c r="G375" s="99"/>
      <c r="H375" s="99"/>
      <c r="I375" s="99"/>
      <c r="J375" s="99"/>
      <c r="K375" s="99"/>
      <c r="L375" s="99"/>
      <c r="M375" s="99"/>
      <c r="N375" s="99"/>
      <c r="O375" s="99"/>
      <c r="P375" s="99"/>
      <c r="Q375" s="99"/>
      <c r="R375" s="99"/>
      <c r="S375" s="99"/>
      <c r="T375" s="99"/>
      <c r="U375" s="99"/>
      <c r="V375" s="99"/>
      <c r="W375" s="99"/>
      <c r="X375" s="99"/>
      <c r="Y375" s="99"/>
      <c r="Z375" s="99"/>
    </row>
    <row r="376">
      <c r="A376" s="99"/>
      <c r="B376" s="99"/>
      <c r="C376" s="99"/>
      <c r="D376" s="99"/>
      <c r="E376" s="99"/>
      <c r="F376" s="99"/>
      <c r="G376" s="99"/>
      <c r="H376" s="99"/>
      <c r="I376" s="99"/>
      <c r="J376" s="99"/>
      <c r="K376" s="99"/>
      <c r="L376" s="99"/>
      <c r="M376" s="99"/>
      <c r="N376" s="99"/>
      <c r="O376" s="99"/>
      <c r="P376" s="99"/>
      <c r="Q376" s="99"/>
      <c r="R376" s="99"/>
      <c r="S376" s="99"/>
      <c r="T376" s="99"/>
      <c r="U376" s="99"/>
      <c r="V376" s="99"/>
      <c r="W376" s="99"/>
      <c r="X376" s="99"/>
      <c r="Y376" s="99"/>
      <c r="Z376" s="99"/>
    </row>
    <row r="377">
      <c r="A377" s="99"/>
      <c r="B377" s="99"/>
      <c r="C377" s="99"/>
      <c r="D377" s="99"/>
      <c r="E377" s="99"/>
      <c r="F377" s="99"/>
      <c r="G377" s="99"/>
      <c r="H377" s="99"/>
      <c r="I377" s="99"/>
      <c r="J377" s="99"/>
      <c r="K377" s="99"/>
      <c r="L377" s="99"/>
      <c r="M377" s="99"/>
      <c r="N377" s="99"/>
      <c r="O377" s="99"/>
      <c r="P377" s="99"/>
      <c r="Q377" s="99"/>
      <c r="R377" s="99"/>
      <c r="S377" s="99"/>
      <c r="T377" s="99"/>
      <c r="U377" s="99"/>
      <c r="V377" s="99"/>
      <c r="W377" s="99"/>
      <c r="X377" s="99"/>
      <c r="Y377" s="99"/>
      <c r="Z377" s="99"/>
    </row>
    <row r="378">
      <c r="A378" s="99"/>
      <c r="B378" s="99"/>
      <c r="C378" s="99"/>
      <c r="D378" s="99"/>
      <c r="E378" s="99"/>
      <c r="F378" s="99"/>
      <c r="G378" s="99"/>
      <c r="H378" s="99"/>
      <c r="I378" s="99"/>
      <c r="J378" s="99"/>
      <c r="K378" s="99"/>
      <c r="L378" s="99"/>
      <c r="M378" s="99"/>
      <c r="N378" s="99"/>
      <c r="O378" s="99"/>
      <c r="P378" s="99"/>
      <c r="Q378" s="99"/>
      <c r="R378" s="99"/>
      <c r="S378" s="99"/>
      <c r="T378" s="99"/>
      <c r="U378" s="99"/>
      <c r="V378" s="99"/>
      <c r="W378" s="99"/>
      <c r="X378" s="99"/>
      <c r="Y378" s="99"/>
      <c r="Z378" s="99"/>
    </row>
    <row r="379">
      <c r="A379" s="99"/>
      <c r="B379" s="99"/>
      <c r="C379" s="99"/>
      <c r="D379" s="99"/>
      <c r="E379" s="99"/>
      <c r="F379" s="99"/>
      <c r="G379" s="99"/>
      <c r="H379" s="99"/>
      <c r="I379" s="99"/>
      <c r="J379" s="99"/>
      <c r="K379" s="99"/>
      <c r="L379" s="99"/>
      <c r="M379" s="99"/>
      <c r="N379" s="99"/>
      <c r="O379" s="99"/>
      <c r="P379" s="99"/>
      <c r="Q379" s="99"/>
      <c r="R379" s="99"/>
      <c r="S379" s="99"/>
      <c r="T379" s="99"/>
      <c r="U379" s="99"/>
      <c r="V379" s="99"/>
      <c r="W379" s="99"/>
      <c r="X379" s="99"/>
      <c r="Y379" s="99"/>
      <c r="Z379" s="99"/>
    </row>
    <row r="380">
      <c r="A380" s="99"/>
      <c r="B380" s="99"/>
      <c r="C380" s="99"/>
      <c r="D380" s="99"/>
      <c r="E380" s="99"/>
      <c r="F380" s="99"/>
      <c r="G380" s="99"/>
      <c r="H380" s="99"/>
      <c r="I380" s="99"/>
      <c r="J380" s="99"/>
      <c r="K380" s="99"/>
      <c r="L380" s="99"/>
      <c r="M380" s="99"/>
      <c r="N380" s="99"/>
      <c r="O380" s="99"/>
      <c r="P380" s="99"/>
      <c r="Q380" s="99"/>
      <c r="R380" s="99"/>
      <c r="S380" s="99"/>
      <c r="T380" s="99"/>
      <c r="U380" s="99"/>
      <c r="V380" s="99"/>
      <c r="W380" s="99"/>
      <c r="X380" s="99"/>
      <c r="Y380" s="99"/>
      <c r="Z380" s="99"/>
    </row>
    <row r="381">
      <c r="A381" s="99"/>
      <c r="B381" s="99"/>
      <c r="C381" s="99"/>
      <c r="D381" s="99"/>
      <c r="E381" s="99"/>
      <c r="F381" s="99"/>
      <c r="G381" s="99"/>
      <c r="H381" s="99"/>
      <c r="I381" s="99"/>
      <c r="J381" s="99"/>
      <c r="K381" s="99"/>
      <c r="L381" s="99"/>
      <c r="M381" s="99"/>
      <c r="N381" s="99"/>
      <c r="O381" s="99"/>
      <c r="P381" s="99"/>
      <c r="Q381" s="99"/>
      <c r="R381" s="99"/>
      <c r="S381" s="99"/>
      <c r="T381" s="99"/>
      <c r="U381" s="99"/>
      <c r="V381" s="99"/>
      <c r="W381" s="99"/>
      <c r="X381" s="99"/>
      <c r="Y381" s="99"/>
      <c r="Z381" s="99"/>
    </row>
    <row r="382">
      <c r="A382" s="99"/>
      <c r="B382" s="99"/>
      <c r="C382" s="99"/>
      <c r="D382" s="99"/>
      <c r="E382" s="99"/>
      <c r="F382" s="99"/>
      <c r="G382" s="99"/>
      <c r="H382" s="99"/>
      <c r="I382" s="99"/>
      <c r="J382" s="99"/>
      <c r="K382" s="99"/>
      <c r="L382" s="99"/>
      <c r="M382" s="99"/>
      <c r="N382" s="99"/>
      <c r="O382" s="99"/>
      <c r="P382" s="99"/>
      <c r="Q382" s="99"/>
      <c r="R382" s="99"/>
      <c r="S382" s="99"/>
      <c r="T382" s="99"/>
      <c r="U382" s="99"/>
      <c r="V382" s="99"/>
      <c r="W382" s="99"/>
      <c r="X382" s="99"/>
      <c r="Y382" s="99"/>
      <c r="Z382" s="99"/>
    </row>
    <row r="383">
      <c r="A383" s="99"/>
      <c r="B383" s="99"/>
      <c r="C383" s="99"/>
      <c r="D383" s="99"/>
      <c r="E383" s="99"/>
      <c r="F383" s="99"/>
      <c r="G383" s="99"/>
      <c r="H383" s="99"/>
      <c r="I383" s="99"/>
      <c r="J383" s="99"/>
      <c r="K383" s="99"/>
      <c r="L383" s="99"/>
      <c r="M383" s="99"/>
      <c r="N383" s="99"/>
      <c r="O383" s="99"/>
      <c r="P383" s="99"/>
      <c r="Q383" s="99"/>
      <c r="R383" s="99"/>
      <c r="S383" s="99"/>
      <c r="T383" s="99"/>
      <c r="U383" s="99"/>
      <c r="V383" s="99"/>
      <c r="W383" s="99"/>
      <c r="X383" s="99"/>
      <c r="Y383" s="99"/>
      <c r="Z383" s="99"/>
    </row>
    <row r="384">
      <c r="A384" s="99"/>
      <c r="B384" s="99"/>
      <c r="C384" s="99"/>
      <c r="D384" s="99"/>
      <c r="E384" s="99"/>
      <c r="F384" s="99"/>
      <c r="G384" s="99"/>
      <c r="H384" s="99"/>
      <c r="I384" s="99"/>
      <c r="J384" s="99"/>
      <c r="K384" s="99"/>
      <c r="L384" s="99"/>
      <c r="M384" s="99"/>
      <c r="N384" s="99"/>
      <c r="O384" s="99"/>
      <c r="P384" s="99"/>
      <c r="Q384" s="99"/>
      <c r="R384" s="99"/>
      <c r="S384" s="99"/>
      <c r="T384" s="99"/>
      <c r="U384" s="99"/>
      <c r="V384" s="99"/>
      <c r="W384" s="99"/>
      <c r="X384" s="99"/>
      <c r="Y384" s="99"/>
      <c r="Z384" s="99"/>
    </row>
    <row r="385">
      <c r="A385" s="99"/>
      <c r="B385" s="99"/>
      <c r="C385" s="99"/>
      <c r="D385" s="99"/>
      <c r="E385" s="99"/>
      <c r="F385" s="99"/>
      <c r="G385" s="99"/>
      <c r="H385" s="99"/>
      <c r="I385" s="99"/>
      <c r="J385" s="99"/>
      <c r="K385" s="99"/>
      <c r="L385" s="99"/>
      <c r="M385" s="99"/>
      <c r="N385" s="99"/>
      <c r="O385" s="99"/>
      <c r="P385" s="99"/>
      <c r="Q385" s="99"/>
      <c r="R385" s="99"/>
      <c r="S385" s="99"/>
      <c r="T385" s="99"/>
      <c r="U385" s="99"/>
      <c r="V385" s="99"/>
      <c r="W385" s="99"/>
      <c r="X385" s="99"/>
      <c r="Y385" s="99"/>
      <c r="Z385" s="99"/>
    </row>
    <row r="386">
      <c r="A386" s="99"/>
      <c r="B386" s="99"/>
      <c r="C386" s="99"/>
      <c r="D386" s="99"/>
      <c r="E386" s="99"/>
      <c r="F386" s="99"/>
      <c r="G386" s="99"/>
      <c r="H386" s="99"/>
      <c r="I386" s="99"/>
      <c r="J386" s="99"/>
      <c r="K386" s="99"/>
      <c r="L386" s="99"/>
      <c r="M386" s="99"/>
      <c r="N386" s="99"/>
      <c r="O386" s="99"/>
      <c r="P386" s="99"/>
      <c r="Q386" s="99"/>
      <c r="R386" s="99"/>
      <c r="S386" s="99"/>
      <c r="T386" s="99"/>
      <c r="U386" s="99"/>
      <c r="V386" s="99"/>
      <c r="W386" s="99"/>
      <c r="X386" s="99"/>
      <c r="Y386" s="99"/>
      <c r="Z386" s="99"/>
    </row>
    <row r="387">
      <c r="A387" s="99"/>
      <c r="B387" s="99"/>
      <c r="C387" s="99"/>
      <c r="D387" s="99"/>
      <c r="E387" s="99"/>
      <c r="F387" s="99"/>
      <c r="G387" s="99"/>
      <c r="H387" s="99"/>
      <c r="I387" s="99"/>
      <c r="J387" s="99"/>
      <c r="K387" s="99"/>
      <c r="L387" s="99"/>
      <c r="M387" s="99"/>
      <c r="N387" s="99"/>
      <c r="O387" s="99"/>
      <c r="P387" s="99"/>
      <c r="Q387" s="99"/>
      <c r="R387" s="99"/>
      <c r="S387" s="99"/>
      <c r="T387" s="99"/>
      <c r="U387" s="99"/>
      <c r="V387" s="99"/>
      <c r="W387" s="99"/>
      <c r="X387" s="99"/>
      <c r="Y387" s="99"/>
      <c r="Z387" s="99"/>
    </row>
    <row r="388">
      <c r="A388" s="99"/>
      <c r="B388" s="99"/>
      <c r="C388" s="99"/>
      <c r="D388" s="99"/>
      <c r="E388" s="99"/>
      <c r="F388" s="99"/>
      <c r="G388" s="99"/>
      <c r="H388" s="99"/>
      <c r="I388" s="99"/>
      <c r="J388" s="99"/>
      <c r="K388" s="99"/>
      <c r="L388" s="99"/>
      <c r="M388" s="99"/>
      <c r="N388" s="99"/>
      <c r="O388" s="99"/>
      <c r="P388" s="99"/>
      <c r="Q388" s="99"/>
      <c r="R388" s="99"/>
      <c r="S388" s="99"/>
      <c r="T388" s="99"/>
      <c r="U388" s="99"/>
      <c r="V388" s="99"/>
      <c r="W388" s="99"/>
      <c r="X388" s="99"/>
      <c r="Y388" s="99"/>
      <c r="Z388" s="99"/>
    </row>
    <row r="389">
      <c r="A389" s="99"/>
      <c r="B389" s="99"/>
      <c r="C389" s="99"/>
      <c r="D389" s="99"/>
      <c r="E389" s="99"/>
      <c r="F389" s="99"/>
      <c r="G389" s="99"/>
      <c r="H389" s="99"/>
      <c r="I389" s="99"/>
      <c r="J389" s="99"/>
      <c r="K389" s="99"/>
      <c r="L389" s="99"/>
      <c r="M389" s="99"/>
      <c r="N389" s="99"/>
      <c r="O389" s="99"/>
      <c r="P389" s="99"/>
      <c r="Q389" s="99"/>
      <c r="R389" s="99"/>
      <c r="S389" s="99"/>
      <c r="T389" s="99"/>
      <c r="U389" s="99"/>
      <c r="V389" s="99"/>
      <c r="W389" s="99"/>
      <c r="X389" s="99"/>
      <c r="Y389" s="99"/>
      <c r="Z389" s="99"/>
    </row>
    <row r="390">
      <c r="A390" s="99"/>
      <c r="B390" s="99"/>
      <c r="C390" s="99"/>
      <c r="D390" s="99"/>
      <c r="E390" s="99"/>
      <c r="F390" s="99"/>
      <c r="G390" s="99"/>
      <c r="H390" s="99"/>
      <c r="I390" s="99"/>
      <c r="J390" s="99"/>
      <c r="K390" s="99"/>
      <c r="L390" s="99"/>
      <c r="M390" s="99"/>
      <c r="N390" s="99"/>
      <c r="O390" s="99"/>
      <c r="P390" s="99"/>
      <c r="Q390" s="99"/>
      <c r="R390" s="99"/>
      <c r="S390" s="99"/>
      <c r="T390" s="99"/>
      <c r="U390" s="99"/>
      <c r="V390" s="99"/>
      <c r="W390" s="99"/>
      <c r="X390" s="99"/>
      <c r="Y390" s="99"/>
      <c r="Z390" s="99"/>
    </row>
    <row r="391">
      <c r="A391" s="99"/>
      <c r="B391" s="99"/>
      <c r="C391" s="99"/>
      <c r="D391" s="99"/>
      <c r="E391" s="99"/>
      <c r="F391" s="99"/>
      <c r="G391" s="99"/>
      <c r="H391" s="99"/>
      <c r="I391" s="99"/>
      <c r="J391" s="99"/>
      <c r="K391" s="99"/>
      <c r="L391" s="99"/>
      <c r="M391" s="99"/>
      <c r="N391" s="99"/>
      <c r="O391" s="99"/>
      <c r="P391" s="99"/>
      <c r="Q391" s="99"/>
      <c r="R391" s="99"/>
      <c r="S391" s="99"/>
      <c r="T391" s="99"/>
      <c r="U391" s="99"/>
      <c r="V391" s="99"/>
      <c r="W391" s="99"/>
      <c r="X391" s="99"/>
      <c r="Y391" s="99"/>
      <c r="Z391" s="99"/>
    </row>
    <row r="392">
      <c r="A392" s="99"/>
      <c r="B392" s="99"/>
      <c r="C392" s="99"/>
      <c r="D392" s="99"/>
      <c r="E392" s="99"/>
      <c r="F392" s="99"/>
      <c r="G392" s="99"/>
      <c r="H392" s="99"/>
      <c r="I392" s="99"/>
      <c r="J392" s="99"/>
      <c r="K392" s="99"/>
      <c r="L392" s="99"/>
      <c r="M392" s="99"/>
      <c r="N392" s="99"/>
      <c r="O392" s="99"/>
      <c r="P392" s="99"/>
      <c r="Q392" s="99"/>
      <c r="R392" s="99"/>
      <c r="S392" s="99"/>
      <c r="T392" s="99"/>
      <c r="U392" s="99"/>
      <c r="V392" s="99"/>
      <c r="W392" s="99"/>
      <c r="X392" s="99"/>
      <c r="Y392" s="99"/>
      <c r="Z392" s="99"/>
    </row>
    <row r="393">
      <c r="A393" s="99"/>
      <c r="B393" s="99"/>
      <c r="C393" s="99"/>
      <c r="D393" s="99"/>
      <c r="E393" s="99"/>
      <c r="F393" s="99"/>
      <c r="G393" s="99"/>
      <c r="H393" s="99"/>
      <c r="I393" s="99"/>
      <c r="J393" s="99"/>
      <c r="K393" s="99"/>
      <c r="L393" s="99"/>
      <c r="M393" s="99"/>
      <c r="N393" s="99"/>
      <c r="O393" s="99"/>
      <c r="P393" s="99"/>
      <c r="Q393" s="99"/>
      <c r="R393" s="99"/>
      <c r="S393" s="99"/>
      <c r="T393" s="99"/>
      <c r="U393" s="99"/>
      <c r="V393" s="99"/>
      <c r="W393" s="99"/>
      <c r="X393" s="99"/>
      <c r="Y393" s="99"/>
      <c r="Z393" s="99"/>
    </row>
    <row r="394">
      <c r="A394" s="99"/>
      <c r="B394" s="99"/>
      <c r="C394" s="99"/>
      <c r="D394" s="99"/>
      <c r="E394" s="99"/>
      <c r="F394" s="99"/>
      <c r="G394" s="99"/>
      <c r="H394" s="99"/>
      <c r="I394" s="99"/>
      <c r="J394" s="99"/>
      <c r="K394" s="99"/>
      <c r="L394" s="99"/>
      <c r="M394" s="99"/>
      <c r="N394" s="99"/>
      <c r="O394" s="99"/>
      <c r="P394" s="99"/>
      <c r="Q394" s="99"/>
      <c r="R394" s="99"/>
      <c r="S394" s="99"/>
      <c r="T394" s="99"/>
      <c r="U394" s="99"/>
      <c r="V394" s="99"/>
      <c r="W394" s="99"/>
      <c r="X394" s="99"/>
      <c r="Y394" s="99"/>
      <c r="Z394" s="99"/>
    </row>
    <row r="395">
      <c r="A395" s="99"/>
      <c r="B395" s="99"/>
      <c r="C395" s="99"/>
      <c r="D395" s="99"/>
      <c r="E395" s="99"/>
      <c r="F395" s="99"/>
      <c r="G395" s="99"/>
      <c r="H395" s="99"/>
      <c r="I395" s="99"/>
      <c r="J395" s="99"/>
      <c r="K395" s="99"/>
      <c r="L395" s="99"/>
      <c r="M395" s="99"/>
      <c r="N395" s="99"/>
      <c r="O395" s="99"/>
      <c r="P395" s="99"/>
      <c r="Q395" s="99"/>
      <c r="R395" s="99"/>
      <c r="S395" s="99"/>
      <c r="T395" s="99"/>
      <c r="U395" s="99"/>
      <c r="V395" s="99"/>
      <c r="W395" s="99"/>
      <c r="X395" s="99"/>
      <c r="Y395" s="99"/>
      <c r="Z395" s="99"/>
    </row>
    <row r="396">
      <c r="A396" s="99"/>
      <c r="B396" s="99"/>
      <c r="C396" s="99"/>
      <c r="D396" s="99"/>
      <c r="E396" s="99"/>
      <c r="F396" s="99"/>
      <c r="G396" s="99"/>
      <c r="H396" s="99"/>
      <c r="I396" s="99"/>
      <c r="J396" s="99"/>
      <c r="K396" s="99"/>
      <c r="L396" s="99"/>
      <c r="M396" s="99"/>
      <c r="N396" s="99"/>
      <c r="O396" s="99"/>
      <c r="P396" s="99"/>
      <c r="Q396" s="99"/>
      <c r="R396" s="99"/>
      <c r="S396" s="99"/>
      <c r="T396" s="99"/>
      <c r="U396" s="99"/>
      <c r="V396" s="99"/>
      <c r="W396" s="99"/>
      <c r="X396" s="99"/>
      <c r="Y396" s="99"/>
      <c r="Z396" s="99"/>
    </row>
    <row r="397">
      <c r="A397" s="99"/>
      <c r="B397" s="99"/>
      <c r="C397" s="99"/>
      <c r="D397" s="99"/>
      <c r="E397" s="99"/>
      <c r="F397" s="99"/>
      <c r="G397" s="99"/>
      <c r="H397" s="99"/>
      <c r="I397" s="99"/>
      <c r="J397" s="99"/>
      <c r="K397" s="99"/>
      <c r="L397" s="99"/>
      <c r="M397" s="99"/>
      <c r="N397" s="99"/>
      <c r="O397" s="99"/>
      <c r="P397" s="99"/>
      <c r="Q397" s="99"/>
      <c r="R397" s="99"/>
      <c r="S397" s="99"/>
      <c r="T397" s="99"/>
      <c r="U397" s="99"/>
      <c r="V397" s="99"/>
      <c r="W397" s="99"/>
      <c r="X397" s="99"/>
      <c r="Y397" s="99"/>
      <c r="Z397" s="99"/>
    </row>
    <row r="398">
      <c r="A398" s="99"/>
      <c r="B398" s="99"/>
      <c r="C398" s="99"/>
      <c r="D398" s="99"/>
      <c r="E398" s="99"/>
      <c r="F398" s="99"/>
      <c r="G398" s="99"/>
      <c r="H398" s="99"/>
      <c r="I398" s="99"/>
      <c r="J398" s="99"/>
      <c r="K398" s="99"/>
      <c r="L398" s="99"/>
      <c r="M398" s="99"/>
      <c r="N398" s="99"/>
      <c r="O398" s="99"/>
      <c r="P398" s="99"/>
      <c r="Q398" s="99"/>
      <c r="R398" s="99"/>
      <c r="S398" s="99"/>
      <c r="T398" s="99"/>
      <c r="U398" s="99"/>
      <c r="V398" s="99"/>
      <c r="W398" s="99"/>
      <c r="X398" s="99"/>
      <c r="Y398" s="99"/>
      <c r="Z398" s="99"/>
    </row>
    <row r="399">
      <c r="A399" s="99"/>
      <c r="B399" s="99"/>
      <c r="C399" s="99"/>
      <c r="D399" s="99"/>
      <c r="E399" s="99"/>
      <c r="F399" s="99"/>
      <c r="G399" s="99"/>
      <c r="H399" s="99"/>
      <c r="I399" s="99"/>
      <c r="J399" s="99"/>
      <c r="K399" s="99"/>
      <c r="L399" s="99"/>
      <c r="M399" s="99"/>
      <c r="N399" s="99"/>
      <c r="O399" s="99"/>
      <c r="P399" s="99"/>
      <c r="Q399" s="99"/>
      <c r="R399" s="99"/>
      <c r="S399" s="99"/>
      <c r="T399" s="99"/>
      <c r="U399" s="99"/>
      <c r="V399" s="99"/>
      <c r="W399" s="99"/>
      <c r="X399" s="99"/>
      <c r="Y399" s="99"/>
      <c r="Z399" s="99"/>
    </row>
    <row r="400">
      <c r="A400" s="99"/>
      <c r="B400" s="99"/>
      <c r="C400" s="99"/>
      <c r="D400" s="99"/>
      <c r="E400" s="99"/>
      <c r="F400" s="99"/>
      <c r="G400" s="99"/>
      <c r="H400" s="99"/>
      <c r="I400" s="99"/>
      <c r="J400" s="99"/>
      <c r="K400" s="99"/>
      <c r="L400" s="99"/>
      <c r="M400" s="99"/>
      <c r="N400" s="99"/>
      <c r="O400" s="99"/>
      <c r="P400" s="99"/>
      <c r="Q400" s="99"/>
      <c r="R400" s="99"/>
      <c r="S400" s="99"/>
      <c r="T400" s="99"/>
      <c r="U400" s="99"/>
      <c r="V400" s="99"/>
      <c r="W400" s="99"/>
      <c r="X400" s="99"/>
      <c r="Y400" s="99"/>
      <c r="Z400" s="99"/>
    </row>
    <row r="401">
      <c r="A401" s="99"/>
      <c r="B401" s="99"/>
      <c r="C401" s="99"/>
      <c r="D401" s="99"/>
      <c r="E401" s="99"/>
      <c r="F401" s="99"/>
      <c r="G401" s="99"/>
      <c r="H401" s="99"/>
      <c r="I401" s="99"/>
      <c r="J401" s="99"/>
      <c r="K401" s="99"/>
      <c r="L401" s="99"/>
      <c r="M401" s="99"/>
      <c r="N401" s="99"/>
      <c r="O401" s="99"/>
      <c r="P401" s="99"/>
      <c r="Q401" s="99"/>
      <c r="R401" s="99"/>
      <c r="S401" s="99"/>
      <c r="T401" s="99"/>
      <c r="U401" s="99"/>
      <c r="V401" s="99"/>
      <c r="W401" s="99"/>
      <c r="X401" s="99"/>
      <c r="Y401" s="99"/>
      <c r="Z401" s="99"/>
    </row>
    <row r="402">
      <c r="A402" s="99"/>
      <c r="B402" s="99"/>
      <c r="C402" s="99"/>
      <c r="D402" s="99"/>
      <c r="E402" s="99"/>
      <c r="F402" s="99"/>
      <c r="G402" s="99"/>
      <c r="H402" s="99"/>
      <c r="I402" s="99"/>
      <c r="J402" s="99"/>
      <c r="K402" s="99"/>
      <c r="L402" s="99"/>
      <c r="M402" s="99"/>
      <c r="N402" s="99"/>
      <c r="O402" s="99"/>
      <c r="P402" s="99"/>
      <c r="Q402" s="99"/>
      <c r="R402" s="99"/>
      <c r="S402" s="99"/>
      <c r="T402" s="99"/>
      <c r="U402" s="99"/>
      <c r="V402" s="99"/>
      <c r="W402" s="99"/>
      <c r="X402" s="99"/>
      <c r="Y402" s="99"/>
      <c r="Z402" s="99"/>
    </row>
    <row r="403">
      <c r="A403" s="99"/>
      <c r="B403" s="99"/>
      <c r="C403" s="99"/>
      <c r="D403" s="99"/>
      <c r="E403" s="99"/>
      <c r="F403" s="99"/>
      <c r="G403" s="99"/>
      <c r="H403" s="99"/>
      <c r="I403" s="99"/>
      <c r="J403" s="99"/>
      <c r="K403" s="99"/>
      <c r="L403" s="99"/>
      <c r="M403" s="99"/>
      <c r="N403" s="99"/>
      <c r="O403" s="99"/>
      <c r="P403" s="99"/>
      <c r="Q403" s="99"/>
      <c r="R403" s="99"/>
      <c r="S403" s="99"/>
      <c r="T403" s="99"/>
      <c r="U403" s="99"/>
      <c r="V403" s="99"/>
      <c r="W403" s="99"/>
      <c r="X403" s="99"/>
      <c r="Y403" s="99"/>
      <c r="Z403" s="99"/>
    </row>
    <row r="404">
      <c r="A404" s="99"/>
      <c r="B404" s="99"/>
      <c r="C404" s="99"/>
      <c r="D404" s="99"/>
      <c r="E404" s="99"/>
      <c r="F404" s="99"/>
      <c r="G404" s="99"/>
      <c r="H404" s="99"/>
      <c r="I404" s="99"/>
      <c r="J404" s="99"/>
      <c r="K404" s="99"/>
      <c r="L404" s="99"/>
      <c r="M404" s="99"/>
      <c r="N404" s="99"/>
      <c r="O404" s="99"/>
      <c r="P404" s="99"/>
      <c r="Q404" s="99"/>
      <c r="R404" s="99"/>
      <c r="S404" s="99"/>
      <c r="T404" s="99"/>
      <c r="U404" s="99"/>
      <c r="V404" s="99"/>
      <c r="W404" s="99"/>
      <c r="X404" s="99"/>
      <c r="Y404" s="99"/>
      <c r="Z404" s="99"/>
    </row>
    <row r="405">
      <c r="A405" s="99"/>
      <c r="B405" s="99"/>
      <c r="C405" s="99"/>
      <c r="D405" s="99"/>
      <c r="E405" s="99"/>
      <c r="F405" s="99"/>
      <c r="G405" s="99"/>
      <c r="H405" s="99"/>
      <c r="I405" s="99"/>
      <c r="J405" s="99"/>
      <c r="K405" s="99"/>
      <c r="L405" s="99"/>
      <c r="M405" s="99"/>
      <c r="N405" s="99"/>
      <c r="O405" s="99"/>
      <c r="P405" s="99"/>
      <c r="Q405" s="99"/>
      <c r="R405" s="99"/>
      <c r="S405" s="99"/>
      <c r="T405" s="99"/>
      <c r="U405" s="99"/>
      <c r="V405" s="99"/>
      <c r="W405" s="99"/>
      <c r="X405" s="99"/>
      <c r="Y405" s="99"/>
      <c r="Z405" s="99"/>
    </row>
    <row r="406">
      <c r="A406" s="99"/>
      <c r="B406" s="99"/>
      <c r="C406" s="99"/>
      <c r="D406" s="99"/>
      <c r="E406" s="99"/>
      <c r="F406" s="99"/>
      <c r="G406" s="99"/>
      <c r="H406" s="99"/>
      <c r="I406" s="99"/>
      <c r="J406" s="99"/>
      <c r="K406" s="99"/>
      <c r="L406" s="99"/>
      <c r="M406" s="99"/>
      <c r="N406" s="99"/>
      <c r="O406" s="99"/>
      <c r="P406" s="99"/>
      <c r="Q406" s="99"/>
      <c r="R406" s="99"/>
      <c r="S406" s="99"/>
      <c r="T406" s="99"/>
      <c r="U406" s="99"/>
      <c r="V406" s="99"/>
      <c r="W406" s="99"/>
      <c r="X406" s="99"/>
      <c r="Y406" s="99"/>
      <c r="Z406" s="99"/>
    </row>
    <row r="407">
      <c r="A407" s="99"/>
      <c r="B407" s="99"/>
      <c r="C407" s="99"/>
      <c r="D407" s="99"/>
      <c r="E407" s="99"/>
      <c r="F407" s="99"/>
      <c r="G407" s="99"/>
      <c r="H407" s="99"/>
      <c r="I407" s="99"/>
      <c r="J407" s="99"/>
      <c r="K407" s="99"/>
      <c r="L407" s="99"/>
      <c r="M407" s="99"/>
      <c r="N407" s="99"/>
      <c r="O407" s="99"/>
      <c r="P407" s="99"/>
      <c r="Q407" s="99"/>
      <c r="R407" s="99"/>
      <c r="S407" s="99"/>
      <c r="T407" s="99"/>
      <c r="U407" s="99"/>
      <c r="V407" s="99"/>
      <c r="W407" s="99"/>
      <c r="X407" s="99"/>
      <c r="Y407" s="99"/>
      <c r="Z407" s="99"/>
    </row>
    <row r="408">
      <c r="A408" s="99"/>
      <c r="B408" s="99"/>
      <c r="C408" s="99"/>
      <c r="D408" s="99"/>
      <c r="E408" s="99"/>
      <c r="F408" s="99"/>
      <c r="G408" s="99"/>
      <c r="H408" s="99"/>
      <c r="I408" s="99"/>
      <c r="J408" s="99"/>
      <c r="K408" s="99"/>
      <c r="L408" s="99"/>
      <c r="M408" s="99"/>
      <c r="N408" s="99"/>
      <c r="O408" s="99"/>
      <c r="P408" s="99"/>
      <c r="Q408" s="99"/>
      <c r="R408" s="99"/>
      <c r="S408" s="99"/>
      <c r="T408" s="99"/>
      <c r="U408" s="99"/>
      <c r="V408" s="99"/>
      <c r="W408" s="99"/>
      <c r="X408" s="99"/>
      <c r="Y408" s="99"/>
      <c r="Z408" s="99"/>
    </row>
    <row r="409">
      <c r="A409" s="99"/>
      <c r="B409" s="99"/>
      <c r="C409" s="99"/>
      <c r="D409" s="99"/>
      <c r="E409" s="99"/>
      <c r="F409" s="99"/>
      <c r="G409" s="99"/>
      <c r="H409" s="99"/>
      <c r="I409" s="99"/>
      <c r="J409" s="99"/>
      <c r="K409" s="99"/>
      <c r="L409" s="99"/>
      <c r="M409" s="99"/>
      <c r="N409" s="99"/>
      <c r="O409" s="99"/>
      <c r="P409" s="99"/>
      <c r="Q409" s="99"/>
      <c r="R409" s="99"/>
      <c r="S409" s="99"/>
      <c r="T409" s="99"/>
      <c r="U409" s="99"/>
      <c r="V409" s="99"/>
      <c r="W409" s="99"/>
      <c r="X409" s="99"/>
      <c r="Y409" s="99"/>
      <c r="Z409" s="99"/>
    </row>
    <row r="410">
      <c r="A410" s="99"/>
      <c r="B410" s="99"/>
      <c r="C410" s="99"/>
      <c r="D410" s="99"/>
      <c r="E410" s="99"/>
      <c r="F410" s="99"/>
      <c r="G410" s="99"/>
      <c r="H410" s="99"/>
      <c r="I410" s="99"/>
      <c r="J410" s="99"/>
      <c r="K410" s="99"/>
      <c r="L410" s="99"/>
      <c r="M410" s="99"/>
      <c r="N410" s="99"/>
      <c r="O410" s="99"/>
      <c r="P410" s="99"/>
      <c r="Q410" s="99"/>
      <c r="R410" s="99"/>
      <c r="S410" s="99"/>
      <c r="T410" s="99"/>
      <c r="U410" s="99"/>
      <c r="V410" s="99"/>
      <c r="W410" s="99"/>
      <c r="X410" s="99"/>
      <c r="Y410" s="99"/>
      <c r="Z410" s="99"/>
    </row>
    <row r="411">
      <c r="A411" s="99"/>
      <c r="B411" s="99"/>
      <c r="C411" s="99"/>
      <c r="D411" s="99"/>
      <c r="E411" s="99"/>
      <c r="F411" s="99"/>
      <c r="G411" s="99"/>
      <c r="H411" s="99"/>
      <c r="I411" s="99"/>
      <c r="J411" s="99"/>
      <c r="K411" s="99"/>
      <c r="L411" s="99"/>
      <c r="M411" s="99"/>
      <c r="N411" s="99"/>
      <c r="O411" s="99"/>
      <c r="P411" s="99"/>
      <c r="Q411" s="99"/>
      <c r="R411" s="99"/>
      <c r="S411" s="99"/>
      <c r="T411" s="99"/>
      <c r="U411" s="99"/>
      <c r="V411" s="99"/>
      <c r="W411" s="99"/>
      <c r="X411" s="99"/>
      <c r="Y411" s="99"/>
      <c r="Z411" s="99"/>
    </row>
    <row r="412">
      <c r="A412" s="99"/>
      <c r="B412" s="99"/>
      <c r="C412" s="99"/>
      <c r="D412" s="99"/>
      <c r="E412" s="99"/>
      <c r="F412" s="99"/>
      <c r="G412" s="99"/>
      <c r="H412" s="99"/>
      <c r="I412" s="99"/>
      <c r="J412" s="99"/>
      <c r="K412" s="99"/>
      <c r="L412" s="99"/>
      <c r="M412" s="99"/>
      <c r="N412" s="99"/>
      <c r="O412" s="99"/>
      <c r="P412" s="99"/>
      <c r="Q412" s="99"/>
      <c r="R412" s="99"/>
      <c r="S412" s="99"/>
      <c r="T412" s="99"/>
      <c r="U412" s="99"/>
      <c r="V412" s="99"/>
      <c r="W412" s="99"/>
      <c r="X412" s="99"/>
      <c r="Y412" s="99"/>
      <c r="Z412" s="99"/>
    </row>
    <row r="413">
      <c r="A413" s="99"/>
      <c r="B413" s="99"/>
      <c r="C413" s="99"/>
      <c r="D413" s="99"/>
      <c r="E413" s="99"/>
      <c r="F413" s="99"/>
      <c r="G413" s="99"/>
      <c r="H413" s="99"/>
      <c r="I413" s="99"/>
      <c r="J413" s="99"/>
      <c r="K413" s="99"/>
      <c r="L413" s="99"/>
      <c r="M413" s="99"/>
      <c r="N413" s="99"/>
      <c r="O413" s="99"/>
      <c r="P413" s="99"/>
      <c r="Q413" s="99"/>
      <c r="R413" s="99"/>
      <c r="S413" s="99"/>
      <c r="T413" s="99"/>
      <c r="U413" s="99"/>
      <c r="V413" s="99"/>
      <c r="W413" s="99"/>
      <c r="X413" s="99"/>
      <c r="Y413" s="99"/>
      <c r="Z413" s="99"/>
    </row>
    <row r="414">
      <c r="A414" s="99"/>
      <c r="B414" s="99"/>
      <c r="C414" s="99"/>
      <c r="D414" s="99"/>
      <c r="E414" s="99"/>
      <c r="F414" s="99"/>
      <c r="G414" s="99"/>
      <c r="H414" s="99"/>
      <c r="I414" s="99"/>
      <c r="J414" s="99"/>
      <c r="K414" s="99"/>
      <c r="L414" s="99"/>
      <c r="M414" s="99"/>
      <c r="N414" s="99"/>
      <c r="O414" s="99"/>
      <c r="P414" s="99"/>
      <c r="Q414" s="99"/>
      <c r="R414" s="99"/>
      <c r="S414" s="99"/>
      <c r="T414" s="99"/>
      <c r="U414" s="99"/>
      <c r="V414" s="99"/>
      <c r="W414" s="99"/>
      <c r="X414" s="99"/>
      <c r="Y414" s="99"/>
      <c r="Z414" s="99"/>
    </row>
    <row r="415">
      <c r="A415" s="99"/>
      <c r="B415" s="99"/>
      <c r="C415" s="99"/>
      <c r="D415" s="99"/>
      <c r="E415" s="99"/>
      <c r="F415" s="99"/>
      <c r="G415" s="99"/>
      <c r="H415" s="99"/>
      <c r="I415" s="99"/>
      <c r="J415" s="99"/>
      <c r="K415" s="99"/>
      <c r="L415" s="99"/>
      <c r="M415" s="99"/>
      <c r="N415" s="99"/>
      <c r="O415" s="99"/>
      <c r="P415" s="99"/>
      <c r="Q415" s="99"/>
      <c r="R415" s="99"/>
      <c r="S415" s="99"/>
      <c r="T415" s="99"/>
      <c r="U415" s="99"/>
      <c r="V415" s="99"/>
      <c r="W415" s="99"/>
      <c r="X415" s="99"/>
      <c r="Y415" s="99"/>
      <c r="Z415" s="99"/>
    </row>
    <row r="416">
      <c r="A416" s="99"/>
      <c r="B416" s="99"/>
      <c r="C416" s="99"/>
      <c r="D416" s="99"/>
      <c r="E416" s="99"/>
      <c r="F416" s="99"/>
      <c r="G416" s="99"/>
      <c r="H416" s="99"/>
      <c r="I416" s="99"/>
      <c r="J416" s="99"/>
      <c r="K416" s="99"/>
      <c r="L416" s="99"/>
      <c r="M416" s="99"/>
      <c r="N416" s="99"/>
      <c r="O416" s="99"/>
      <c r="P416" s="99"/>
      <c r="Q416" s="99"/>
      <c r="R416" s="99"/>
      <c r="S416" s="99"/>
      <c r="T416" s="99"/>
      <c r="U416" s="99"/>
      <c r="V416" s="99"/>
      <c r="W416" s="99"/>
      <c r="X416" s="99"/>
      <c r="Y416" s="99"/>
      <c r="Z416" s="99"/>
    </row>
    <row r="417">
      <c r="A417" s="99"/>
      <c r="B417" s="99"/>
      <c r="C417" s="99"/>
      <c r="D417" s="99"/>
      <c r="E417" s="99"/>
      <c r="F417" s="99"/>
      <c r="G417" s="99"/>
      <c r="H417" s="99"/>
      <c r="I417" s="99"/>
      <c r="J417" s="99"/>
      <c r="K417" s="99"/>
      <c r="L417" s="99"/>
      <c r="M417" s="99"/>
      <c r="N417" s="99"/>
      <c r="O417" s="99"/>
      <c r="P417" s="99"/>
      <c r="Q417" s="99"/>
      <c r="R417" s="99"/>
      <c r="S417" s="99"/>
      <c r="T417" s="99"/>
      <c r="U417" s="99"/>
      <c r="V417" s="99"/>
      <c r="W417" s="99"/>
      <c r="X417" s="99"/>
      <c r="Y417" s="99"/>
      <c r="Z417" s="99"/>
    </row>
    <row r="418">
      <c r="A418" s="99"/>
      <c r="B418" s="99"/>
      <c r="C418" s="99"/>
      <c r="D418" s="99"/>
      <c r="E418" s="99"/>
      <c r="F418" s="99"/>
      <c r="G418" s="99"/>
      <c r="H418" s="99"/>
      <c r="I418" s="99"/>
      <c r="J418" s="99"/>
      <c r="K418" s="99"/>
      <c r="L418" s="99"/>
      <c r="M418" s="99"/>
      <c r="N418" s="99"/>
      <c r="O418" s="99"/>
      <c r="P418" s="99"/>
      <c r="Q418" s="99"/>
      <c r="R418" s="99"/>
      <c r="S418" s="99"/>
      <c r="T418" s="99"/>
      <c r="U418" s="99"/>
      <c r="V418" s="99"/>
      <c r="W418" s="99"/>
      <c r="X418" s="99"/>
      <c r="Y418" s="99"/>
      <c r="Z418" s="99"/>
    </row>
    <row r="419">
      <c r="A419" s="99"/>
      <c r="B419" s="99"/>
      <c r="C419" s="99"/>
      <c r="D419" s="99"/>
      <c r="E419" s="99"/>
      <c r="F419" s="99"/>
      <c r="G419" s="99"/>
      <c r="H419" s="99"/>
      <c r="I419" s="99"/>
      <c r="J419" s="99"/>
      <c r="K419" s="99"/>
      <c r="L419" s="99"/>
      <c r="M419" s="99"/>
      <c r="N419" s="99"/>
      <c r="O419" s="99"/>
      <c r="P419" s="99"/>
      <c r="Q419" s="99"/>
      <c r="R419" s="99"/>
      <c r="S419" s="99"/>
      <c r="T419" s="99"/>
      <c r="U419" s="99"/>
      <c r="V419" s="99"/>
      <c r="W419" s="99"/>
      <c r="X419" s="99"/>
      <c r="Y419" s="99"/>
      <c r="Z419" s="99"/>
    </row>
    <row r="420">
      <c r="A420" s="99"/>
      <c r="B420" s="99"/>
      <c r="C420" s="99"/>
      <c r="D420" s="99"/>
      <c r="E420" s="99"/>
      <c r="F420" s="99"/>
      <c r="G420" s="99"/>
      <c r="H420" s="99"/>
      <c r="I420" s="99"/>
      <c r="J420" s="99"/>
      <c r="K420" s="99"/>
      <c r="L420" s="99"/>
      <c r="M420" s="99"/>
      <c r="N420" s="99"/>
      <c r="O420" s="99"/>
      <c r="P420" s="99"/>
      <c r="Q420" s="99"/>
      <c r="R420" s="99"/>
      <c r="S420" s="99"/>
      <c r="T420" s="99"/>
      <c r="U420" s="99"/>
      <c r="V420" s="99"/>
      <c r="W420" s="99"/>
      <c r="X420" s="99"/>
      <c r="Y420" s="99"/>
      <c r="Z420" s="99"/>
    </row>
    <row r="421">
      <c r="A421" s="99"/>
      <c r="B421" s="99"/>
      <c r="C421" s="99"/>
      <c r="D421" s="99"/>
      <c r="E421" s="99"/>
      <c r="F421" s="99"/>
      <c r="G421" s="99"/>
      <c r="H421" s="99"/>
      <c r="I421" s="99"/>
      <c r="J421" s="99"/>
      <c r="K421" s="99"/>
      <c r="L421" s="99"/>
      <c r="M421" s="99"/>
      <c r="N421" s="99"/>
      <c r="O421" s="99"/>
      <c r="P421" s="99"/>
      <c r="Q421" s="99"/>
      <c r="R421" s="99"/>
      <c r="S421" s="99"/>
      <c r="T421" s="99"/>
      <c r="U421" s="99"/>
      <c r="V421" s="99"/>
      <c r="W421" s="99"/>
      <c r="X421" s="99"/>
      <c r="Y421" s="99"/>
      <c r="Z421" s="99"/>
    </row>
    <row r="422">
      <c r="A422" s="99"/>
      <c r="B422" s="99"/>
      <c r="C422" s="99"/>
      <c r="D422" s="99"/>
      <c r="E422" s="99"/>
      <c r="F422" s="99"/>
      <c r="G422" s="99"/>
      <c r="H422" s="99"/>
      <c r="I422" s="99"/>
      <c r="J422" s="99"/>
      <c r="K422" s="99"/>
      <c r="L422" s="99"/>
      <c r="M422" s="99"/>
      <c r="N422" s="99"/>
      <c r="O422" s="99"/>
      <c r="P422" s="99"/>
      <c r="Q422" s="99"/>
      <c r="R422" s="99"/>
      <c r="S422" s="99"/>
      <c r="T422" s="99"/>
      <c r="U422" s="99"/>
      <c r="V422" s="99"/>
      <c r="W422" s="99"/>
      <c r="X422" s="99"/>
      <c r="Y422" s="99"/>
      <c r="Z422" s="99"/>
    </row>
    <row r="423">
      <c r="A423" s="99"/>
      <c r="B423" s="99"/>
      <c r="C423" s="99"/>
      <c r="D423" s="99"/>
      <c r="E423" s="99"/>
      <c r="F423" s="99"/>
      <c r="G423" s="99"/>
      <c r="H423" s="99"/>
      <c r="I423" s="99"/>
      <c r="J423" s="99"/>
      <c r="K423" s="99"/>
      <c r="L423" s="99"/>
      <c r="M423" s="99"/>
      <c r="N423" s="99"/>
      <c r="O423" s="99"/>
      <c r="P423" s="99"/>
      <c r="Q423" s="99"/>
      <c r="R423" s="99"/>
      <c r="S423" s="99"/>
      <c r="T423" s="99"/>
      <c r="U423" s="99"/>
      <c r="V423" s="99"/>
      <c r="W423" s="99"/>
      <c r="X423" s="99"/>
      <c r="Y423" s="99"/>
      <c r="Z423" s="99"/>
    </row>
    <row r="424">
      <c r="A424" s="99"/>
      <c r="B424" s="99"/>
      <c r="C424" s="99"/>
      <c r="D424" s="99"/>
      <c r="E424" s="99"/>
      <c r="F424" s="99"/>
      <c r="G424" s="99"/>
      <c r="H424" s="99"/>
      <c r="I424" s="99"/>
      <c r="J424" s="99"/>
      <c r="K424" s="99"/>
      <c r="L424" s="99"/>
      <c r="M424" s="99"/>
      <c r="N424" s="99"/>
      <c r="O424" s="99"/>
      <c r="P424" s="99"/>
      <c r="Q424" s="99"/>
      <c r="R424" s="99"/>
      <c r="S424" s="99"/>
      <c r="T424" s="99"/>
      <c r="U424" s="99"/>
      <c r="V424" s="99"/>
      <c r="W424" s="99"/>
      <c r="X424" s="99"/>
      <c r="Y424" s="99"/>
      <c r="Z424" s="99"/>
    </row>
    <row r="425">
      <c r="A425" s="99"/>
      <c r="B425" s="99"/>
      <c r="C425" s="99"/>
      <c r="D425" s="99"/>
      <c r="E425" s="99"/>
      <c r="F425" s="99"/>
      <c r="G425" s="99"/>
      <c r="H425" s="99"/>
      <c r="I425" s="99"/>
      <c r="J425" s="99"/>
      <c r="K425" s="99"/>
      <c r="L425" s="99"/>
      <c r="M425" s="99"/>
      <c r="N425" s="99"/>
      <c r="O425" s="99"/>
      <c r="P425" s="99"/>
      <c r="Q425" s="99"/>
      <c r="R425" s="99"/>
      <c r="S425" s="99"/>
      <c r="T425" s="99"/>
      <c r="U425" s="99"/>
      <c r="V425" s="99"/>
      <c r="W425" s="99"/>
      <c r="X425" s="99"/>
      <c r="Y425" s="99"/>
      <c r="Z425" s="99"/>
    </row>
    <row r="426">
      <c r="A426" s="99"/>
      <c r="B426" s="99"/>
      <c r="C426" s="99"/>
      <c r="D426" s="99"/>
      <c r="E426" s="99"/>
      <c r="F426" s="99"/>
      <c r="G426" s="99"/>
      <c r="H426" s="99"/>
      <c r="I426" s="99"/>
      <c r="J426" s="99"/>
      <c r="K426" s="99"/>
      <c r="L426" s="99"/>
      <c r="M426" s="99"/>
      <c r="N426" s="99"/>
      <c r="O426" s="99"/>
      <c r="P426" s="99"/>
      <c r="Q426" s="99"/>
      <c r="R426" s="99"/>
      <c r="S426" s="99"/>
      <c r="T426" s="99"/>
      <c r="U426" s="99"/>
      <c r="V426" s="99"/>
      <c r="W426" s="99"/>
      <c r="X426" s="99"/>
      <c r="Y426" s="99"/>
      <c r="Z426" s="99"/>
    </row>
    <row r="427">
      <c r="A427" s="99"/>
      <c r="B427" s="99"/>
      <c r="C427" s="99"/>
      <c r="D427" s="99"/>
      <c r="E427" s="99"/>
      <c r="F427" s="99"/>
      <c r="G427" s="99"/>
      <c r="H427" s="99"/>
      <c r="I427" s="99"/>
      <c r="J427" s="99"/>
      <c r="K427" s="99"/>
      <c r="L427" s="99"/>
      <c r="M427" s="99"/>
      <c r="N427" s="99"/>
      <c r="O427" s="99"/>
      <c r="P427" s="99"/>
      <c r="Q427" s="99"/>
      <c r="R427" s="99"/>
      <c r="S427" s="99"/>
      <c r="T427" s="99"/>
      <c r="U427" s="99"/>
      <c r="V427" s="99"/>
      <c r="W427" s="99"/>
      <c r="X427" s="99"/>
      <c r="Y427" s="99"/>
      <c r="Z427" s="99"/>
    </row>
    <row r="428">
      <c r="A428" s="99"/>
      <c r="B428" s="99"/>
      <c r="C428" s="99"/>
      <c r="D428" s="99"/>
      <c r="E428" s="99"/>
      <c r="F428" s="99"/>
      <c r="G428" s="99"/>
      <c r="H428" s="99"/>
      <c r="I428" s="99"/>
      <c r="J428" s="99"/>
      <c r="K428" s="99"/>
      <c r="L428" s="99"/>
      <c r="M428" s="99"/>
      <c r="N428" s="99"/>
      <c r="O428" s="99"/>
      <c r="P428" s="99"/>
      <c r="Q428" s="99"/>
      <c r="R428" s="99"/>
      <c r="S428" s="99"/>
      <c r="T428" s="99"/>
      <c r="U428" s="99"/>
      <c r="V428" s="99"/>
      <c r="W428" s="99"/>
      <c r="X428" s="99"/>
      <c r="Y428" s="99"/>
      <c r="Z428" s="99"/>
    </row>
    <row r="429">
      <c r="A429" s="99"/>
      <c r="B429" s="99"/>
      <c r="C429" s="99"/>
      <c r="D429" s="99"/>
      <c r="E429" s="99"/>
      <c r="F429" s="99"/>
      <c r="G429" s="99"/>
      <c r="H429" s="99"/>
      <c r="I429" s="99"/>
      <c r="J429" s="99"/>
      <c r="K429" s="99"/>
      <c r="L429" s="99"/>
      <c r="M429" s="99"/>
      <c r="N429" s="99"/>
      <c r="O429" s="99"/>
      <c r="P429" s="99"/>
      <c r="Q429" s="99"/>
      <c r="R429" s="99"/>
      <c r="S429" s="99"/>
      <c r="T429" s="99"/>
      <c r="U429" s="99"/>
      <c r="V429" s="99"/>
      <c r="W429" s="99"/>
      <c r="X429" s="99"/>
      <c r="Y429" s="99"/>
      <c r="Z429" s="99"/>
    </row>
    <row r="430">
      <c r="A430" s="99"/>
      <c r="B430" s="99"/>
      <c r="C430" s="99"/>
      <c r="D430" s="99"/>
      <c r="E430" s="99"/>
      <c r="F430" s="99"/>
      <c r="G430" s="99"/>
      <c r="H430" s="99"/>
      <c r="I430" s="99"/>
      <c r="J430" s="99"/>
      <c r="K430" s="99"/>
      <c r="L430" s="99"/>
      <c r="M430" s="99"/>
      <c r="N430" s="99"/>
      <c r="O430" s="99"/>
      <c r="P430" s="99"/>
      <c r="Q430" s="99"/>
      <c r="R430" s="99"/>
      <c r="S430" s="99"/>
      <c r="T430" s="99"/>
      <c r="U430" s="99"/>
      <c r="V430" s="99"/>
      <c r="W430" s="99"/>
      <c r="X430" s="99"/>
      <c r="Y430" s="99"/>
      <c r="Z430" s="99"/>
    </row>
    <row r="431">
      <c r="A431" s="99"/>
      <c r="B431" s="99"/>
      <c r="C431" s="99"/>
      <c r="D431" s="99"/>
      <c r="E431" s="99"/>
      <c r="F431" s="99"/>
      <c r="G431" s="99"/>
      <c r="H431" s="99"/>
      <c r="I431" s="99"/>
      <c r="J431" s="99"/>
      <c r="K431" s="99"/>
      <c r="L431" s="99"/>
      <c r="M431" s="99"/>
      <c r="N431" s="99"/>
      <c r="O431" s="99"/>
      <c r="P431" s="99"/>
      <c r="Q431" s="99"/>
      <c r="R431" s="99"/>
      <c r="S431" s="99"/>
      <c r="T431" s="99"/>
      <c r="U431" s="99"/>
      <c r="V431" s="99"/>
      <c r="W431" s="99"/>
      <c r="X431" s="99"/>
      <c r="Y431" s="99"/>
      <c r="Z431" s="99"/>
    </row>
    <row r="432">
      <c r="A432" s="99"/>
      <c r="B432" s="99"/>
      <c r="C432" s="99"/>
      <c r="D432" s="99"/>
      <c r="E432" s="99"/>
      <c r="F432" s="99"/>
      <c r="G432" s="99"/>
      <c r="H432" s="99"/>
      <c r="I432" s="99"/>
      <c r="J432" s="99"/>
      <c r="K432" s="99"/>
      <c r="L432" s="99"/>
      <c r="M432" s="99"/>
      <c r="N432" s="99"/>
      <c r="O432" s="99"/>
      <c r="P432" s="99"/>
      <c r="Q432" s="99"/>
      <c r="R432" s="99"/>
      <c r="S432" s="99"/>
      <c r="T432" s="99"/>
      <c r="U432" s="99"/>
      <c r="V432" s="99"/>
      <c r="W432" s="99"/>
      <c r="X432" s="99"/>
      <c r="Y432" s="99"/>
      <c r="Z432" s="99"/>
    </row>
    <row r="433">
      <c r="A433" s="99"/>
      <c r="B433" s="99"/>
      <c r="C433" s="99"/>
      <c r="D433" s="99"/>
      <c r="E433" s="99"/>
      <c r="F433" s="99"/>
      <c r="G433" s="99"/>
      <c r="H433" s="99"/>
      <c r="I433" s="99"/>
      <c r="J433" s="99"/>
      <c r="K433" s="99"/>
      <c r="L433" s="99"/>
      <c r="M433" s="99"/>
      <c r="N433" s="99"/>
      <c r="O433" s="99"/>
      <c r="P433" s="99"/>
      <c r="Q433" s="99"/>
      <c r="R433" s="99"/>
      <c r="S433" s="99"/>
      <c r="T433" s="99"/>
      <c r="U433" s="99"/>
      <c r="V433" s="99"/>
      <c r="W433" s="99"/>
      <c r="X433" s="99"/>
      <c r="Y433" s="99"/>
      <c r="Z433" s="99"/>
    </row>
    <row r="434">
      <c r="A434" s="99"/>
      <c r="B434" s="99"/>
      <c r="C434" s="99"/>
      <c r="D434" s="99"/>
      <c r="E434" s="99"/>
      <c r="F434" s="99"/>
      <c r="G434" s="99"/>
      <c r="H434" s="99"/>
      <c r="I434" s="99"/>
      <c r="J434" s="99"/>
      <c r="K434" s="99"/>
      <c r="L434" s="99"/>
      <c r="M434" s="99"/>
      <c r="N434" s="99"/>
      <c r="O434" s="99"/>
      <c r="P434" s="99"/>
      <c r="Q434" s="99"/>
      <c r="R434" s="99"/>
      <c r="S434" s="99"/>
      <c r="T434" s="99"/>
      <c r="U434" s="99"/>
      <c r="V434" s="99"/>
      <c r="W434" s="99"/>
      <c r="X434" s="99"/>
      <c r="Y434" s="99"/>
      <c r="Z434" s="99"/>
    </row>
    <row r="435">
      <c r="A435" s="99"/>
      <c r="B435" s="99"/>
      <c r="C435" s="99"/>
      <c r="D435" s="99"/>
      <c r="E435" s="99"/>
      <c r="F435" s="99"/>
      <c r="G435" s="99"/>
      <c r="H435" s="99"/>
      <c r="I435" s="99"/>
      <c r="J435" s="99"/>
      <c r="K435" s="99"/>
      <c r="L435" s="99"/>
      <c r="M435" s="99"/>
      <c r="N435" s="99"/>
      <c r="O435" s="99"/>
      <c r="P435" s="99"/>
      <c r="Q435" s="99"/>
      <c r="R435" s="99"/>
      <c r="S435" s="99"/>
      <c r="T435" s="99"/>
      <c r="U435" s="99"/>
      <c r="V435" s="99"/>
      <c r="W435" s="99"/>
      <c r="X435" s="99"/>
      <c r="Y435" s="99"/>
      <c r="Z435" s="99"/>
    </row>
    <row r="436">
      <c r="A436" s="99"/>
      <c r="B436" s="99"/>
      <c r="C436" s="99"/>
      <c r="D436" s="99"/>
      <c r="E436" s="99"/>
      <c r="F436" s="99"/>
      <c r="G436" s="99"/>
      <c r="H436" s="99"/>
      <c r="I436" s="99"/>
      <c r="J436" s="99"/>
      <c r="K436" s="99"/>
      <c r="L436" s="99"/>
      <c r="M436" s="99"/>
      <c r="N436" s="99"/>
      <c r="O436" s="99"/>
      <c r="P436" s="99"/>
      <c r="Q436" s="99"/>
      <c r="R436" s="99"/>
      <c r="S436" s="99"/>
      <c r="T436" s="99"/>
      <c r="U436" s="99"/>
      <c r="V436" s="99"/>
      <c r="W436" s="99"/>
      <c r="X436" s="99"/>
      <c r="Y436" s="99"/>
      <c r="Z436" s="99"/>
    </row>
    <row r="437">
      <c r="A437" s="99"/>
      <c r="B437" s="99"/>
      <c r="C437" s="99"/>
      <c r="D437" s="99"/>
      <c r="E437" s="99"/>
      <c r="F437" s="99"/>
      <c r="G437" s="99"/>
      <c r="H437" s="99"/>
      <c r="I437" s="99"/>
      <c r="J437" s="99"/>
      <c r="K437" s="99"/>
      <c r="L437" s="99"/>
      <c r="M437" s="99"/>
      <c r="N437" s="99"/>
      <c r="O437" s="99"/>
      <c r="P437" s="99"/>
      <c r="Q437" s="99"/>
      <c r="R437" s="99"/>
      <c r="S437" s="99"/>
      <c r="T437" s="99"/>
      <c r="U437" s="99"/>
      <c r="V437" s="99"/>
      <c r="W437" s="99"/>
      <c r="X437" s="99"/>
      <c r="Y437" s="99"/>
      <c r="Z437" s="99"/>
    </row>
    <row r="438">
      <c r="A438" s="99"/>
      <c r="B438" s="99"/>
      <c r="C438" s="99"/>
      <c r="D438" s="99"/>
      <c r="E438" s="99"/>
      <c r="F438" s="99"/>
      <c r="G438" s="99"/>
      <c r="H438" s="99"/>
      <c r="I438" s="99"/>
      <c r="J438" s="99"/>
      <c r="K438" s="99"/>
      <c r="L438" s="99"/>
      <c r="M438" s="99"/>
      <c r="N438" s="99"/>
      <c r="O438" s="99"/>
      <c r="P438" s="99"/>
      <c r="Q438" s="99"/>
      <c r="R438" s="99"/>
      <c r="S438" s="99"/>
      <c r="T438" s="99"/>
      <c r="U438" s="99"/>
      <c r="V438" s="99"/>
      <c r="W438" s="99"/>
      <c r="X438" s="99"/>
      <c r="Y438" s="99"/>
      <c r="Z438" s="99"/>
    </row>
    <row r="439">
      <c r="A439" s="99"/>
      <c r="B439" s="99"/>
      <c r="C439" s="99"/>
      <c r="D439" s="99"/>
      <c r="E439" s="99"/>
      <c r="F439" s="99"/>
      <c r="G439" s="99"/>
      <c r="H439" s="99"/>
      <c r="I439" s="99"/>
      <c r="J439" s="99"/>
      <c r="K439" s="99"/>
      <c r="L439" s="99"/>
      <c r="M439" s="99"/>
      <c r="N439" s="99"/>
      <c r="O439" s="99"/>
      <c r="P439" s="99"/>
      <c r="Q439" s="99"/>
      <c r="R439" s="99"/>
      <c r="S439" s="99"/>
      <c r="T439" s="99"/>
      <c r="U439" s="99"/>
      <c r="V439" s="99"/>
      <c r="W439" s="99"/>
      <c r="X439" s="99"/>
      <c r="Y439" s="99"/>
      <c r="Z439" s="99"/>
    </row>
    <row r="440">
      <c r="A440" s="99"/>
      <c r="B440" s="99"/>
      <c r="C440" s="99"/>
      <c r="D440" s="99"/>
      <c r="E440" s="99"/>
      <c r="F440" s="99"/>
      <c r="G440" s="99"/>
      <c r="H440" s="99"/>
      <c r="I440" s="99"/>
      <c r="J440" s="99"/>
      <c r="K440" s="99"/>
      <c r="L440" s="99"/>
      <c r="M440" s="99"/>
      <c r="N440" s="99"/>
      <c r="O440" s="99"/>
      <c r="P440" s="99"/>
      <c r="Q440" s="99"/>
      <c r="R440" s="99"/>
      <c r="S440" s="99"/>
      <c r="T440" s="99"/>
      <c r="U440" s="99"/>
      <c r="V440" s="99"/>
      <c r="W440" s="99"/>
      <c r="X440" s="99"/>
      <c r="Y440" s="99"/>
      <c r="Z440" s="99"/>
    </row>
    <row r="441">
      <c r="A441" s="99"/>
      <c r="B441" s="99"/>
      <c r="C441" s="99"/>
      <c r="D441" s="99"/>
      <c r="E441" s="99"/>
      <c r="F441" s="99"/>
      <c r="G441" s="99"/>
      <c r="H441" s="99"/>
      <c r="I441" s="99"/>
      <c r="J441" s="99"/>
      <c r="K441" s="99"/>
      <c r="L441" s="99"/>
      <c r="M441" s="99"/>
      <c r="N441" s="99"/>
      <c r="O441" s="99"/>
      <c r="P441" s="99"/>
      <c r="Q441" s="99"/>
      <c r="R441" s="99"/>
      <c r="S441" s="99"/>
      <c r="T441" s="99"/>
      <c r="U441" s="99"/>
      <c r="V441" s="99"/>
      <c r="W441" s="99"/>
      <c r="X441" s="99"/>
      <c r="Y441" s="99"/>
      <c r="Z441" s="99"/>
    </row>
    <row r="442">
      <c r="A442" s="99"/>
      <c r="B442" s="99"/>
      <c r="C442" s="99"/>
      <c r="D442" s="99"/>
      <c r="E442" s="99"/>
      <c r="F442" s="99"/>
      <c r="G442" s="99"/>
      <c r="H442" s="99"/>
      <c r="I442" s="99"/>
      <c r="J442" s="99"/>
      <c r="K442" s="99"/>
      <c r="L442" s="99"/>
      <c r="M442" s="99"/>
      <c r="N442" s="99"/>
      <c r="O442" s="99"/>
      <c r="P442" s="99"/>
      <c r="Q442" s="99"/>
      <c r="R442" s="99"/>
      <c r="S442" s="99"/>
      <c r="T442" s="99"/>
      <c r="U442" s="99"/>
      <c r="V442" s="99"/>
      <c r="W442" s="99"/>
      <c r="X442" s="99"/>
      <c r="Y442" s="99"/>
      <c r="Z442" s="99"/>
    </row>
    <row r="443">
      <c r="A443" s="99"/>
      <c r="B443" s="99"/>
      <c r="C443" s="99"/>
      <c r="D443" s="99"/>
      <c r="E443" s="99"/>
      <c r="F443" s="99"/>
      <c r="G443" s="99"/>
      <c r="H443" s="99"/>
      <c r="I443" s="99"/>
      <c r="J443" s="99"/>
      <c r="K443" s="99"/>
      <c r="L443" s="99"/>
      <c r="M443" s="99"/>
      <c r="N443" s="99"/>
      <c r="O443" s="99"/>
      <c r="P443" s="99"/>
      <c r="Q443" s="99"/>
      <c r="R443" s="99"/>
      <c r="S443" s="99"/>
      <c r="T443" s="99"/>
      <c r="U443" s="99"/>
      <c r="V443" s="99"/>
      <c r="W443" s="99"/>
      <c r="X443" s="99"/>
      <c r="Y443" s="99"/>
      <c r="Z443" s="99"/>
    </row>
    <row r="444">
      <c r="A444" s="99"/>
      <c r="B444" s="99"/>
      <c r="C444" s="99"/>
      <c r="D444" s="99"/>
      <c r="E444" s="99"/>
      <c r="F444" s="99"/>
      <c r="G444" s="99"/>
      <c r="H444" s="99"/>
      <c r="I444" s="99"/>
      <c r="J444" s="99"/>
      <c r="K444" s="99"/>
      <c r="L444" s="99"/>
      <c r="M444" s="99"/>
      <c r="N444" s="99"/>
      <c r="O444" s="99"/>
      <c r="P444" s="99"/>
      <c r="Q444" s="99"/>
      <c r="R444" s="99"/>
      <c r="S444" s="99"/>
      <c r="T444" s="99"/>
      <c r="U444" s="99"/>
      <c r="V444" s="99"/>
      <c r="W444" s="99"/>
      <c r="X444" s="99"/>
      <c r="Y444" s="99"/>
      <c r="Z444" s="99"/>
    </row>
    <row r="445">
      <c r="A445" s="99"/>
      <c r="B445" s="99"/>
      <c r="C445" s="99"/>
      <c r="D445" s="99"/>
      <c r="E445" s="99"/>
      <c r="F445" s="99"/>
      <c r="G445" s="99"/>
      <c r="H445" s="99"/>
      <c r="I445" s="99"/>
      <c r="J445" s="99"/>
      <c r="K445" s="99"/>
      <c r="L445" s="99"/>
      <c r="M445" s="99"/>
      <c r="N445" s="99"/>
      <c r="O445" s="99"/>
      <c r="P445" s="99"/>
      <c r="Q445" s="99"/>
      <c r="R445" s="99"/>
      <c r="S445" s="99"/>
      <c r="T445" s="99"/>
      <c r="U445" s="99"/>
      <c r="V445" s="99"/>
      <c r="W445" s="99"/>
      <c r="X445" s="99"/>
      <c r="Y445" s="99"/>
      <c r="Z445" s="99"/>
    </row>
    <row r="446">
      <c r="A446" s="99"/>
      <c r="B446" s="99"/>
      <c r="C446" s="99"/>
      <c r="D446" s="99"/>
      <c r="E446" s="99"/>
      <c r="F446" s="99"/>
      <c r="G446" s="99"/>
      <c r="H446" s="99"/>
      <c r="I446" s="99"/>
      <c r="J446" s="99"/>
      <c r="K446" s="99"/>
      <c r="L446" s="99"/>
      <c r="M446" s="99"/>
      <c r="N446" s="99"/>
      <c r="O446" s="99"/>
      <c r="P446" s="99"/>
      <c r="Q446" s="99"/>
      <c r="R446" s="99"/>
      <c r="S446" s="99"/>
      <c r="T446" s="99"/>
      <c r="U446" s="99"/>
      <c r="V446" s="99"/>
      <c r="W446" s="99"/>
      <c r="X446" s="99"/>
      <c r="Y446" s="99"/>
      <c r="Z446" s="99"/>
    </row>
    <row r="447">
      <c r="A447" s="99"/>
      <c r="B447" s="99"/>
      <c r="C447" s="99"/>
      <c r="D447" s="99"/>
      <c r="E447" s="99"/>
      <c r="F447" s="99"/>
      <c r="G447" s="99"/>
      <c r="H447" s="99"/>
      <c r="I447" s="99"/>
      <c r="J447" s="99"/>
      <c r="K447" s="99"/>
      <c r="L447" s="99"/>
      <c r="M447" s="99"/>
      <c r="N447" s="99"/>
      <c r="O447" s="99"/>
      <c r="P447" s="99"/>
      <c r="Q447" s="99"/>
      <c r="R447" s="99"/>
      <c r="S447" s="99"/>
      <c r="T447" s="99"/>
      <c r="U447" s="99"/>
      <c r="V447" s="99"/>
      <c r="W447" s="99"/>
      <c r="X447" s="99"/>
      <c r="Y447" s="99"/>
      <c r="Z447" s="99"/>
    </row>
    <row r="448">
      <c r="A448" s="99"/>
      <c r="B448" s="99"/>
      <c r="C448" s="99"/>
      <c r="D448" s="99"/>
      <c r="E448" s="99"/>
      <c r="F448" s="99"/>
      <c r="G448" s="99"/>
      <c r="H448" s="99"/>
      <c r="I448" s="99"/>
      <c r="J448" s="99"/>
      <c r="K448" s="99"/>
      <c r="L448" s="99"/>
      <c r="M448" s="99"/>
      <c r="N448" s="99"/>
      <c r="O448" s="99"/>
      <c r="P448" s="99"/>
      <c r="Q448" s="99"/>
      <c r="R448" s="99"/>
      <c r="S448" s="99"/>
      <c r="T448" s="99"/>
      <c r="U448" s="99"/>
      <c r="V448" s="99"/>
      <c r="W448" s="99"/>
      <c r="X448" s="99"/>
      <c r="Y448" s="99"/>
      <c r="Z448" s="99"/>
    </row>
    <row r="449">
      <c r="A449" s="99"/>
      <c r="B449" s="99"/>
      <c r="C449" s="99"/>
      <c r="D449" s="99"/>
      <c r="E449" s="99"/>
      <c r="F449" s="99"/>
      <c r="G449" s="99"/>
      <c r="H449" s="99"/>
      <c r="I449" s="99"/>
      <c r="J449" s="99"/>
      <c r="K449" s="99"/>
      <c r="L449" s="99"/>
      <c r="M449" s="99"/>
      <c r="N449" s="99"/>
      <c r="O449" s="99"/>
      <c r="P449" s="99"/>
      <c r="Q449" s="99"/>
      <c r="R449" s="99"/>
      <c r="S449" s="99"/>
      <c r="T449" s="99"/>
      <c r="U449" s="99"/>
      <c r="V449" s="99"/>
      <c r="W449" s="99"/>
      <c r="X449" s="99"/>
      <c r="Y449" s="99"/>
      <c r="Z449" s="99"/>
    </row>
    <row r="450">
      <c r="A450" s="99"/>
      <c r="B450" s="99"/>
      <c r="C450" s="99"/>
      <c r="D450" s="99"/>
      <c r="E450" s="99"/>
      <c r="F450" s="99"/>
      <c r="G450" s="99"/>
      <c r="H450" s="99"/>
      <c r="I450" s="99"/>
      <c r="J450" s="99"/>
      <c r="K450" s="99"/>
      <c r="L450" s="99"/>
      <c r="M450" s="99"/>
      <c r="N450" s="99"/>
      <c r="O450" s="99"/>
      <c r="P450" s="99"/>
      <c r="Q450" s="99"/>
      <c r="R450" s="99"/>
      <c r="S450" s="99"/>
      <c r="T450" s="99"/>
      <c r="U450" s="99"/>
      <c r="V450" s="99"/>
      <c r="W450" s="99"/>
      <c r="X450" s="99"/>
      <c r="Y450" s="99"/>
      <c r="Z450" s="99"/>
    </row>
    <row r="451">
      <c r="A451" s="99"/>
      <c r="B451" s="99"/>
      <c r="C451" s="99"/>
      <c r="D451" s="99"/>
      <c r="E451" s="99"/>
      <c r="F451" s="99"/>
      <c r="G451" s="99"/>
      <c r="H451" s="99"/>
      <c r="I451" s="99"/>
      <c r="J451" s="99"/>
      <c r="K451" s="99"/>
      <c r="L451" s="99"/>
      <c r="M451" s="99"/>
      <c r="N451" s="99"/>
      <c r="O451" s="99"/>
      <c r="P451" s="99"/>
      <c r="Q451" s="99"/>
      <c r="R451" s="99"/>
      <c r="S451" s="99"/>
      <c r="T451" s="99"/>
      <c r="U451" s="99"/>
      <c r="V451" s="99"/>
      <c r="W451" s="99"/>
      <c r="X451" s="99"/>
      <c r="Y451" s="99"/>
      <c r="Z451" s="99"/>
    </row>
    <row r="452">
      <c r="A452" s="99"/>
      <c r="B452" s="99"/>
      <c r="C452" s="99"/>
      <c r="D452" s="99"/>
      <c r="E452" s="99"/>
      <c r="F452" s="99"/>
      <c r="G452" s="99"/>
      <c r="H452" s="99"/>
      <c r="I452" s="99"/>
      <c r="J452" s="99"/>
      <c r="K452" s="99"/>
      <c r="L452" s="99"/>
      <c r="M452" s="99"/>
      <c r="N452" s="99"/>
      <c r="O452" s="99"/>
      <c r="P452" s="99"/>
      <c r="Q452" s="99"/>
      <c r="R452" s="99"/>
      <c r="S452" s="99"/>
      <c r="T452" s="99"/>
      <c r="U452" s="99"/>
      <c r="V452" s="99"/>
      <c r="W452" s="99"/>
      <c r="X452" s="99"/>
      <c r="Y452" s="99"/>
      <c r="Z452" s="99"/>
    </row>
    <row r="453">
      <c r="A453" s="99"/>
      <c r="B453" s="99"/>
      <c r="C453" s="99"/>
      <c r="D453" s="99"/>
      <c r="E453" s="99"/>
      <c r="F453" s="99"/>
      <c r="G453" s="99"/>
      <c r="H453" s="99"/>
      <c r="I453" s="99"/>
      <c r="J453" s="99"/>
      <c r="K453" s="99"/>
      <c r="L453" s="99"/>
      <c r="M453" s="99"/>
      <c r="N453" s="99"/>
      <c r="O453" s="99"/>
      <c r="P453" s="99"/>
      <c r="Q453" s="99"/>
      <c r="R453" s="99"/>
      <c r="S453" s="99"/>
      <c r="T453" s="99"/>
      <c r="U453" s="99"/>
      <c r="V453" s="99"/>
      <c r="W453" s="99"/>
      <c r="X453" s="99"/>
      <c r="Y453" s="99"/>
      <c r="Z453" s="99"/>
    </row>
    <row r="454">
      <c r="A454" s="99"/>
      <c r="B454" s="99"/>
      <c r="C454" s="99"/>
      <c r="D454" s="99"/>
      <c r="E454" s="99"/>
      <c r="F454" s="99"/>
      <c r="G454" s="99"/>
      <c r="H454" s="99"/>
      <c r="I454" s="99"/>
      <c r="J454" s="99"/>
      <c r="K454" s="99"/>
      <c r="L454" s="99"/>
      <c r="M454" s="99"/>
      <c r="N454" s="99"/>
      <c r="O454" s="99"/>
      <c r="P454" s="99"/>
      <c r="Q454" s="99"/>
      <c r="R454" s="99"/>
      <c r="S454" s="99"/>
      <c r="T454" s="99"/>
      <c r="U454" s="99"/>
      <c r="V454" s="99"/>
      <c r="W454" s="99"/>
      <c r="X454" s="99"/>
      <c r="Y454" s="99"/>
      <c r="Z454" s="99"/>
    </row>
    <row r="455">
      <c r="A455" s="99"/>
      <c r="B455" s="99"/>
      <c r="C455" s="99"/>
      <c r="D455" s="99"/>
      <c r="E455" s="99"/>
      <c r="F455" s="99"/>
      <c r="G455" s="99"/>
      <c r="H455" s="99"/>
      <c r="I455" s="99"/>
      <c r="J455" s="99"/>
      <c r="K455" s="99"/>
      <c r="L455" s="99"/>
      <c r="M455" s="99"/>
      <c r="N455" s="99"/>
      <c r="O455" s="99"/>
      <c r="P455" s="99"/>
      <c r="Q455" s="99"/>
      <c r="R455" s="99"/>
      <c r="S455" s="99"/>
      <c r="T455" s="99"/>
      <c r="U455" s="99"/>
      <c r="V455" s="99"/>
      <c r="W455" s="99"/>
      <c r="X455" s="99"/>
      <c r="Y455" s="99"/>
      <c r="Z455" s="99"/>
    </row>
    <row r="456">
      <c r="A456" s="99"/>
      <c r="B456" s="99"/>
      <c r="C456" s="99"/>
      <c r="D456" s="99"/>
      <c r="E456" s="99"/>
      <c r="F456" s="99"/>
      <c r="G456" s="99"/>
      <c r="H456" s="99"/>
      <c r="I456" s="99"/>
      <c r="J456" s="99"/>
      <c r="K456" s="99"/>
      <c r="L456" s="99"/>
      <c r="M456" s="99"/>
      <c r="N456" s="99"/>
      <c r="O456" s="99"/>
      <c r="P456" s="99"/>
      <c r="Q456" s="99"/>
      <c r="R456" s="99"/>
      <c r="S456" s="99"/>
      <c r="T456" s="99"/>
      <c r="U456" s="99"/>
      <c r="V456" s="99"/>
      <c r="W456" s="99"/>
      <c r="X456" s="99"/>
      <c r="Y456" s="99"/>
      <c r="Z456" s="99"/>
    </row>
    <row r="457">
      <c r="A457" s="99"/>
      <c r="B457" s="99"/>
      <c r="C457" s="99"/>
      <c r="D457" s="99"/>
      <c r="E457" s="99"/>
      <c r="F457" s="99"/>
      <c r="G457" s="99"/>
      <c r="H457" s="99"/>
      <c r="I457" s="99"/>
      <c r="J457" s="99"/>
      <c r="K457" s="99"/>
      <c r="L457" s="99"/>
      <c r="M457" s="99"/>
      <c r="N457" s="99"/>
      <c r="O457" s="99"/>
      <c r="P457" s="99"/>
      <c r="Q457" s="99"/>
      <c r="R457" s="99"/>
      <c r="S457" s="99"/>
      <c r="T457" s="99"/>
      <c r="U457" s="99"/>
      <c r="V457" s="99"/>
      <c r="W457" s="99"/>
      <c r="X457" s="99"/>
      <c r="Y457" s="99"/>
      <c r="Z457" s="99"/>
    </row>
    <row r="458">
      <c r="A458" s="99"/>
      <c r="B458" s="99"/>
      <c r="C458" s="99"/>
      <c r="D458" s="99"/>
      <c r="E458" s="99"/>
      <c r="F458" s="99"/>
      <c r="G458" s="99"/>
      <c r="H458" s="99"/>
      <c r="I458" s="99"/>
      <c r="J458" s="99"/>
      <c r="K458" s="99"/>
      <c r="L458" s="99"/>
      <c r="M458" s="99"/>
      <c r="N458" s="99"/>
      <c r="O458" s="99"/>
      <c r="P458" s="99"/>
      <c r="Q458" s="99"/>
      <c r="R458" s="99"/>
      <c r="S458" s="99"/>
      <c r="T458" s="99"/>
      <c r="U458" s="99"/>
      <c r="V458" s="99"/>
      <c r="W458" s="99"/>
      <c r="X458" s="99"/>
      <c r="Y458" s="99"/>
      <c r="Z458" s="99"/>
    </row>
    <row r="459">
      <c r="A459" s="99"/>
      <c r="B459" s="99"/>
      <c r="C459" s="99"/>
      <c r="D459" s="99"/>
      <c r="E459" s="99"/>
      <c r="F459" s="99"/>
      <c r="G459" s="99"/>
      <c r="H459" s="99"/>
      <c r="I459" s="99"/>
      <c r="J459" s="99"/>
      <c r="K459" s="99"/>
      <c r="L459" s="99"/>
      <c r="M459" s="99"/>
      <c r="N459" s="99"/>
      <c r="O459" s="99"/>
      <c r="P459" s="99"/>
      <c r="Q459" s="99"/>
      <c r="R459" s="99"/>
      <c r="S459" s="99"/>
      <c r="T459" s="99"/>
      <c r="U459" s="99"/>
      <c r="V459" s="99"/>
      <c r="W459" s="99"/>
      <c r="X459" s="99"/>
      <c r="Y459" s="99"/>
      <c r="Z459" s="99"/>
    </row>
    <row r="460">
      <c r="A460" s="99"/>
      <c r="B460" s="99"/>
      <c r="C460" s="99"/>
      <c r="D460" s="99"/>
      <c r="E460" s="99"/>
      <c r="F460" s="99"/>
      <c r="G460" s="99"/>
      <c r="H460" s="99"/>
      <c r="I460" s="99"/>
      <c r="J460" s="99"/>
      <c r="K460" s="99"/>
      <c r="L460" s="99"/>
      <c r="M460" s="99"/>
      <c r="N460" s="99"/>
      <c r="O460" s="99"/>
      <c r="P460" s="99"/>
      <c r="Q460" s="99"/>
      <c r="R460" s="99"/>
      <c r="S460" s="99"/>
      <c r="T460" s="99"/>
      <c r="U460" s="99"/>
      <c r="V460" s="99"/>
      <c r="W460" s="99"/>
      <c r="X460" s="99"/>
      <c r="Y460" s="99"/>
      <c r="Z460" s="99"/>
    </row>
    <row r="461">
      <c r="A461" s="99"/>
      <c r="B461" s="99"/>
      <c r="C461" s="99"/>
      <c r="D461" s="99"/>
      <c r="E461" s="99"/>
      <c r="F461" s="99"/>
      <c r="G461" s="99"/>
      <c r="H461" s="99"/>
      <c r="I461" s="99"/>
      <c r="J461" s="99"/>
      <c r="K461" s="99"/>
      <c r="L461" s="99"/>
      <c r="M461" s="99"/>
      <c r="N461" s="99"/>
      <c r="O461" s="99"/>
      <c r="P461" s="99"/>
      <c r="Q461" s="99"/>
      <c r="R461" s="99"/>
      <c r="S461" s="99"/>
      <c r="T461" s="99"/>
      <c r="U461" s="99"/>
      <c r="V461" s="99"/>
      <c r="W461" s="99"/>
      <c r="X461" s="99"/>
      <c r="Y461" s="99"/>
      <c r="Z461" s="99"/>
    </row>
    <row r="462">
      <c r="A462" s="99"/>
      <c r="B462" s="99"/>
      <c r="C462" s="99"/>
      <c r="D462" s="99"/>
      <c r="E462" s="99"/>
      <c r="F462" s="99"/>
      <c r="G462" s="99"/>
      <c r="H462" s="99"/>
      <c r="I462" s="99"/>
      <c r="J462" s="99"/>
      <c r="K462" s="99"/>
      <c r="L462" s="99"/>
      <c r="M462" s="99"/>
      <c r="N462" s="99"/>
      <c r="O462" s="99"/>
      <c r="P462" s="99"/>
      <c r="Q462" s="99"/>
      <c r="R462" s="99"/>
      <c r="S462" s="99"/>
      <c r="T462" s="99"/>
      <c r="U462" s="99"/>
      <c r="V462" s="99"/>
      <c r="W462" s="99"/>
      <c r="X462" s="99"/>
      <c r="Y462" s="99"/>
      <c r="Z462" s="99"/>
    </row>
    <row r="463">
      <c r="A463" s="99"/>
      <c r="B463" s="99"/>
      <c r="C463" s="99"/>
      <c r="D463" s="99"/>
      <c r="E463" s="99"/>
      <c r="F463" s="99"/>
      <c r="G463" s="99"/>
      <c r="H463" s="99"/>
      <c r="I463" s="99"/>
      <c r="J463" s="99"/>
      <c r="K463" s="99"/>
      <c r="L463" s="99"/>
      <c r="M463" s="99"/>
      <c r="N463" s="99"/>
      <c r="O463" s="99"/>
      <c r="P463" s="99"/>
      <c r="Q463" s="99"/>
      <c r="R463" s="99"/>
      <c r="S463" s="99"/>
      <c r="T463" s="99"/>
      <c r="U463" s="99"/>
      <c r="V463" s="99"/>
      <c r="W463" s="99"/>
      <c r="X463" s="99"/>
      <c r="Y463" s="99"/>
      <c r="Z463" s="99"/>
    </row>
    <row r="464">
      <c r="A464" s="99"/>
      <c r="B464" s="99"/>
      <c r="C464" s="99"/>
      <c r="D464" s="99"/>
      <c r="E464" s="99"/>
      <c r="F464" s="99"/>
      <c r="G464" s="99"/>
      <c r="H464" s="99"/>
      <c r="I464" s="99"/>
      <c r="J464" s="99"/>
      <c r="K464" s="99"/>
      <c r="L464" s="99"/>
      <c r="M464" s="99"/>
      <c r="N464" s="99"/>
      <c r="O464" s="99"/>
      <c r="P464" s="99"/>
      <c r="Q464" s="99"/>
      <c r="R464" s="99"/>
      <c r="S464" s="99"/>
      <c r="T464" s="99"/>
      <c r="U464" s="99"/>
      <c r="V464" s="99"/>
      <c r="W464" s="99"/>
      <c r="X464" s="99"/>
      <c r="Y464" s="99"/>
      <c r="Z464" s="99"/>
    </row>
    <row r="465">
      <c r="A465" s="99"/>
      <c r="B465" s="99"/>
      <c r="C465" s="99"/>
      <c r="D465" s="99"/>
      <c r="E465" s="99"/>
      <c r="F465" s="99"/>
      <c r="G465" s="99"/>
      <c r="H465" s="99"/>
      <c r="I465" s="99"/>
      <c r="J465" s="99"/>
      <c r="K465" s="99"/>
      <c r="L465" s="99"/>
      <c r="M465" s="99"/>
      <c r="N465" s="99"/>
      <c r="O465" s="99"/>
      <c r="P465" s="99"/>
      <c r="Q465" s="99"/>
      <c r="R465" s="99"/>
      <c r="S465" s="99"/>
      <c r="T465" s="99"/>
      <c r="U465" s="99"/>
      <c r="V465" s="99"/>
      <c r="W465" s="99"/>
      <c r="X465" s="99"/>
      <c r="Y465" s="99"/>
      <c r="Z465" s="99"/>
    </row>
    <row r="466">
      <c r="A466" s="99"/>
      <c r="B466" s="99"/>
      <c r="C466" s="99"/>
      <c r="D466" s="99"/>
      <c r="E466" s="99"/>
      <c r="F466" s="99"/>
      <c r="G466" s="99"/>
      <c r="H466" s="99"/>
      <c r="I466" s="99"/>
      <c r="J466" s="99"/>
      <c r="K466" s="99"/>
      <c r="L466" s="99"/>
      <c r="M466" s="99"/>
      <c r="N466" s="99"/>
      <c r="O466" s="99"/>
      <c r="P466" s="99"/>
      <c r="Q466" s="99"/>
      <c r="R466" s="99"/>
      <c r="S466" s="99"/>
      <c r="T466" s="99"/>
      <c r="U466" s="99"/>
      <c r="V466" s="99"/>
      <c r="W466" s="99"/>
      <c r="X466" s="99"/>
      <c r="Y466" s="99"/>
      <c r="Z466" s="99"/>
    </row>
    <row r="467">
      <c r="A467" s="99"/>
      <c r="B467" s="99"/>
      <c r="C467" s="99"/>
      <c r="D467" s="99"/>
      <c r="E467" s="99"/>
      <c r="F467" s="99"/>
      <c r="G467" s="99"/>
      <c r="H467" s="99"/>
      <c r="I467" s="99"/>
      <c r="J467" s="99"/>
      <c r="K467" s="99"/>
      <c r="L467" s="99"/>
      <c r="M467" s="99"/>
      <c r="N467" s="99"/>
      <c r="O467" s="99"/>
      <c r="P467" s="99"/>
      <c r="Q467" s="99"/>
      <c r="R467" s="99"/>
      <c r="S467" s="99"/>
      <c r="T467" s="99"/>
      <c r="U467" s="99"/>
      <c r="V467" s="99"/>
      <c r="W467" s="99"/>
      <c r="X467" s="99"/>
      <c r="Y467" s="99"/>
      <c r="Z467" s="99"/>
    </row>
    <row r="468">
      <c r="A468" s="99"/>
      <c r="B468" s="99"/>
      <c r="C468" s="99"/>
      <c r="D468" s="99"/>
      <c r="E468" s="99"/>
      <c r="F468" s="99"/>
      <c r="G468" s="99"/>
      <c r="H468" s="99"/>
      <c r="I468" s="99"/>
      <c r="J468" s="99"/>
      <c r="K468" s="99"/>
      <c r="L468" s="99"/>
      <c r="M468" s="99"/>
      <c r="N468" s="99"/>
      <c r="O468" s="99"/>
      <c r="P468" s="99"/>
      <c r="Q468" s="99"/>
      <c r="R468" s="99"/>
      <c r="S468" s="99"/>
      <c r="T468" s="99"/>
      <c r="U468" s="99"/>
      <c r="V468" s="99"/>
      <c r="W468" s="99"/>
      <c r="X468" s="99"/>
      <c r="Y468" s="99"/>
      <c r="Z468" s="99"/>
    </row>
    <row r="469">
      <c r="A469" s="99"/>
      <c r="B469" s="99"/>
      <c r="C469" s="99"/>
      <c r="D469" s="99"/>
      <c r="E469" s="99"/>
      <c r="F469" s="99"/>
      <c r="G469" s="99"/>
      <c r="H469" s="99"/>
      <c r="I469" s="99"/>
      <c r="J469" s="99"/>
      <c r="K469" s="99"/>
      <c r="L469" s="99"/>
      <c r="M469" s="99"/>
      <c r="N469" s="99"/>
      <c r="O469" s="99"/>
      <c r="P469" s="99"/>
      <c r="Q469" s="99"/>
      <c r="R469" s="99"/>
      <c r="S469" s="99"/>
      <c r="T469" s="99"/>
      <c r="U469" s="99"/>
      <c r="V469" s="99"/>
      <c r="W469" s="99"/>
      <c r="X469" s="99"/>
      <c r="Y469" s="99"/>
      <c r="Z469" s="99"/>
    </row>
    <row r="470">
      <c r="A470" s="99"/>
      <c r="B470" s="99"/>
      <c r="C470" s="99"/>
      <c r="D470" s="99"/>
      <c r="E470" s="99"/>
      <c r="F470" s="99"/>
      <c r="G470" s="99"/>
      <c r="H470" s="99"/>
      <c r="I470" s="99"/>
      <c r="J470" s="99"/>
      <c r="K470" s="99"/>
      <c r="L470" s="99"/>
      <c r="M470" s="99"/>
      <c r="N470" s="99"/>
      <c r="O470" s="99"/>
      <c r="P470" s="99"/>
      <c r="Q470" s="99"/>
      <c r="R470" s="99"/>
      <c r="S470" s="99"/>
      <c r="T470" s="99"/>
      <c r="U470" s="99"/>
      <c r="V470" s="99"/>
      <c r="W470" s="99"/>
      <c r="X470" s="99"/>
      <c r="Y470" s="99"/>
      <c r="Z470" s="99"/>
    </row>
    <row r="471">
      <c r="A471" s="99"/>
      <c r="B471" s="99"/>
      <c r="C471" s="99"/>
      <c r="D471" s="99"/>
      <c r="E471" s="99"/>
      <c r="F471" s="99"/>
      <c r="G471" s="99"/>
      <c r="H471" s="99"/>
      <c r="I471" s="99"/>
      <c r="J471" s="99"/>
      <c r="K471" s="99"/>
      <c r="L471" s="99"/>
      <c r="M471" s="99"/>
      <c r="N471" s="99"/>
      <c r="O471" s="99"/>
      <c r="P471" s="99"/>
      <c r="Q471" s="99"/>
      <c r="R471" s="99"/>
      <c r="S471" s="99"/>
      <c r="T471" s="99"/>
      <c r="U471" s="99"/>
      <c r="V471" s="99"/>
      <c r="W471" s="99"/>
      <c r="X471" s="99"/>
      <c r="Y471" s="99"/>
      <c r="Z471" s="99"/>
    </row>
    <row r="472">
      <c r="A472" s="99"/>
      <c r="B472" s="99"/>
      <c r="C472" s="99"/>
      <c r="D472" s="99"/>
      <c r="E472" s="99"/>
      <c r="F472" s="99"/>
      <c r="G472" s="99"/>
      <c r="H472" s="99"/>
      <c r="I472" s="99"/>
      <c r="J472" s="99"/>
      <c r="K472" s="99"/>
      <c r="L472" s="99"/>
      <c r="M472" s="99"/>
      <c r="N472" s="99"/>
      <c r="O472" s="99"/>
      <c r="P472" s="99"/>
      <c r="Q472" s="99"/>
      <c r="R472" s="99"/>
      <c r="S472" s="99"/>
      <c r="T472" s="99"/>
      <c r="U472" s="99"/>
      <c r="V472" s="99"/>
      <c r="W472" s="99"/>
      <c r="X472" s="99"/>
      <c r="Y472" s="99"/>
      <c r="Z472" s="99"/>
    </row>
    <row r="473">
      <c r="A473" s="99"/>
      <c r="B473" s="99"/>
      <c r="C473" s="99"/>
      <c r="D473" s="99"/>
      <c r="E473" s="99"/>
      <c r="F473" s="99"/>
      <c r="G473" s="99"/>
      <c r="H473" s="99"/>
      <c r="I473" s="99"/>
      <c r="J473" s="99"/>
      <c r="K473" s="99"/>
      <c r="L473" s="99"/>
      <c r="M473" s="99"/>
      <c r="N473" s="99"/>
      <c r="O473" s="99"/>
      <c r="P473" s="99"/>
      <c r="Q473" s="99"/>
      <c r="R473" s="99"/>
      <c r="S473" s="99"/>
      <c r="T473" s="99"/>
      <c r="U473" s="99"/>
      <c r="V473" s="99"/>
      <c r="W473" s="99"/>
      <c r="X473" s="99"/>
      <c r="Y473" s="99"/>
      <c r="Z473" s="99"/>
    </row>
    <row r="474">
      <c r="A474" s="99"/>
      <c r="B474" s="99"/>
      <c r="C474" s="99"/>
      <c r="D474" s="99"/>
      <c r="E474" s="99"/>
      <c r="F474" s="99"/>
      <c r="G474" s="99"/>
      <c r="H474" s="99"/>
      <c r="I474" s="99"/>
      <c r="J474" s="99"/>
      <c r="K474" s="99"/>
      <c r="L474" s="99"/>
      <c r="M474" s="99"/>
      <c r="N474" s="99"/>
      <c r="O474" s="99"/>
      <c r="P474" s="99"/>
      <c r="Q474" s="99"/>
      <c r="R474" s="99"/>
      <c r="S474" s="99"/>
      <c r="T474" s="99"/>
      <c r="U474" s="99"/>
      <c r="V474" s="99"/>
      <c r="W474" s="99"/>
      <c r="X474" s="99"/>
      <c r="Y474" s="99"/>
      <c r="Z474" s="99"/>
    </row>
    <row r="475">
      <c r="A475" s="99"/>
      <c r="B475" s="99"/>
      <c r="C475" s="99"/>
      <c r="D475" s="99"/>
      <c r="E475" s="99"/>
      <c r="F475" s="99"/>
      <c r="G475" s="99"/>
      <c r="H475" s="99"/>
      <c r="I475" s="99"/>
      <c r="J475" s="99"/>
      <c r="K475" s="99"/>
      <c r="L475" s="99"/>
      <c r="M475" s="99"/>
      <c r="N475" s="99"/>
      <c r="O475" s="99"/>
      <c r="P475" s="99"/>
      <c r="Q475" s="99"/>
      <c r="R475" s="99"/>
      <c r="S475" s="99"/>
      <c r="T475" s="99"/>
      <c r="U475" s="99"/>
      <c r="V475" s="99"/>
      <c r="W475" s="99"/>
      <c r="X475" s="99"/>
      <c r="Y475" s="99"/>
      <c r="Z475" s="99"/>
    </row>
    <row r="476">
      <c r="A476" s="99"/>
      <c r="B476" s="99"/>
      <c r="C476" s="99"/>
      <c r="D476" s="99"/>
      <c r="E476" s="99"/>
      <c r="F476" s="99"/>
      <c r="G476" s="99"/>
      <c r="H476" s="99"/>
      <c r="I476" s="99"/>
      <c r="J476" s="99"/>
      <c r="K476" s="99"/>
      <c r="L476" s="99"/>
      <c r="M476" s="99"/>
      <c r="N476" s="99"/>
      <c r="O476" s="99"/>
      <c r="P476" s="99"/>
      <c r="Q476" s="99"/>
      <c r="R476" s="99"/>
      <c r="S476" s="99"/>
      <c r="T476" s="99"/>
      <c r="U476" s="99"/>
      <c r="V476" s="99"/>
      <c r="W476" s="99"/>
      <c r="X476" s="99"/>
      <c r="Y476" s="99"/>
      <c r="Z476" s="99"/>
    </row>
    <row r="477">
      <c r="A477" s="99"/>
      <c r="B477" s="99"/>
      <c r="C477" s="99"/>
      <c r="D477" s="99"/>
      <c r="E477" s="99"/>
      <c r="F477" s="99"/>
      <c r="G477" s="99"/>
      <c r="H477" s="99"/>
      <c r="I477" s="99"/>
      <c r="J477" s="99"/>
      <c r="K477" s="99"/>
      <c r="L477" s="99"/>
      <c r="M477" s="99"/>
      <c r="N477" s="99"/>
      <c r="O477" s="99"/>
      <c r="P477" s="99"/>
      <c r="Q477" s="99"/>
      <c r="R477" s="99"/>
      <c r="S477" s="99"/>
      <c r="T477" s="99"/>
      <c r="U477" s="99"/>
      <c r="V477" s="99"/>
      <c r="W477" s="99"/>
      <c r="X477" s="99"/>
      <c r="Y477" s="99"/>
      <c r="Z477" s="99"/>
    </row>
    <row r="478">
      <c r="A478" s="99"/>
      <c r="B478" s="99"/>
      <c r="C478" s="99"/>
      <c r="D478" s="99"/>
      <c r="E478" s="99"/>
      <c r="F478" s="99"/>
      <c r="G478" s="99"/>
      <c r="H478" s="99"/>
      <c r="I478" s="99"/>
      <c r="J478" s="99"/>
      <c r="K478" s="99"/>
      <c r="L478" s="99"/>
      <c r="M478" s="99"/>
      <c r="N478" s="99"/>
      <c r="O478" s="99"/>
      <c r="P478" s="99"/>
      <c r="Q478" s="99"/>
      <c r="R478" s="99"/>
      <c r="S478" s="99"/>
      <c r="T478" s="99"/>
      <c r="U478" s="99"/>
      <c r="V478" s="99"/>
      <c r="W478" s="99"/>
      <c r="X478" s="99"/>
      <c r="Y478" s="99"/>
      <c r="Z478" s="99"/>
    </row>
    <row r="479">
      <c r="A479" s="99"/>
      <c r="B479" s="99"/>
      <c r="C479" s="99"/>
      <c r="D479" s="99"/>
      <c r="E479" s="99"/>
      <c r="F479" s="99"/>
      <c r="G479" s="99"/>
      <c r="H479" s="99"/>
      <c r="I479" s="99"/>
      <c r="J479" s="99"/>
      <c r="K479" s="99"/>
      <c r="L479" s="99"/>
      <c r="M479" s="99"/>
      <c r="N479" s="99"/>
      <c r="O479" s="99"/>
      <c r="P479" s="99"/>
      <c r="Q479" s="99"/>
      <c r="R479" s="99"/>
      <c r="S479" s="99"/>
      <c r="T479" s="99"/>
      <c r="U479" s="99"/>
      <c r="V479" s="99"/>
      <c r="W479" s="99"/>
      <c r="X479" s="99"/>
      <c r="Y479" s="99"/>
      <c r="Z479" s="99"/>
    </row>
    <row r="480">
      <c r="A480" s="99"/>
      <c r="B480" s="99"/>
      <c r="C480" s="99"/>
      <c r="D480" s="99"/>
      <c r="E480" s="99"/>
      <c r="F480" s="99"/>
      <c r="G480" s="99"/>
      <c r="H480" s="99"/>
      <c r="I480" s="99"/>
      <c r="J480" s="99"/>
      <c r="K480" s="99"/>
      <c r="L480" s="99"/>
      <c r="M480" s="99"/>
      <c r="N480" s="99"/>
      <c r="O480" s="99"/>
      <c r="P480" s="99"/>
      <c r="Q480" s="99"/>
      <c r="R480" s="99"/>
      <c r="S480" s="99"/>
      <c r="T480" s="99"/>
      <c r="U480" s="99"/>
      <c r="V480" s="99"/>
      <c r="W480" s="99"/>
      <c r="X480" s="99"/>
      <c r="Y480" s="99"/>
      <c r="Z480" s="99"/>
    </row>
    <row r="481">
      <c r="A481" s="99"/>
      <c r="B481" s="99"/>
      <c r="C481" s="99"/>
      <c r="D481" s="99"/>
      <c r="E481" s="99"/>
      <c r="F481" s="99"/>
      <c r="G481" s="99"/>
      <c r="H481" s="99"/>
      <c r="I481" s="99"/>
      <c r="J481" s="99"/>
      <c r="K481" s="99"/>
      <c r="L481" s="99"/>
      <c r="M481" s="99"/>
      <c r="N481" s="99"/>
      <c r="O481" s="99"/>
      <c r="P481" s="99"/>
      <c r="Q481" s="99"/>
      <c r="R481" s="99"/>
      <c r="S481" s="99"/>
      <c r="T481" s="99"/>
      <c r="U481" s="99"/>
      <c r="V481" s="99"/>
      <c r="W481" s="99"/>
      <c r="X481" s="99"/>
      <c r="Y481" s="99"/>
      <c r="Z481" s="99"/>
    </row>
    <row r="482">
      <c r="A482" s="99"/>
      <c r="B482" s="99"/>
      <c r="C482" s="99"/>
      <c r="D482" s="99"/>
      <c r="E482" s="99"/>
      <c r="F482" s="99"/>
      <c r="G482" s="99"/>
      <c r="H482" s="99"/>
      <c r="I482" s="99"/>
      <c r="J482" s="99"/>
      <c r="K482" s="99"/>
      <c r="L482" s="99"/>
      <c r="M482" s="99"/>
      <c r="N482" s="99"/>
      <c r="O482" s="99"/>
      <c r="P482" s="99"/>
      <c r="Q482" s="99"/>
      <c r="R482" s="99"/>
      <c r="S482" s="99"/>
      <c r="T482" s="99"/>
      <c r="U482" s="99"/>
      <c r="V482" s="99"/>
      <c r="W482" s="99"/>
      <c r="X482" s="99"/>
      <c r="Y482" s="99"/>
      <c r="Z482" s="99"/>
    </row>
    <row r="483">
      <c r="A483" s="99"/>
      <c r="B483" s="99"/>
      <c r="C483" s="99"/>
      <c r="D483" s="99"/>
      <c r="E483" s="99"/>
      <c r="F483" s="99"/>
      <c r="G483" s="99"/>
      <c r="H483" s="99"/>
      <c r="I483" s="99"/>
      <c r="J483" s="99"/>
      <c r="K483" s="99"/>
      <c r="L483" s="99"/>
      <c r="M483" s="99"/>
      <c r="N483" s="99"/>
      <c r="O483" s="99"/>
      <c r="P483" s="99"/>
      <c r="Q483" s="99"/>
      <c r="R483" s="99"/>
      <c r="S483" s="99"/>
      <c r="T483" s="99"/>
      <c r="U483" s="99"/>
      <c r="V483" s="99"/>
      <c r="W483" s="99"/>
      <c r="X483" s="99"/>
      <c r="Y483" s="99"/>
      <c r="Z483" s="99"/>
    </row>
    <row r="484">
      <c r="A484" s="99"/>
      <c r="B484" s="99"/>
      <c r="C484" s="99"/>
      <c r="D484" s="99"/>
      <c r="E484" s="99"/>
      <c r="F484" s="99"/>
      <c r="G484" s="99"/>
      <c r="H484" s="99"/>
      <c r="I484" s="99"/>
      <c r="J484" s="99"/>
      <c r="K484" s="99"/>
      <c r="L484" s="99"/>
      <c r="M484" s="99"/>
      <c r="N484" s="99"/>
      <c r="O484" s="99"/>
      <c r="P484" s="99"/>
      <c r="Q484" s="99"/>
      <c r="R484" s="99"/>
      <c r="S484" s="99"/>
      <c r="T484" s="99"/>
      <c r="U484" s="99"/>
      <c r="V484" s="99"/>
      <c r="W484" s="99"/>
      <c r="X484" s="99"/>
      <c r="Y484" s="99"/>
      <c r="Z484" s="99"/>
    </row>
    <row r="485">
      <c r="A485" s="99"/>
      <c r="B485" s="99"/>
      <c r="C485" s="99"/>
      <c r="D485" s="99"/>
      <c r="E485" s="99"/>
      <c r="F485" s="99"/>
      <c r="G485" s="99"/>
      <c r="H485" s="99"/>
      <c r="I485" s="99"/>
      <c r="J485" s="99"/>
      <c r="K485" s="99"/>
      <c r="L485" s="99"/>
      <c r="M485" s="99"/>
      <c r="N485" s="99"/>
      <c r="O485" s="99"/>
      <c r="P485" s="99"/>
      <c r="Q485" s="99"/>
      <c r="R485" s="99"/>
      <c r="S485" s="99"/>
      <c r="T485" s="99"/>
      <c r="U485" s="99"/>
      <c r="V485" s="99"/>
      <c r="W485" s="99"/>
      <c r="X485" s="99"/>
      <c r="Y485" s="99"/>
      <c r="Z485" s="99"/>
    </row>
    <row r="486">
      <c r="A486" s="99"/>
      <c r="B486" s="99"/>
      <c r="C486" s="99"/>
      <c r="D486" s="99"/>
      <c r="E486" s="99"/>
      <c r="F486" s="99"/>
      <c r="G486" s="99"/>
      <c r="H486" s="99"/>
      <c r="I486" s="99"/>
      <c r="J486" s="99"/>
      <c r="K486" s="99"/>
      <c r="L486" s="99"/>
      <c r="M486" s="99"/>
      <c r="N486" s="99"/>
      <c r="O486" s="99"/>
      <c r="P486" s="99"/>
      <c r="Q486" s="99"/>
      <c r="R486" s="99"/>
      <c r="S486" s="99"/>
      <c r="T486" s="99"/>
      <c r="U486" s="99"/>
      <c r="V486" s="99"/>
      <c r="W486" s="99"/>
      <c r="X486" s="99"/>
      <c r="Y486" s="99"/>
      <c r="Z486" s="99"/>
    </row>
    <row r="487">
      <c r="A487" s="99"/>
      <c r="B487" s="99"/>
      <c r="C487" s="99"/>
      <c r="D487" s="99"/>
      <c r="E487" s="99"/>
      <c r="F487" s="99"/>
      <c r="G487" s="99"/>
      <c r="H487" s="99"/>
      <c r="I487" s="99"/>
      <c r="J487" s="99"/>
      <c r="K487" s="99"/>
      <c r="L487" s="99"/>
      <c r="M487" s="99"/>
      <c r="N487" s="99"/>
      <c r="O487" s="99"/>
      <c r="P487" s="99"/>
      <c r="Q487" s="99"/>
      <c r="R487" s="99"/>
      <c r="S487" s="99"/>
      <c r="T487" s="99"/>
      <c r="U487" s="99"/>
      <c r="V487" s="99"/>
      <c r="W487" s="99"/>
      <c r="X487" s="99"/>
      <c r="Y487" s="99"/>
      <c r="Z487" s="99"/>
    </row>
    <row r="488">
      <c r="A488" s="99"/>
      <c r="B488" s="99"/>
      <c r="C488" s="99"/>
      <c r="D488" s="99"/>
      <c r="E488" s="99"/>
      <c r="F488" s="99"/>
      <c r="G488" s="99"/>
      <c r="H488" s="99"/>
      <c r="I488" s="99"/>
      <c r="J488" s="99"/>
      <c r="K488" s="99"/>
      <c r="L488" s="99"/>
      <c r="M488" s="99"/>
      <c r="N488" s="99"/>
      <c r="O488" s="99"/>
      <c r="P488" s="99"/>
      <c r="Q488" s="99"/>
      <c r="R488" s="99"/>
      <c r="S488" s="99"/>
      <c r="T488" s="99"/>
      <c r="U488" s="99"/>
      <c r="V488" s="99"/>
      <c r="W488" s="99"/>
      <c r="X488" s="99"/>
      <c r="Y488" s="99"/>
      <c r="Z488" s="99"/>
    </row>
    <row r="489">
      <c r="A489" s="99"/>
      <c r="B489" s="99"/>
      <c r="C489" s="99"/>
      <c r="D489" s="99"/>
      <c r="E489" s="99"/>
      <c r="F489" s="99"/>
      <c r="G489" s="99"/>
      <c r="H489" s="99"/>
      <c r="I489" s="99"/>
      <c r="J489" s="99"/>
      <c r="K489" s="99"/>
      <c r="L489" s="99"/>
      <c r="M489" s="99"/>
      <c r="N489" s="99"/>
      <c r="O489" s="99"/>
      <c r="P489" s="99"/>
      <c r="Q489" s="99"/>
      <c r="R489" s="99"/>
      <c r="S489" s="99"/>
      <c r="T489" s="99"/>
      <c r="U489" s="99"/>
      <c r="V489" s="99"/>
      <c r="W489" s="99"/>
      <c r="X489" s="99"/>
      <c r="Y489" s="99"/>
      <c r="Z489" s="99"/>
    </row>
    <row r="490">
      <c r="A490" s="99"/>
      <c r="B490" s="99"/>
      <c r="C490" s="99"/>
      <c r="D490" s="99"/>
      <c r="E490" s="99"/>
      <c r="F490" s="99"/>
      <c r="G490" s="99"/>
      <c r="H490" s="99"/>
      <c r="I490" s="99"/>
      <c r="J490" s="99"/>
      <c r="K490" s="99"/>
      <c r="L490" s="99"/>
      <c r="M490" s="99"/>
      <c r="N490" s="99"/>
      <c r="O490" s="99"/>
      <c r="P490" s="99"/>
      <c r="Q490" s="99"/>
      <c r="R490" s="99"/>
      <c r="S490" s="99"/>
      <c r="T490" s="99"/>
      <c r="U490" s="99"/>
      <c r="V490" s="99"/>
      <c r="W490" s="99"/>
      <c r="X490" s="99"/>
      <c r="Y490" s="99"/>
      <c r="Z490" s="99"/>
    </row>
    <row r="491">
      <c r="A491" s="99"/>
      <c r="B491" s="99"/>
      <c r="C491" s="99"/>
      <c r="D491" s="99"/>
      <c r="E491" s="99"/>
      <c r="F491" s="99"/>
      <c r="G491" s="99"/>
      <c r="H491" s="99"/>
      <c r="I491" s="99"/>
      <c r="J491" s="99"/>
      <c r="K491" s="99"/>
      <c r="L491" s="99"/>
      <c r="M491" s="99"/>
      <c r="N491" s="99"/>
      <c r="O491" s="99"/>
      <c r="P491" s="99"/>
      <c r="Q491" s="99"/>
      <c r="R491" s="99"/>
      <c r="S491" s="99"/>
      <c r="T491" s="99"/>
      <c r="U491" s="99"/>
      <c r="V491" s="99"/>
      <c r="W491" s="99"/>
      <c r="X491" s="99"/>
      <c r="Y491" s="99"/>
      <c r="Z491" s="99"/>
    </row>
    <row r="492">
      <c r="A492" s="99"/>
      <c r="B492" s="99"/>
      <c r="C492" s="99"/>
      <c r="D492" s="99"/>
      <c r="E492" s="99"/>
      <c r="F492" s="99"/>
      <c r="G492" s="99"/>
      <c r="H492" s="99"/>
      <c r="I492" s="99"/>
      <c r="J492" s="99"/>
      <c r="K492" s="99"/>
      <c r="L492" s="99"/>
      <c r="M492" s="99"/>
      <c r="N492" s="99"/>
      <c r="O492" s="99"/>
      <c r="P492" s="99"/>
      <c r="Q492" s="99"/>
      <c r="R492" s="99"/>
      <c r="S492" s="99"/>
      <c r="T492" s="99"/>
      <c r="U492" s="99"/>
      <c r="V492" s="99"/>
      <c r="W492" s="99"/>
      <c r="X492" s="99"/>
      <c r="Y492" s="99"/>
      <c r="Z492" s="99"/>
    </row>
    <row r="493">
      <c r="A493" s="99"/>
      <c r="B493" s="99"/>
      <c r="C493" s="99"/>
      <c r="D493" s="99"/>
      <c r="E493" s="99"/>
      <c r="F493" s="99"/>
      <c r="G493" s="99"/>
      <c r="H493" s="99"/>
      <c r="I493" s="99"/>
      <c r="J493" s="99"/>
      <c r="K493" s="99"/>
      <c r="L493" s="99"/>
      <c r="M493" s="99"/>
      <c r="N493" s="99"/>
      <c r="O493" s="99"/>
      <c r="P493" s="99"/>
      <c r="Q493" s="99"/>
      <c r="R493" s="99"/>
      <c r="S493" s="99"/>
      <c r="T493" s="99"/>
      <c r="U493" s="99"/>
      <c r="V493" s="99"/>
      <c r="W493" s="99"/>
      <c r="X493" s="99"/>
      <c r="Y493" s="99"/>
      <c r="Z493" s="99"/>
    </row>
    <row r="494">
      <c r="A494" s="99"/>
      <c r="B494" s="99"/>
      <c r="C494" s="99"/>
      <c r="D494" s="99"/>
      <c r="E494" s="99"/>
      <c r="F494" s="99"/>
      <c r="G494" s="99"/>
      <c r="H494" s="99"/>
      <c r="I494" s="99"/>
      <c r="J494" s="99"/>
      <c r="K494" s="99"/>
      <c r="L494" s="99"/>
      <c r="M494" s="99"/>
      <c r="N494" s="99"/>
      <c r="O494" s="99"/>
      <c r="P494" s="99"/>
      <c r="Q494" s="99"/>
      <c r="R494" s="99"/>
      <c r="S494" s="99"/>
      <c r="T494" s="99"/>
      <c r="U494" s="99"/>
      <c r="V494" s="99"/>
      <c r="W494" s="99"/>
      <c r="X494" s="99"/>
      <c r="Y494" s="99"/>
      <c r="Z494" s="99"/>
    </row>
    <row r="495">
      <c r="A495" s="99"/>
      <c r="B495" s="99"/>
      <c r="C495" s="99"/>
      <c r="D495" s="99"/>
      <c r="E495" s="99"/>
      <c r="F495" s="99"/>
      <c r="G495" s="99"/>
      <c r="H495" s="99"/>
      <c r="I495" s="99"/>
      <c r="J495" s="99"/>
      <c r="K495" s="99"/>
      <c r="L495" s="99"/>
      <c r="M495" s="99"/>
      <c r="N495" s="99"/>
      <c r="O495" s="99"/>
      <c r="P495" s="99"/>
      <c r="Q495" s="99"/>
      <c r="R495" s="99"/>
      <c r="S495" s="99"/>
      <c r="T495" s="99"/>
      <c r="U495" s="99"/>
      <c r="V495" s="99"/>
      <c r="W495" s="99"/>
      <c r="X495" s="99"/>
      <c r="Y495" s="99"/>
      <c r="Z495" s="99"/>
    </row>
    <row r="496">
      <c r="A496" s="99"/>
      <c r="B496" s="99"/>
      <c r="C496" s="99"/>
      <c r="D496" s="99"/>
      <c r="E496" s="99"/>
      <c r="F496" s="99"/>
      <c r="G496" s="99"/>
      <c r="H496" s="99"/>
      <c r="I496" s="99"/>
      <c r="J496" s="99"/>
      <c r="K496" s="99"/>
      <c r="L496" s="99"/>
      <c r="M496" s="99"/>
      <c r="N496" s="99"/>
      <c r="O496" s="99"/>
      <c r="P496" s="99"/>
      <c r="Q496" s="99"/>
      <c r="R496" s="99"/>
      <c r="S496" s="99"/>
      <c r="T496" s="99"/>
      <c r="U496" s="99"/>
      <c r="V496" s="99"/>
      <c r="W496" s="99"/>
      <c r="X496" s="99"/>
      <c r="Y496" s="99"/>
      <c r="Z496" s="99"/>
    </row>
    <row r="497">
      <c r="A497" s="99"/>
      <c r="B497" s="99"/>
      <c r="C497" s="99"/>
      <c r="D497" s="99"/>
      <c r="E497" s="99"/>
      <c r="F497" s="99"/>
      <c r="G497" s="99"/>
      <c r="H497" s="99"/>
      <c r="I497" s="99"/>
      <c r="J497" s="99"/>
      <c r="K497" s="99"/>
      <c r="L497" s="99"/>
      <c r="M497" s="99"/>
      <c r="N497" s="99"/>
      <c r="O497" s="99"/>
      <c r="P497" s="99"/>
      <c r="Q497" s="99"/>
      <c r="R497" s="99"/>
      <c r="S497" s="99"/>
      <c r="T497" s="99"/>
      <c r="U497" s="99"/>
      <c r="V497" s="99"/>
      <c r="W497" s="99"/>
      <c r="X497" s="99"/>
      <c r="Y497" s="99"/>
      <c r="Z497" s="99"/>
    </row>
    <row r="498">
      <c r="A498" s="99"/>
      <c r="B498" s="99"/>
      <c r="C498" s="99"/>
      <c r="D498" s="99"/>
      <c r="E498" s="99"/>
      <c r="F498" s="99"/>
      <c r="G498" s="99"/>
      <c r="H498" s="99"/>
      <c r="I498" s="99"/>
      <c r="J498" s="99"/>
      <c r="K498" s="99"/>
      <c r="L498" s="99"/>
      <c r="M498" s="99"/>
      <c r="N498" s="99"/>
      <c r="O498" s="99"/>
      <c r="P498" s="99"/>
      <c r="Q498" s="99"/>
      <c r="R498" s="99"/>
      <c r="S498" s="99"/>
      <c r="T498" s="99"/>
      <c r="U498" s="99"/>
      <c r="V498" s="99"/>
      <c r="W498" s="99"/>
      <c r="X498" s="99"/>
      <c r="Y498" s="99"/>
      <c r="Z498" s="99"/>
    </row>
    <row r="499">
      <c r="A499" s="99"/>
      <c r="B499" s="99"/>
      <c r="C499" s="99"/>
      <c r="D499" s="99"/>
      <c r="E499" s="99"/>
      <c r="F499" s="99"/>
      <c r="G499" s="99"/>
      <c r="H499" s="99"/>
      <c r="I499" s="99"/>
      <c r="J499" s="99"/>
      <c r="K499" s="99"/>
      <c r="L499" s="99"/>
      <c r="M499" s="99"/>
      <c r="N499" s="99"/>
      <c r="O499" s="99"/>
      <c r="P499" s="99"/>
      <c r="Q499" s="99"/>
      <c r="R499" s="99"/>
      <c r="S499" s="99"/>
      <c r="T499" s="99"/>
      <c r="U499" s="99"/>
      <c r="V499" s="99"/>
      <c r="W499" s="99"/>
      <c r="X499" s="99"/>
      <c r="Y499" s="99"/>
      <c r="Z499" s="99"/>
    </row>
    <row r="500">
      <c r="A500" s="99"/>
      <c r="B500" s="99"/>
      <c r="C500" s="99"/>
      <c r="D500" s="99"/>
      <c r="E500" s="99"/>
      <c r="F500" s="99"/>
      <c r="G500" s="99"/>
      <c r="H500" s="99"/>
      <c r="I500" s="99"/>
      <c r="J500" s="99"/>
      <c r="K500" s="99"/>
      <c r="L500" s="99"/>
      <c r="M500" s="99"/>
      <c r="N500" s="99"/>
      <c r="O500" s="99"/>
      <c r="P500" s="99"/>
      <c r="Q500" s="99"/>
      <c r="R500" s="99"/>
      <c r="S500" s="99"/>
      <c r="T500" s="99"/>
      <c r="U500" s="99"/>
      <c r="V500" s="99"/>
      <c r="W500" s="99"/>
      <c r="X500" s="99"/>
      <c r="Y500" s="99"/>
      <c r="Z500" s="99"/>
    </row>
    <row r="501">
      <c r="A501" s="99"/>
      <c r="B501" s="99"/>
      <c r="C501" s="99"/>
      <c r="D501" s="99"/>
      <c r="E501" s="99"/>
      <c r="F501" s="99"/>
      <c r="G501" s="99"/>
      <c r="H501" s="99"/>
      <c r="I501" s="99"/>
      <c r="J501" s="99"/>
      <c r="K501" s="99"/>
      <c r="L501" s="99"/>
      <c r="M501" s="99"/>
      <c r="N501" s="99"/>
      <c r="O501" s="99"/>
      <c r="P501" s="99"/>
      <c r="Q501" s="99"/>
      <c r="R501" s="99"/>
      <c r="S501" s="99"/>
      <c r="T501" s="99"/>
      <c r="U501" s="99"/>
      <c r="V501" s="99"/>
      <c r="W501" s="99"/>
      <c r="X501" s="99"/>
      <c r="Y501" s="99"/>
      <c r="Z501" s="99"/>
    </row>
    <row r="502">
      <c r="A502" s="99"/>
      <c r="B502" s="99"/>
      <c r="C502" s="99"/>
      <c r="D502" s="99"/>
      <c r="E502" s="99"/>
      <c r="F502" s="99"/>
      <c r="G502" s="99"/>
      <c r="H502" s="99"/>
      <c r="I502" s="99"/>
      <c r="J502" s="99"/>
      <c r="K502" s="99"/>
      <c r="L502" s="99"/>
      <c r="M502" s="99"/>
      <c r="N502" s="99"/>
      <c r="O502" s="99"/>
      <c r="P502" s="99"/>
      <c r="Q502" s="99"/>
      <c r="R502" s="99"/>
      <c r="S502" s="99"/>
      <c r="T502" s="99"/>
      <c r="U502" s="99"/>
      <c r="V502" s="99"/>
      <c r="W502" s="99"/>
      <c r="X502" s="99"/>
      <c r="Y502" s="99"/>
      <c r="Z502" s="99"/>
    </row>
    <row r="503">
      <c r="A503" s="99"/>
      <c r="B503" s="99"/>
      <c r="C503" s="99"/>
      <c r="D503" s="99"/>
      <c r="E503" s="99"/>
      <c r="F503" s="99"/>
      <c r="G503" s="99"/>
      <c r="H503" s="99"/>
      <c r="I503" s="99"/>
      <c r="J503" s="99"/>
      <c r="K503" s="99"/>
      <c r="L503" s="99"/>
      <c r="M503" s="99"/>
      <c r="N503" s="99"/>
      <c r="O503" s="99"/>
      <c r="P503" s="99"/>
      <c r="Q503" s="99"/>
      <c r="R503" s="99"/>
      <c r="S503" s="99"/>
      <c r="T503" s="99"/>
      <c r="U503" s="99"/>
      <c r="V503" s="99"/>
      <c r="W503" s="99"/>
      <c r="X503" s="99"/>
      <c r="Y503" s="99"/>
      <c r="Z503" s="99"/>
    </row>
    <row r="504">
      <c r="A504" s="99"/>
      <c r="B504" s="99"/>
      <c r="C504" s="99"/>
      <c r="D504" s="99"/>
      <c r="E504" s="99"/>
      <c r="F504" s="99"/>
      <c r="G504" s="99"/>
      <c r="H504" s="99"/>
      <c r="I504" s="99"/>
      <c r="J504" s="99"/>
      <c r="K504" s="99"/>
      <c r="L504" s="99"/>
      <c r="M504" s="99"/>
      <c r="N504" s="99"/>
      <c r="O504" s="99"/>
      <c r="P504" s="99"/>
      <c r="Q504" s="99"/>
      <c r="R504" s="99"/>
      <c r="S504" s="99"/>
      <c r="T504" s="99"/>
      <c r="U504" s="99"/>
      <c r="V504" s="99"/>
      <c r="W504" s="99"/>
      <c r="X504" s="99"/>
      <c r="Y504" s="99"/>
      <c r="Z504" s="99"/>
    </row>
    <row r="505">
      <c r="A505" s="99"/>
      <c r="B505" s="99"/>
      <c r="C505" s="99"/>
      <c r="D505" s="99"/>
      <c r="E505" s="99"/>
      <c r="F505" s="99"/>
      <c r="G505" s="99"/>
      <c r="H505" s="99"/>
      <c r="I505" s="99"/>
      <c r="J505" s="99"/>
      <c r="K505" s="99"/>
      <c r="L505" s="99"/>
      <c r="M505" s="99"/>
      <c r="N505" s="99"/>
      <c r="O505" s="99"/>
      <c r="P505" s="99"/>
      <c r="Q505" s="99"/>
      <c r="R505" s="99"/>
      <c r="S505" s="99"/>
      <c r="T505" s="99"/>
      <c r="U505" s="99"/>
      <c r="V505" s="99"/>
      <c r="W505" s="99"/>
      <c r="X505" s="99"/>
      <c r="Y505" s="99"/>
      <c r="Z505" s="99"/>
    </row>
    <row r="506">
      <c r="A506" s="99"/>
      <c r="B506" s="99"/>
      <c r="C506" s="99"/>
      <c r="D506" s="99"/>
      <c r="E506" s="99"/>
      <c r="F506" s="99"/>
      <c r="G506" s="99"/>
      <c r="H506" s="99"/>
      <c r="I506" s="99"/>
      <c r="J506" s="99"/>
      <c r="K506" s="99"/>
      <c r="L506" s="99"/>
      <c r="M506" s="99"/>
      <c r="N506" s="99"/>
      <c r="O506" s="99"/>
      <c r="P506" s="99"/>
      <c r="Q506" s="99"/>
      <c r="R506" s="99"/>
      <c r="S506" s="99"/>
      <c r="T506" s="99"/>
      <c r="U506" s="99"/>
      <c r="V506" s="99"/>
      <c r="W506" s="99"/>
      <c r="X506" s="99"/>
      <c r="Y506" s="99"/>
      <c r="Z506" s="99"/>
    </row>
    <row r="507">
      <c r="A507" s="99"/>
      <c r="B507" s="99"/>
      <c r="C507" s="99"/>
      <c r="D507" s="99"/>
      <c r="E507" s="99"/>
      <c r="F507" s="99"/>
      <c r="G507" s="99"/>
      <c r="H507" s="99"/>
      <c r="I507" s="99"/>
      <c r="J507" s="99"/>
      <c r="K507" s="99"/>
      <c r="L507" s="99"/>
      <c r="M507" s="99"/>
      <c r="N507" s="99"/>
      <c r="O507" s="99"/>
      <c r="P507" s="99"/>
      <c r="Q507" s="99"/>
      <c r="R507" s="99"/>
      <c r="S507" s="99"/>
      <c r="T507" s="99"/>
      <c r="U507" s="99"/>
      <c r="V507" s="99"/>
      <c r="W507" s="99"/>
      <c r="X507" s="99"/>
      <c r="Y507" s="99"/>
      <c r="Z507" s="99"/>
    </row>
    <row r="508">
      <c r="A508" s="99"/>
      <c r="B508" s="99"/>
      <c r="C508" s="99"/>
      <c r="D508" s="99"/>
      <c r="E508" s="99"/>
      <c r="F508" s="99"/>
      <c r="G508" s="99"/>
      <c r="H508" s="99"/>
      <c r="I508" s="99"/>
      <c r="J508" s="99"/>
      <c r="K508" s="99"/>
      <c r="L508" s="99"/>
      <c r="M508" s="99"/>
      <c r="N508" s="99"/>
      <c r="O508" s="99"/>
      <c r="P508" s="99"/>
      <c r="Q508" s="99"/>
      <c r="R508" s="99"/>
      <c r="S508" s="99"/>
      <c r="T508" s="99"/>
      <c r="U508" s="99"/>
      <c r="V508" s="99"/>
      <c r="W508" s="99"/>
      <c r="X508" s="99"/>
      <c r="Y508" s="99"/>
      <c r="Z508" s="99"/>
    </row>
    <row r="509">
      <c r="A509" s="99"/>
      <c r="B509" s="99"/>
      <c r="C509" s="99"/>
      <c r="D509" s="99"/>
      <c r="E509" s="99"/>
      <c r="F509" s="99"/>
      <c r="G509" s="99"/>
      <c r="H509" s="99"/>
      <c r="I509" s="99"/>
      <c r="J509" s="99"/>
      <c r="K509" s="99"/>
      <c r="L509" s="99"/>
      <c r="M509" s="99"/>
      <c r="N509" s="99"/>
      <c r="O509" s="99"/>
      <c r="P509" s="99"/>
      <c r="Q509" s="99"/>
      <c r="R509" s="99"/>
      <c r="S509" s="99"/>
      <c r="T509" s="99"/>
      <c r="U509" s="99"/>
      <c r="V509" s="99"/>
      <c r="W509" s="99"/>
      <c r="X509" s="99"/>
      <c r="Y509" s="99"/>
      <c r="Z509" s="99"/>
    </row>
    <row r="510">
      <c r="A510" s="99"/>
      <c r="B510" s="99"/>
      <c r="C510" s="99"/>
      <c r="D510" s="99"/>
      <c r="E510" s="99"/>
      <c r="F510" s="99"/>
      <c r="G510" s="99"/>
      <c r="H510" s="99"/>
      <c r="I510" s="99"/>
      <c r="J510" s="99"/>
      <c r="K510" s="99"/>
      <c r="L510" s="99"/>
      <c r="M510" s="99"/>
      <c r="N510" s="99"/>
      <c r="O510" s="99"/>
      <c r="P510" s="99"/>
      <c r="Q510" s="99"/>
      <c r="R510" s="99"/>
      <c r="S510" s="99"/>
      <c r="T510" s="99"/>
      <c r="U510" s="99"/>
      <c r="V510" s="99"/>
      <c r="W510" s="99"/>
      <c r="X510" s="99"/>
      <c r="Y510" s="99"/>
      <c r="Z510" s="99"/>
    </row>
    <row r="511">
      <c r="A511" s="99"/>
      <c r="B511" s="99"/>
      <c r="C511" s="99"/>
      <c r="D511" s="99"/>
      <c r="E511" s="99"/>
      <c r="F511" s="99"/>
      <c r="G511" s="99"/>
      <c r="H511" s="99"/>
      <c r="I511" s="99"/>
      <c r="J511" s="99"/>
      <c r="K511" s="99"/>
      <c r="L511" s="99"/>
      <c r="M511" s="99"/>
      <c r="N511" s="99"/>
      <c r="O511" s="99"/>
      <c r="P511" s="99"/>
      <c r="Q511" s="99"/>
      <c r="R511" s="99"/>
      <c r="S511" s="99"/>
      <c r="T511" s="99"/>
      <c r="U511" s="99"/>
      <c r="V511" s="99"/>
      <c r="W511" s="99"/>
      <c r="X511" s="99"/>
      <c r="Y511" s="99"/>
      <c r="Z511" s="99"/>
    </row>
    <row r="512">
      <c r="A512" s="99"/>
      <c r="B512" s="99"/>
      <c r="C512" s="99"/>
      <c r="D512" s="99"/>
      <c r="E512" s="99"/>
      <c r="F512" s="99"/>
      <c r="G512" s="99"/>
      <c r="H512" s="99"/>
      <c r="I512" s="99"/>
      <c r="J512" s="99"/>
      <c r="K512" s="99"/>
      <c r="L512" s="99"/>
      <c r="M512" s="99"/>
      <c r="N512" s="99"/>
      <c r="O512" s="99"/>
      <c r="P512" s="99"/>
      <c r="Q512" s="99"/>
      <c r="R512" s="99"/>
      <c r="S512" s="99"/>
      <c r="T512" s="99"/>
      <c r="U512" s="99"/>
      <c r="V512" s="99"/>
      <c r="W512" s="99"/>
      <c r="X512" s="99"/>
      <c r="Y512" s="99"/>
      <c r="Z512" s="99"/>
    </row>
    <row r="513">
      <c r="A513" s="99"/>
      <c r="B513" s="99"/>
      <c r="C513" s="99"/>
      <c r="D513" s="99"/>
      <c r="E513" s="99"/>
      <c r="F513" s="99"/>
      <c r="G513" s="99"/>
      <c r="H513" s="99"/>
      <c r="I513" s="99"/>
      <c r="J513" s="99"/>
      <c r="K513" s="99"/>
      <c r="L513" s="99"/>
      <c r="M513" s="99"/>
      <c r="N513" s="99"/>
      <c r="O513" s="99"/>
      <c r="P513" s="99"/>
      <c r="Q513" s="99"/>
      <c r="R513" s="99"/>
      <c r="S513" s="99"/>
      <c r="T513" s="99"/>
      <c r="U513" s="99"/>
      <c r="V513" s="99"/>
      <c r="W513" s="99"/>
      <c r="X513" s="99"/>
      <c r="Y513" s="99"/>
      <c r="Z513" s="99"/>
    </row>
    <row r="514">
      <c r="A514" s="99"/>
      <c r="B514" s="99"/>
      <c r="C514" s="99"/>
      <c r="D514" s="99"/>
      <c r="E514" s="99"/>
      <c r="F514" s="99"/>
      <c r="G514" s="99"/>
      <c r="H514" s="99"/>
      <c r="I514" s="99"/>
      <c r="J514" s="99"/>
      <c r="K514" s="99"/>
      <c r="L514" s="99"/>
      <c r="M514" s="99"/>
      <c r="N514" s="99"/>
      <c r="O514" s="99"/>
      <c r="P514" s="99"/>
      <c r="Q514" s="99"/>
      <c r="R514" s="99"/>
      <c r="S514" s="99"/>
      <c r="T514" s="99"/>
      <c r="U514" s="99"/>
      <c r="V514" s="99"/>
      <c r="W514" s="99"/>
      <c r="X514" s="99"/>
      <c r="Y514" s="99"/>
      <c r="Z514" s="99"/>
    </row>
    <row r="515">
      <c r="A515" s="99"/>
      <c r="B515" s="99"/>
      <c r="C515" s="99"/>
      <c r="D515" s="99"/>
      <c r="E515" s="99"/>
      <c r="F515" s="99"/>
      <c r="G515" s="99"/>
      <c r="H515" s="99"/>
      <c r="I515" s="99"/>
      <c r="J515" s="99"/>
      <c r="K515" s="99"/>
      <c r="L515" s="99"/>
      <c r="M515" s="99"/>
      <c r="N515" s="99"/>
      <c r="O515" s="99"/>
      <c r="P515" s="99"/>
      <c r="Q515" s="99"/>
      <c r="R515" s="99"/>
      <c r="S515" s="99"/>
      <c r="T515" s="99"/>
      <c r="U515" s="99"/>
      <c r="V515" s="99"/>
      <c r="W515" s="99"/>
      <c r="X515" s="99"/>
      <c r="Y515" s="99"/>
      <c r="Z515" s="99"/>
    </row>
    <row r="516">
      <c r="A516" s="99"/>
      <c r="B516" s="99"/>
      <c r="C516" s="99"/>
      <c r="D516" s="99"/>
      <c r="E516" s="99"/>
      <c r="F516" s="99"/>
      <c r="G516" s="99"/>
      <c r="H516" s="99"/>
      <c r="I516" s="99"/>
      <c r="J516" s="99"/>
      <c r="K516" s="99"/>
      <c r="L516" s="99"/>
      <c r="M516" s="99"/>
      <c r="N516" s="99"/>
      <c r="O516" s="99"/>
      <c r="P516" s="99"/>
      <c r="Q516" s="99"/>
      <c r="R516" s="99"/>
      <c r="S516" s="99"/>
      <c r="T516" s="99"/>
      <c r="U516" s="99"/>
      <c r="V516" s="99"/>
      <c r="W516" s="99"/>
      <c r="X516" s="99"/>
      <c r="Y516" s="99"/>
      <c r="Z516" s="99"/>
    </row>
    <row r="517">
      <c r="A517" s="99"/>
      <c r="B517" s="99"/>
      <c r="C517" s="99"/>
      <c r="D517" s="99"/>
      <c r="E517" s="99"/>
      <c r="F517" s="99"/>
      <c r="G517" s="99"/>
      <c r="H517" s="99"/>
      <c r="I517" s="99"/>
      <c r="J517" s="99"/>
      <c r="K517" s="99"/>
      <c r="L517" s="99"/>
      <c r="M517" s="99"/>
      <c r="N517" s="99"/>
      <c r="O517" s="99"/>
      <c r="P517" s="99"/>
      <c r="Q517" s="99"/>
      <c r="R517" s="99"/>
      <c r="S517" s="99"/>
      <c r="T517" s="99"/>
      <c r="U517" s="99"/>
      <c r="V517" s="99"/>
      <c r="W517" s="99"/>
      <c r="X517" s="99"/>
      <c r="Y517" s="99"/>
      <c r="Z517" s="99"/>
    </row>
    <row r="518">
      <c r="A518" s="99"/>
      <c r="B518" s="99"/>
      <c r="C518" s="99"/>
      <c r="D518" s="99"/>
      <c r="E518" s="99"/>
      <c r="F518" s="99"/>
      <c r="G518" s="99"/>
      <c r="H518" s="99"/>
      <c r="I518" s="99"/>
      <c r="J518" s="99"/>
      <c r="K518" s="99"/>
      <c r="L518" s="99"/>
      <c r="M518" s="99"/>
      <c r="N518" s="99"/>
      <c r="O518" s="99"/>
      <c r="P518" s="99"/>
      <c r="Q518" s="99"/>
      <c r="R518" s="99"/>
      <c r="S518" s="99"/>
      <c r="T518" s="99"/>
      <c r="U518" s="99"/>
      <c r="V518" s="99"/>
      <c r="W518" s="99"/>
      <c r="X518" s="99"/>
      <c r="Y518" s="99"/>
      <c r="Z518" s="99"/>
    </row>
    <row r="519">
      <c r="A519" s="99"/>
      <c r="B519" s="99"/>
      <c r="C519" s="99"/>
      <c r="D519" s="99"/>
      <c r="E519" s="99"/>
      <c r="F519" s="99"/>
      <c r="G519" s="99"/>
      <c r="H519" s="99"/>
      <c r="I519" s="99"/>
      <c r="J519" s="99"/>
      <c r="K519" s="99"/>
      <c r="L519" s="99"/>
      <c r="M519" s="99"/>
      <c r="N519" s="99"/>
      <c r="O519" s="99"/>
      <c r="P519" s="99"/>
      <c r="Q519" s="99"/>
      <c r="R519" s="99"/>
      <c r="S519" s="99"/>
      <c r="T519" s="99"/>
      <c r="U519" s="99"/>
      <c r="V519" s="99"/>
      <c r="W519" s="99"/>
      <c r="X519" s="99"/>
      <c r="Y519" s="99"/>
      <c r="Z519" s="99"/>
    </row>
    <row r="520">
      <c r="A520" s="99"/>
      <c r="B520" s="99"/>
      <c r="C520" s="99"/>
      <c r="D520" s="99"/>
      <c r="E520" s="99"/>
      <c r="F520" s="99"/>
      <c r="G520" s="99"/>
      <c r="H520" s="99"/>
      <c r="I520" s="99"/>
      <c r="J520" s="99"/>
      <c r="K520" s="99"/>
      <c r="L520" s="99"/>
      <c r="M520" s="99"/>
      <c r="N520" s="99"/>
      <c r="O520" s="99"/>
      <c r="P520" s="99"/>
      <c r="Q520" s="99"/>
      <c r="R520" s="99"/>
      <c r="S520" s="99"/>
      <c r="T520" s="99"/>
      <c r="U520" s="99"/>
      <c r="V520" s="99"/>
      <c r="W520" s="99"/>
      <c r="X520" s="99"/>
      <c r="Y520" s="99"/>
      <c r="Z520" s="99"/>
    </row>
    <row r="521">
      <c r="A521" s="99"/>
      <c r="B521" s="99"/>
      <c r="C521" s="99"/>
      <c r="D521" s="99"/>
      <c r="E521" s="99"/>
      <c r="F521" s="99"/>
      <c r="G521" s="99"/>
      <c r="H521" s="99"/>
      <c r="I521" s="99"/>
      <c r="J521" s="99"/>
      <c r="K521" s="99"/>
      <c r="L521" s="99"/>
      <c r="M521" s="99"/>
      <c r="N521" s="99"/>
      <c r="O521" s="99"/>
      <c r="P521" s="99"/>
      <c r="Q521" s="99"/>
      <c r="R521" s="99"/>
      <c r="S521" s="99"/>
      <c r="T521" s="99"/>
      <c r="U521" s="99"/>
      <c r="V521" s="99"/>
      <c r="W521" s="99"/>
      <c r="X521" s="99"/>
      <c r="Y521" s="99"/>
      <c r="Z521" s="99"/>
    </row>
    <row r="522">
      <c r="A522" s="99"/>
      <c r="B522" s="99"/>
      <c r="C522" s="99"/>
      <c r="D522" s="99"/>
      <c r="E522" s="99"/>
      <c r="F522" s="99"/>
      <c r="G522" s="99"/>
      <c r="H522" s="99"/>
      <c r="I522" s="99"/>
      <c r="J522" s="99"/>
      <c r="K522" s="99"/>
      <c r="L522" s="99"/>
      <c r="M522" s="99"/>
      <c r="N522" s="99"/>
      <c r="O522" s="99"/>
      <c r="P522" s="99"/>
      <c r="Q522" s="99"/>
      <c r="R522" s="99"/>
      <c r="S522" s="99"/>
      <c r="T522" s="99"/>
      <c r="U522" s="99"/>
      <c r="V522" s="99"/>
      <c r="W522" s="99"/>
      <c r="X522" s="99"/>
      <c r="Y522" s="99"/>
      <c r="Z522" s="99"/>
    </row>
    <row r="523">
      <c r="A523" s="99"/>
      <c r="B523" s="99"/>
      <c r="C523" s="99"/>
      <c r="D523" s="99"/>
      <c r="E523" s="99"/>
      <c r="F523" s="99"/>
      <c r="G523" s="99"/>
      <c r="H523" s="99"/>
      <c r="I523" s="99"/>
      <c r="J523" s="99"/>
      <c r="K523" s="99"/>
      <c r="L523" s="99"/>
      <c r="M523" s="99"/>
      <c r="N523" s="99"/>
      <c r="O523" s="99"/>
      <c r="P523" s="99"/>
      <c r="Q523" s="99"/>
      <c r="R523" s="99"/>
      <c r="S523" s="99"/>
      <c r="T523" s="99"/>
      <c r="U523" s="99"/>
      <c r="V523" s="99"/>
      <c r="W523" s="99"/>
      <c r="X523" s="99"/>
      <c r="Y523" s="99"/>
      <c r="Z523" s="99"/>
    </row>
    <row r="524">
      <c r="A524" s="99"/>
      <c r="B524" s="99"/>
      <c r="C524" s="99"/>
      <c r="D524" s="99"/>
      <c r="E524" s="99"/>
      <c r="F524" s="99"/>
      <c r="G524" s="99"/>
      <c r="H524" s="99"/>
      <c r="I524" s="99"/>
      <c r="J524" s="99"/>
      <c r="K524" s="99"/>
      <c r="L524" s="99"/>
      <c r="M524" s="99"/>
      <c r="N524" s="99"/>
      <c r="O524" s="99"/>
      <c r="P524" s="99"/>
      <c r="Q524" s="99"/>
      <c r="R524" s="99"/>
      <c r="S524" s="99"/>
      <c r="T524" s="99"/>
      <c r="U524" s="99"/>
      <c r="V524" s="99"/>
      <c r="W524" s="99"/>
      <c r="X524" s="99"/>
      <c r="Y524" s="99"/>
      <c r="Z524" s="99"/>
    </row>
    <row r="525">
      <c r="A525" s="99"/>
      <c r="B525" s="99"/>
      <c r="C525" s="99"/>
      <c r="D525" s="99"/>
      <c r="E525" s="99"/>
      <c r="F525" s="99"/>
      <c r="G525" s="99"/>
      <c r="H525" s="99"/>
      <c r="I525" s="99"/>
      <c r="J525" s="99"/>
      <c r="K525" s="99"/>
      <c r="L525" s="99"/>
      <c r="M525" s="99"/>
      <c r="N525" s="99"/>
      <c r="O525" s="99"/>
      <c r="P525" s="99"/>
      <c r="Q525" s="99"/>
      <c r="R525" s="99"/>
      <c r="S525" s="99"/>
      <c r="T525" s="99"/>
      <c r="U525" s="99"/>
      <c r="V525" s="99"/>
      <c r="W525" s="99"/>
      <c r="X525" s="99"/>
      <c r="Y525" s="99"/>
      <c r="Z525" s="99"/>
    </row>
    <row r="526">
      <c r="A526" s="99"/>
      <c r="B526" s="99"/>
      <c r="C526" s="99"/>
      <c r="D526" s="99"/>
      <c r="E526" s="99"/>
      <c r="F526" s="99"/>
      <c r="G526" s="99"/>
      <c r="H526" s="99"/>
      <c r="I526" s="99"/>
      <c r="J526" s="99"/>
      <c r="K526" s="99"/>
      <c r="L526" s="99"/>
      <c r="M526" s="99"/>
      <c r="N526" s="99"/>
      <c r="O526" s="99"/>
      <c r="P526" s="99"/>
      <c r="Q526" s="99"/>
      <c r="R526" s="99"/>
      <c r="S526" s="99"/>
      <c r="T526" s="99"/>
      <c r="U526" s="99"/>
      <c r="V526" s="99"/>
      <c r="W526" s="99"/>
      <c r="X526" s="99"/>
      <c r="Y526" s="99"/>
      <c r="Z526" s="99"/>
    </row>
    <row r="527">
      <c r="A527" s="99"/>
      <c r="B527" s="99"/>
      <c r="C527" s="99"/>
      <c r="D527" s="99"/>
      <c r="E527" s="99"/>
      <c r="F527" s="99"/>
      <c r="G527" s="99"/>
      <c r="H527" s="99"/>
      <c r="I527" s="99"/>
      <c r="J527" s="99"/>
      <c r="K527" s="99"/>
      <c r="L527" s="99"/>
      <c r="M527" s="99"/>
      <c r="N527" s="99"/>
      <c r="O527" s="99"/>
      <c r="P527" s="99"/>
      <c r="Q527" s="99"/>
      <c r="R527" s="99"/>
      <c r="S527" s="99"/>
      <c r="T527" s="99"/>
      <c r="U527" s="99"/>
      <c r="V527" s="99"/>
      <c r="W527" s="99"/>
      <c r="X527" s="99"/>
      <c r="Y527" s="99"/>
      <c r="Z527" s="99"/>
    </row>
    <row r="528">
      <c r="A528" s="99"/>
      <c r="B528" s="99"/>
      <c r="C528" s="99"/>
      <c r="D528" s="99"/>
      <c r="E528" s="99"/>
      <c r="F528" s="99"/>
      <c r="G528" s="99"/>
      <c r="H528" s="99"/>
      <c r="I528" s="99"/>
      <c r="J528" s="99"/>
      <c r="K528" s="99"/>
      <c r="L528" s="99"/>
      <c r="M528" s="99"/>
      <c r="N528" s="99"/>
      <c r="O528" s="99"/>
      <c r="P528" s="99"/>
      <c r="Q528" s="99"/>
      <c r="R528" s="99"/>
      <c r="S528" s="99"/>
      <c r="T528" s="99"/>
      <c r="U528" s="99"/>
      <c r="V528" s="99"/>
      <c r="W528" s="99"/>
      <c r="X528" s="99"/>
      <c r="Y528" s="99"/>
      <c r="Z528" s="99"/>
    </row>
    <row r="529">
      <c r="A529" s="99"/>
      <c r="B529" s="99"/>
      <c r="C529" s="99"/>
      <c r="D529" s="99"/>
      <c r="E529" s="99"/>
      <c r="F529" s="99"/>
      <c r="G529" s="99"/>
      <c r="H529" s="99"/>
      <c r="I529" s="99"/>
      <c r="J529" s="99"/>
      <c r="K529" s="99"/>
      <c r="L529" s="99"/>
      <c r="M529" s="99"/>
      <c r="N529" s="99"/>
      <c r="O529" s="99"/>
      <c r="P529" s="99"/>
      <c r="Q529" s="99"/>
      <c r="R529" s="99"/>
      <c r="S529" s="99"/>
      <c r="T529" s="99"/>
      <c r="U529" s="99"/>
      <c r="V529" s="99"/>
      <c r="W529" s="99"/>
      <c r="X529" s="99"/>
      <c r="Y529" s="99"/>
      <c r="Z529" s="99"/>
    </row>
    <row r="530">
      <c r="A530" s="99"/>
      <c r="B530" s="99"/>
      <c r="C530" s="99"/>
      <c r="D530" s="99"/>
      <c r="E530" s="99"/>
      <c r="F530" s="99"/>
      <c r="G530" s="99"/>
      <c r="H530" s="99"/>
      <c r="I530" s="99"/>
      <c r="J530" s="99"/>
      <c r="K530" s="99"/>
      <c r="L530" s="99"/>
      <c r="M530" s="99"/>
      <c r="N530" s="99"/>
      <c r="O530" s="99"/>
      <c r="P530" s="99"/>
      <c r="Q530" s="99"/>
      <c r="R530" s="99"/>
      <c r="S530" s="99"/>
      <c r="T530" s="99"/>
      <c r="U530" s="99"/>
      <c r="V530" s="99"/>
      <c r="W530" s="99"/>
      <c r="X530" s="99"/>
      <c r="Y530" s="99"/>
      <c r="Z530" s="99"/>
    </row>
    <row r="531">
      <c r="A531" s="99"/>
      <c r="B531" s="99"/>
      <c r="C531" s="99"/>
      <c r="D531" s="99"/>
      <c r="E531" s="99"/>
      <c r="F531" s="99"/>
      <c r="G531" s="99"/>
      <c r="H531" s="99"/>
      <c r="I531" s="99"/>
      <c r="J531" s="99"/>
      <c r="K531" s="99"/>
      <c r="L531" s="99"/>
      <c r="M531" s="99"/>
      <c r="N531" s="99"/>
      <c r="O531" s="99"/>
      <c r="P531" s="99"/>
      <c r="Q531" s="99"/>
      <c r="R531" s="99"/>
      <c r="S531" s="99"/>
      <c r="T531" s="99"/>
      <c r="U531" s="99"/>
      <c r="V531" s="99"/>
      <c r="W531" s="99"/>
      <c r="X531" s="99"/>
      <c r="Y531" s="99"/>
      <c r="Z531" s="99"/>
    </row>
    <row r="532">
      <c r="A532" s="99"/>
      <c r="B532" s="99"/>
      <c r="C532" s="99"/>
      <c r="D532" s="99"/>
      <c r="E532" s="99"/>
      <c r="F532" s="99"/>
      <c r="G532" s="99"/>
      <c r="H532" s="99"/>
      <c r="I532" s="99"/>
      <c r="J532" s="99"/>
      <c r="K532" s="99"/>
      <c r="L532" s="99"/>
      <c r="M532" s="99"/>
      <c r="N532" s="99"/>
      <c r="O532" s="99"/>
      <c r="P532" s="99"/>
      <c r="Q532" s="99"/>
      <c r="R532" s="99"/>
      <c r="S532" s="99"/>
      <c r="T532" s="99"/>
      <c r="U532" s="99"/>
      <c r="V532" s="99"/>
      <c r="W532" s="99"/>
      <c r="X532" s="99"/>
      <c r="Y532" s="99"/>
      <c r="Z532" s="99"/>
    </row>
    <row r="533">
      <c r="A533" s="99"/>
      <c r="B533" s="99"/>
      <c r="C533" s="99"/>
      <c r="D533" s="99"/>
      <c r="E533" s="99"/>
      <c r="F533" s="99"/>
      <c r="G533" s="99"/>
      <c r="H533" s="99"/>
      <c r="I533" s="99"/>
      <c r="J533" s="99"/>
      <c r="K533" s="99"/>
      <c r="L533" s="99"/>
      <c r="M533" s="99"/>
      <c r="N533" s="99"/>
      <c r="O533" s="99"/>
      <c r="P533" s="99"/>
      <c r="Q533" s="99"/>
      <c r="R533" s="99"/>
      <c r="S533" s="99"/>
      <c r="T533" s="99"/>
      <c r="U533" s="99"/>
      <c r="V533" s="99"/>
      <c r="W533" s="99"/>
      <c r="X533" s="99"/>
      <c r="Y533" s="99"/>
      <c r="Z533" s="99"/>
    </row>
    <row r="534">
      <c r="A534" s="99"/>
      <c r="B534" s="99"/>
      <c r="C534" s="99"/>
      <c r="D534" s="99"/>
      <c r="E534" s="99"/>
      <c r="F534" s="99"/>
      <c r="G534" s="99"/>
      <c r="H534" s="99"/>
      <c r="I534" s="99"/>
      <c r="J534" s="99"/>
      <c r="K534" s="99"/>
      <c r="L534" s="99"/>
      <c r="M534" s="99"/>
      <c r="N534" s="99"/>
      <c r="O534" s="99"/>
      <c r="P534" s="99"/>
      <c r="Q534" s="99"/>
      <c r="R534" s="99"/>
      <c r="S534" s="99"/>
      <c r="T534" s="99"/>
      <c r="U534" s="99"/>
      <c r="V534" s="99"/>
      <c r="W534" s="99"/>
      <c r="X534" s="99"/>
      <c r="Y534" s="99"/>
      <c r="Z534" s="99"/>
    </row>
    <row r="535">
      <c r="A535" s="99"/>
      <c r="B535" s="99"/>
      <c r="C535" s="99"/>
      <c r="D535" s="99"/>
      <c r="E535" s="99"/>
      <c r="F535" s="99"/>
      <c r="G535" s="99"/>
      <c r="H535" s="99"/>
      <c r="I535" s="99"/>
      <c r="J535" s="99"/>
      <c r="K535" s="99"/>
      <c r="L535" s="99"/>
      <c r="M535" s="99"/>
      <c r="N535" s="99"/>
      <c r="O535" s="99"/>
      <c r="P535" s="99"/>
      <c r="Q535" s="99"/>
      <c r="R535" s="99"/>
      <c r="S535" s="99"/>
      <c r="T535" s="99"/>
      <c r="U535" s="99"/>
      <c r="V535" s="99"/>
      <c r="W535" s="99"/>
      <c r="X535" s="99"/>
      <c r="Y535" s="99"/>
      <c r="Z535" s="99"/>
    </row>
    <row r="536">
      <c r="A536" s="99"/>
      <c r="B536" s="99"/>
      <c r="C536" s="99"/>
      <c r="D536" s="99"/>
      <c r="E536" s="99"/>
      <c r="F536" s="99"/>
      <c r="G536" s="99"/>
      <c r="H536" s="99"/>
      <c r="I536" s="99"/>
      <c r="J536" s="99"/>
      <c r="K536" s="99"/>
      <c r="L536" s="99"/>
      <c r="M536" s="99"/>
      <c r="N536" s="99"/>
      <c r="O536" s="99"/>
      <c r="P536" s="99"/>
      <c r="Q536" s="99"/>
      <c r="R536" s="99"/>
      <c r="S536" s="99"/>
      <c r="T536" s="99"/>
      <c r="U536" s="99"/>
      <c r="V536" s="99"/>
      <c r="W536" s="99"/>
      <c r="X536" s="99"/>
      <c r="Y536" s="99"/>
      <c r="Z536" s="99"/>
    </row>
    <row r="537">
      <c r="A537" s="99"/>
      <c r="B537" s="99"/>
      <c r="C537" s="99"/>
      <c r="D537" s="99"/>
      <c r="E537" s="99"/>
      <c r="F537" s="99"/>
      <c r="G537" s="99"/>
      <c r="H537" s="99"/>
      <c r="I537" s="99"/>
      <c r="J537" s="99"/>
      <c r="K537" s="99"/>
      <c r="L537" s="99"/>
      <c r="M537" s="99"/>
      <c r="N537" s="99"/>
      <c r="O537" s="99"/>
      <c r="P537" s="99"/>
      <c r="Q537" s="99"/>
      <c r="R537" s="99"/>
      <c r="S537" s="99"/>
      <c r="T537" s="99"/>
      <c r="U537" s="99"/>
      <c r="V537" s="99"/>
      <c r="W537" s="99"/>
      <c r="X537" s="99"/>
      <c r="Y537" s="99"/>
      <c r="Z537" s="99"/>
    </row>
    <row r="538">
      <c r="A538" s="99"/>
      <c r="B538" s="99"/>
      <c r="C538" s="99"/>
      <c r="D538" s="99"/>
      <c r="E538" s="99"/>
      <c r="F538" s="99"/>
      <c r="G538" s="99"/>
      <c r="H538" s="99"/>
      <c r="I538" s="99"/>
      <c r="J538" s="99"/>
      <c r="K538" s="99"/>
      <c r="L538" s="99"/>
      <c r="M538" s="99"/>
      <c r="N538" s="99"/>
      <c r="O538" s="99"/>
      <c r="P538" s="99"/>
      <c r="Q538" s="99"/>
      <c r="R538" s="99"/>
      <c r="S538" s="99"/>
      <c r="T538" s="99"/>
      <c r="U538" s="99"/>
      <c r="V538" s="99"/>
      <c r="W538" s="99"/>
      <c r="X538" s="99"/>
      <c r="Y538" s="99"/>
      <c r="Z538" s="99"/>
    </row>
    <row r="539">
      <c r="A539" s="99"/>
      <c r="B539" s="99"/>
      <c r="C539" s="99"/>
      <c r="D539" s="99"/>
      <c r="E539" s="99"/>
      <c r="F539" s="99"/>
      <c r="G539" s="99"/>
      <c r="H539" s="99"/>
      <c r="I539" s="99"/>
      <c r="J539" s="99"/>
      <c r="K539" s="99"/>
      <c r="L539" s="99"/>
      <c r="M539" s="99"/>
      <c r="N539" s="99"/>
      <c r="O539" s="99"/>
      <c r="P539" s="99"/>
      <c r="Q539" s="99"/>
      <c r="R539" s="99"/>
      <c r="S539" s="99"/>
      <c r="T539" s="99"/>
      <c r="U539" s="99"/>
      <c r="V539" s="99"/>
      <c r="W539" s="99"/>
      <c r="X539" s="99"/>
      <c r="Y539" s="99"/>
      <c r="Z539" s="99"/>
    </row>
    <row r="540">
      <c r="A540" s="99"/>
      <c r="B540" s="99"/>
      <c r="C540" s="99"/>
      <c r="D540" s="99"/>
      <c r="E540" s="99"/>
      <c r="F540" s="99"/>
      <c r="G540" s="99"/>
      <c r="H540" s="99"/>
      <c r="I540" s="99"/>
      <c r="J540" s="99"/>
      <c r="K540" s="99"/>
      <c r="L540" s="99"/>
      <c r="M540" s="99"/>
      <c r="N540" s="99"/>
      <c r="O540" s="99"/>
      <c r="P540" s="99"/>
      <c r="Q540" s="99"/>
      <c r="R540" s="99"/>
      <c r="S540" s="99"/>
      <c r="T540" s="99"/>
      <c r="U540" s="99"/>
      <c r="V540" s="99"/>
      <c r="W540" s="99"/>
      <c r="X540" s="99"/>
      <c r="Y540" s="99"/>
      <c r="Z540" s="99"/>
    </row>
    <row r="541">
      <c r="A541" s="99"/>
      <c r="B541" s="99"/>
      <c r="C541" s="99"/>
      <c r="D541" s="99"/>
      <c r="E541" s="99"/>
      <c r="F541" s="99"/>
      <c r="G541" s="99"/>
      <c r="H541" s="99"/>
      <c r="I541" s="99"/>
      <c r="J541" s="99"/>
      <c r="K541" s="99"/>
      <c r="L541" s="99"/>
      <c r="M541" s="99"/>
      <c r="N541" s="99"/>
      <c r="O541" s="99"/>
      <c r="P541" s="99"/>
      <c r="Q541" s="99"/>
      <c r="R541" s="99"/>
      <c r="S541" s="99"/>
      <c r="T541" s="99"/>
      <c r="U541" s="99"/>
      <c r="V541" s="99"/>
      <c r="W541" s="99"/>
      <c r="X541" s="99"/>
      <c r="Y541" s="99"/>
      <c r="Z541" s="99"/>
    </row>
    <row r="542">
      <c r="A542" s="99"/>
      <c r="B542" s="99"/>
      <c r="C542" s="99"/>
      <c r="D542" s="99"/>
      <c r="E542" s="99"/>
      <c r="F542" s="99"/>
      <c r="G542" s="99"/>
      <c r="H542" s="99"/>
      <c r="I542" s="99"/>
      <c r="J542" s="99"/>
      <c r="K542" s="99"/>
      <c r="L542" s="99"/>
      <c r="M542" s="99"/>
      <c r="N542" s="99"/>
      <c r="O542" s="99"/>
      <c r="P542" s="99"/>
      <c r="Q542" s="99"/>
      <c r="R542" s="99"/>
      <c r="S542" s="99"/>
      <c r="T542" s="99"/>
      <c r="U542" s="99"/>
      <c r="V542" s="99"/>
      <c r="W542" s="99"/>
      <c r="X542" s="99"/>
      <c r="Y542" s="99"/>
      <c r="Z542" s="99"/>
    </row>
    <row r="543">
      <c r="A543" s="99"/>
      <c r="B543" s="99"/>
      <c r="C543" s="99"/>
      <c r="D543" s="99"/>
      <c r="E543" s="99"/>
      <c r="F543" s="99"/>
      <c r="G543" s="99"/>
      <c r="H543" s="99"/>
      <c r="I543" s="99"/>
      <c r="J543" s="99"/>
      <c r="K543" s="99"/>
      <c r="L543" s="99"/>
      <c r="M543" s="99"/>
      <c r="N543" s="99"/>
      <c r="O543" s="99"/>
      <c r="P543" s="99"/>
      <c r="Q543" s="99"/>
      <c r="R543" s="99"/>
      <c r="S543" s="99"/>
      <c r="T543" s="99"/>
      <c r="U543" s="99"/>
      <c r="V543" s="99"/>
      <c r="W543" s="99"/>
      <c r="X543" s="99"/>
      <c r="Y543" s="99"/>
      <c r="Z543" s="99"/>
    </row>
    <row r="544">
      <c r="A544" s="99"/>
      <c r="B544" s="99"/>
      <c r="C544" s="99"/>
      <c r="D544" s="99"/>
      <c r="E544" s="99"/>
      <c r="F544" s="99"/>
      <c r="G544" s="99"/>
      <c r="H544" s="99"/>
      <c r="I544" s="99"/>
      <c r="J544" s="99"/>
      <c r="K544" s="99"/>
      <c r="L544" s="99"/>
      <c r="M544" s="99"/>
      <c r="N544" s="99"/>
      <c r="O544" s="99"/>
      <c r="P544" s="99"/>
      <c r="Q544" s="99"/>
      <c r="R544" s="99"/>
      <c r="S544" s="99"/>
      <c r="T544" s="99"/>
      <c r="U544" s="99"/>
      <c r="V544" s="99"/>
      <c r="W544" s="99"/>
      <c r="X544" s="99"/>
      <c r="Y544" s="99"/>
      <c r="Z544" s="99"/>
    </row>
    <row r="545">
      <c r="A545" s="99"/>
      <c r="B545" s="99"/>
      <c r="C545" s="99"/>
      <c r="D545" s="99"/>
      <c r="E545" s="99"/>
      <c r="F545" s="99"/>
      <c r="G545" s="99"/>
      <c r="H545" s="99"/>
      <c r="I545" s="99"/>
      <c r="J545" s="99"/>
      <c r="K545" s="99"/>
      <c r="L545" s="99"/>
      <c r="M545" s="99"/>
      <c r="N545" s="99"/>
      <c r="O545" s="99"/>
      <c r="P545" s="99"/>
      <c r="Q545" s="99"/>
      <c r="R545" s="99"/>
      <c r="S545" s="99"/>
      <c r="T545" s="99"/>
      <c r="U545" s="99"/>
      <c r="V545" s="99"/>
      <c r="W545" s="99"/>
      <c r="X545" s="99"/>
      <c r="Y545" s="99"/>
      <c r="Z545" s="99"/>
    </row>
    <row r="546">
      <c r="A546" s="99"/>
      <c r="B546" s="99"/>
      <c r="C546" s="99"/>
      <c r="D546" s="99"/>
      <c r="E546" s="99"/>
      <c r="F546" s="99"/>
      <c r="G546" s="99"/>
      <c r="H546" s="99"/>
      <c r="I546" s="99"/>
      <c r="J546" s="99"/>
      <c r="K546" s="99"/>
      <c r="L546" s="99"/>
      <c r="M546" s="99"/>
      <c r="N546" s="99"/>
      <c r="O546" s="99"/>
      <c r="P546" s="99"/>
      <c r="Q546" s="99"/>
      <c r="R546" s="99"/>
      <c r="S546" s="99"/>
      <c r="T546" s="99"/>
      <c r="U546" s="99"/>
      <c r="V546" s="99"/>
      <c r="W546" s="99"/>
      <c r="X546" s="99"/>
      <c r="Y546" s="99"/>
      <c r="Z546" s="99"/>
    </row>
    <row r="547">
      <c r="A547" s="99"/>
      <c r="B547" s="99"/>
      <c r="C547" s="99"/>
      <c r="D547" s="99"/>
      <c r="E547" s="99"/>
      <c r="F547" s="99"/>
      <c r="G547" s="99"/>
      <c r="H547" s="99"/>
      <c r="I547" s="99"/>
      <c r="J547" s="99"/>
      <c r="K547" s="99"/>
      <c r="L547" s="99"/>
      <c r="M547" s="99"/>
      <c r="N547" s="99"/>
      <c r="O547" s="99"/>
      <c r="P547" s="99"/>
      <c r="Q547" s="99"/>
      <c r="R547" s="99"/>
      <c r="S547" s="99"/>
      <c r="T547" s="99"/>
      <c r="U547" s="99"/>
      <c r="V547" s="99"/>
      <c r="W547" s="99"/>
      <c r="X547" s="99"/>
      <c r="Y547" s="99"/>
      <c r="Z547" s="99"/>
    </row>
    <row r="548">
      <c r="A548" s="99"/>
      <c r="B548" s="99"/>
      <c r="C548" s="99"/>
      <c r="D548" s="99"/>
      <c r="E548" s="99"/>
      <c r="F548" s="99"/>
      <c r="G548" s="99"/>
      <c r="H548" s="99"/>
      <c r="I548" s="99"/>
      <c r="J548" s="99"/>
      <c r="K548" s="99"/>
      <c r="L548" s="99"/>
      <c r="M548" s="99"/>
      <c r="N548" s="99"/>
      <c r="O548" s="99"/>
      <c r="P548" s="99"/>
      <c r="Q548" s="99"/>
      <c r="R548" s="99"/>
      <c r="S548" s="99"/>
      <c r="T548" s="99"/>
      <c r="U548" s="99"/>
      <c r="V548" s="99"/>
      <c r="W548" s="99"/>
      <c r="X548" s="99"/>
      <c r="Y548" s="99"/>
      <c r="Z548" s="99"/>
    </row>
    <row r="549">
      <c r="A549" s="99"/>
      <c r="B549" s="99"/>
      <c r="C549" s="99"/>
      <c r="D549" s="99"/>
      <c r="E549" s="99"/>
      <c r="F549" s="99"/>
      <c r="G549" s="99"/>
      <c r="H549" s="99"/>
      <c r="I549" s="99"/>
      <c r="J549" s="99"/>
      <c r="K549" s="99"/>
      <c r="L549" s="99"/>
      <c r="M549" s="99"/>
      <c r="N549" s="99"/>
      <c r="O549" s="99"/>
      <c r="P549" s="99"/>
      <c r="Q549" s="99"/>
      <c r="R549" s="99"/>
      <c r="S549" s="99"/>
      <c r="T549" s="99"/>
      <c r="U549" s="99"/>
      <c r="V549" s="99"/>
      <c r="W549" s="99"/>
      <c r="X549" s="99"/>
      <c r="Y549" s="99"/>
      <c r="Z549" s="99"/>
    </row>
    <row r="550">
      <c r="A550" s="99"/>
      <c r="B550" s="99"/>
      <c r="C550" s="99"/>
      <c r="D550" s="99"/>
      <c r="E550" s="99"/>
      <c r="F550" s="99"/>
      <c r="G550" s="99"/>
      <c r="H550" s="99"/>
      <c r="I550" s="99"/>
      <c r="J550" s="99"/>
      <c r="K550" s="99"/>
      <c r="L550" s="99"/>
      <c r="M550" s="99"/>
      <c r="N550" s="99"/>
      <c r="O550" s="99"/>
      <c r="P550" s="99"/>
      <c r="Q550" s="99"/>
      <c r="R550" s="99"/>
      <c r="S550" s="99"/>
      <c r="T550" s="99"/>
      <c r="U550" s="99"/>
      <c r="V550" s="99"/>
      <c r="W550" s="99"/>
      <c r="X550" s="99"/>
      <c r="Y550" s="99"/>
      <c r="Z550" s="99"/>
    </row>
    <row r="551">
      <c r="A551" s="99"/>
      <c r="B551" s="99"/>
      <c r="C551" s="99"/>
      <c r="D551" s="99"/>
      <c r="E551" s="99"/>
      <c r="F551" s="99"/>
      <c r="G551" s="99"/>
      <c r="H551" s="99"/>
      <c r="I551" s="99"/>
      <c r="J551" s="99"/>
      <c r="K551" s="99"/>
      <c r="L551" s="99"/>
      <c r="M551" s="99"/>
      <c r="N551" s="99"/>
      <c r="O551" s="99"/>
      <c r="P551" s="99"/>
      <c r="Q551" s="99"/>
      <c r="R551" s="99"/>
      <c r="S551" s="99"/>
      <c r="T551" s="99"/>
      <c r="U551" s="99"/>
      <c r="V551" s="99"/>
      <c r="W551" s="99"/>
      <c r="X551" s="99"/>
      <c r="Y551" s="99"/>
      <c r="Z551" s="99"/>
    </row>
    <row r="552">
      <c r="A552" s="99"/>
      <c r="B552" s="99"/>
      <c r="C552" s="99"/>
      <c r="D552" s="99"/>
      <c r="E552" s="99"/>
      <c r="F552" s="99"/>
      <c r="G552" s="99"/>
      <c r="H552" s="99"/>
      <c r="I552" s="99"/>
      <c r="J552" s="99"/>
      <c r="K552" s="99"/>
      <c r="L552" s="99"/>
      <c r="M552" s="99"/>
      <c r="N552" s="99"/>
      <c r="O552" s="99"/>
      <c r="P552" s="99"/>
      <c r="Q552" s="99"/>
      <c r="R552" s="99"/>
      <c r="S552" s="99"/>
      <c r="T552" s="99"/>
      <c r="U552" s="99"/>
      <c r="V552" s="99"/>
      <c r="W552" s="99"/>
      <c r="X552" s="99"/>
      <c r="Y552" s="99"/>
      <c r="Z552" s="99"/>
    </row>
    <row r="553">
      <c r="A553" s="99"/>
      <c r="B553" s="99"/>
      <c r="C553" s="99"/>
      <c r="D553" s="99"/>
      <c r="E553" s="99"/>
      <c r="F553" s="99"/>
      <c r="G553" s="99"/>
      <c r="H553" s="99"/>
      <c r="I553" s="99"/>
      <c r="J553" s="99"/>
      <c r="K553" s="99"/>
      <c r="L553" s="99"/>
      <c r="M553" s="99"/>
      <c r="N553" s="99"/>
      <c r="O553" s="99"/>
      <c r="P553" s="99"/>
      <c r="Q553" s="99"/>
      <c r="R553" s="99"/>
      <c r="S553" s="99"/>
      <c r="T553" s="99"/>
      <c r="U553" s="99"/>
      <c r="V553" s="99"/>
      <c r="W553" s="99"/>
      <c r="X553" s="99"/>
      <c r="Y553" s="99"/>
      <c r="Z553" s="99"/>
    </row>
    <row r="554">
      <c r="A554" s="99"/>
      <c r="B554" s="99"/>
      <c r="C554" s="99"/>
      <c r="D554" s="99"/>
      <c r="E554" s="99"/>
      <c r="F554" s="99"/>
      <c r="G554" s="99"/>
      <c r="H554" s="99"/>
      <c r="I554" s="99"/>
      <c r="J554" s="99"/>
      <c r="K554" s="99"/>
      <c r="L554" s="99"/>
      <c r="M554" s="99"/>
      <c r="N554" s="99"/>
      <c r="O554" s="99"/>
      <c r="P554" s="99"/>
      <c r="Q554" s="99"/>
      <c r="R554" s="99"/>
      <c r="S554" s="99"/>
      <c r="T554" s="99"/>
      <c r="U554" s="99"/>
      <c r="V554" s="99"/>
      <c r="W554" s="99"/>
      <c r="X554" s="99"/>
      <c r="Y554" s="99"/>
      <c r="Z554" s="99"/>
    </row>
    <row r="555">
      <c r="A555" s="99"/>
      <c r="B555" s="99"/>
      <c r="C555" s="99"/>
      <c r="D555" s="99"/>
      <c r="E555" s="99"/>
      <c r="F555" s="99"/>
      <c r="G555" s="99"/>
      <c r="H555" s="99"/>
      <c r="I555" s="99"/>
      <c r="J555" s="99"/>
      <c r="K555" s="99"/>
      <c r="L555" s="99"/>
      <c r="M555" s="99"/>
      <c r="N555" s="99"/>
      <c r="O555" s="99"/>
      <c r="P555" s="99"/>
      <c r="Q555" s="99"/>
      <c r="R555" s="99"/>
      <c r="S555" s="99"/>
      <c r="T555" s="99"/>
      <c r="U555" s="99"/>
      <c r="V555" s="99"/>
      <c r="W555" s="99"/>
      <c r="X555" s="99"/>
      <c r="Y555" s="99"/>
      <c r="Z555" s="99"/>
    </row>
    <row r="556">
      <c r="A556" s="99"/>
      <c r="B556" s="99"/>
      <c r="C556" s="99"/>
      <c r="D556" s="99"/>
      <c r="E556" s="99"/>
      <c r="F556" s="99"/>
      <c r="G556" s="99"/>
      <c r="H556" s="99"/>
      <c r="I556" s="99"/>
      <c r="J556" s="99"/>
      <c r="K556" s="99"/>
      <c r="L556" s="99"/>
      <c r="M556" s="99"/>
      <c r="N556" s="99"/>
      <c r="O556" s="99"/>
      <c r="P556" s="99"/>
      <c r="Q556" s="99"/>
      <c r="R556" s="99"/>
      <c r="S556" s="99"/>
      <c r="T556" s="99"/>
      <c r="U556" s="99"/>
      <c r="V556" s="99"/>
      <c r="W556" s="99"/>
      <c r="X556" s="99"/>
      <c r="Y556" s="99"/>
      <c r="Z556" s="99"/>
    </row>
    <row r="557">
      <c r="A557" s="99"/>
      <c r="B557" s="99"/>
      <c r="C557" s="99"/>
      <c r="D557" s="99"/>
      <c r="E557" s="99"/>
      <c r="F557" s="99"/>
      <c r="G557" s="99"/>
      <c r="H557" s="99"/>
      <c r="I557" s="99"/>
      <c r="J557" s="99"/>
      <c r="K557" s="99"/>
      <c r="L557" s="99"/>
      <c r="M557" s="99"/>
      <c r="N557" s="99"/>
      <c r="O557" s="99"/>
      <c r="P557" s="99"/>
      <c r="Q557" s="99"/>
      <c r="R557" s="99"/>
      <c r="S557" s="99"/>
      <c r="T557" s="99"/>
      <c r="U557" s="99"/>
      <c r="V557" s="99"/>
      <c r="W557" s="99"/>
      <c r="X557" s="99"/>
      <c r="Y557" s="99"/>
      <c r="Z557" s="99"/>
    </row>
    <row r="558">
      <c r="A558" s="99"/>
      <c r="B558" s="99"/>
      <c r="C558" s="99"/>
      <c r="D558" s="99"/>
      <c r="E558" s="99"/>
      <c r="F558" s="99"/>
      <c r="G558" s="99"/>
      <c r="H558" s="99"/>
      <c r="I558" s="99"/>
      <c r="J558" s="99"/>
      <c r="K558" s="99"/>
      <c r="L558" s="99"/>
      <c r="M558" s="99"/>
      <c r="N558" s="99"/>
      <c r="O558" s="99"/>
      <c r="P558" s="99"/>
      <c r="Q558" s="99"/>
      <c r="R558" s="99"/>
      <c r="S558" s="99"/>
      <c r="T558" s="99"/>
      <c r="U558" s="99"/>
      <c r="V558" s="99"/>
      <c r="W558" s="99"/>
      <c r="X558" s="99"/>
      <c r="Y558" s="99"/>
      <c r="Z558" s="99"/>
    </row>
    <row r="559">
      <c r="A559" s="99"/>
      <c r="B559" s="99"/>
      <c r="C559" s="99"/>
      <c r="D559" s="99"/>
      <c r="E559" s="99"/>
      <c r="F559" s="99"/>
      <c r="G559" s="99"/>
      <c r="H559" s="99"/>
      <c r="I559" s="99"/>
      <c r="J559" s="99"/>
      <c r="K559" s="99"/>
      <c r="L559" s="99"/>
      <c r="M559" s="99"/>
      <c r="N559" s="99"/>
      <c r="O559" s="99"/>
      <c r="P559" s="99"/>
      <c r="Q559" s="99"/>
      <c r="R559" s="99"/>
      <c r="S559" s="99"/>
      <c r="T559" s="99"/>
      <c r="U559" s="99"/>
      <c r="V559" s="99"/>
      <c r="W559" s="99"/>
      <c r="X559" s="99"/>
      <c r="Y559" s="99"/>
      <c r="Z559" s="99"/>
    </row>
    <row r="560">
      <c r="A560" s="99"/>
      <c r="B560" s="99"/>
      <c r="C560" s="99"/>
      <c r="D560" s="99"/>
      <c r="E560" s="99"/>
      <c r="F560" s="99"/>
      <c r="G560" s="99"/>
      <c r="H560" s="99"/>
      <c r="I560" s="99"/>
      <c r="J560" s="99"/>
      <c r="K560" s="99"/>
      <c r="L560" s="99"/>
      <c r="M560" s="99"/>
      <c r="N560" s="99"/>
      <c r="O560" s="99"/>
      <c r="P560" s="99"/>
      <c r="Q560" s="99"/>
      <c r="R560" s="99"/>
      <c r="S560" s="99"/>
      <c r="T560" s="99"/>
      <c r="U560" s="99"/>
      <c r="V560" s="99"/>
      <c r="W560" s="99"/>
      <c r="X560" s="99"/>
      <c r="Y560" s="99"/>
      <c r="Z560" s="99"/>
    </row>
    <row r="561">
      <c r="A561" s="99"/>
      <c r="B561" s="99"/>
      <c r="C561" s="99"/>
      <c r="D561" s="99"/>
      <c r="E561" s="99"/>
      <c r="F561" s="99"/>
      <c r="G561" s="99"/>
      <c r="H561" s="99"/>
      <c r="I561" s="99"/>
      <c r="J561" s="99"/>
      <c r="K561" s="99"/>
      <c r="L561" s="99"/>
      <c r="M561" s="99"/>
      <c r="N561" s="99"/>
      <c r="O561" s="99"/>
      <c r="P561" s="99"/>
      <c r="Q561" s="99"/>
      <c r="R561" s="99"/>
      <c r="S561" s="99"/>
      <c r="T561" s="99"/>
      <c r="U561" s="99"/>
      <c r="V561" s="99"/>
      <c r="W561" s="99"/>
      <c r="X561" s="99"/>
      <c r="Y561" s="99"/>
      <c r="Z561" s="99"/>
    </row>
    <row r="562">
      <c r="A562" s="99"/>
      <c r="B562" s="99"/>
      <c r="C562" s="99"/>
      <c r="D562" s="99"/>
      <c r="E562" s="99"/>
      <c r="F562" s="99"/>
      <c r="G562" s="99"/>
      <c r="H562" s="99"/>
      <c r="I562" s="99"/>
      <c r="J562" s="99"/>
      <c r="K562" s="99"/>
      <c r="L562" s="99"/>
      <c r="M562" s="99"/>
      <c r="N562" s="99"/>
      <c r="O562" s="99"/>
      <c r="P562" s="99"/>
      <c r="Q562" s="99"/>
      <c r="R562" s="99"/>
      <c r="S562" s="99"/>
      <c r="T562" s="99"/>
      <c r="U562" s="99"/>
      <c r="V562" s="99"/>
      <c r="W562" s="99"/>
      <c r="X562" s="99"/>
      <c r="Y562" s="99"/>
      <c r="Z562" s="99"/>
    </row>
    <row r="563">
      <c r="A563" s="99"/>
      <c r="B563" s="99"/>
      <c r="C563" s="99"/>
      <c r="D563" s="99"/>
      <c r="E563" s="99"/>
      <c r="F563" s="99"/>
      <c r="G563" s="99"/>
      <c r="H563" s="99"/>
      <c r="I563" s="99"/>
      <c r="J563" s="99"/>
      <c r="K563" s="99"/>
      <c r="L563" s="99"/>
      <c r="M563" s="99"/>
      <c r="N563" s="99"/>
      <c r="O563" s="99"/>
      <c r="P563" s="99"/>
      <c r="Q563" s="99"/>
      <c r="R563" s="99"/>
      <c r="S563" s="99"/>
      <c r="T563" s="99"/>
      <c r="U563" s="99"/>
      <c r="V563" s="99"/>
      <c r="W563" s="99"/>
      <c r="X563" s="99"/>
      <c r="Y563" s="99"/>
      <c r="Z563" s="99"/>
    </row>
    <row r="564">
      <c r="A564" s="99"/>
      <c r="B564" s="99"/>
      <c r="C564" s="99"/>
      <c r="D564" s="99"/>
      <c r="E564" s="99"/>
      <c r="F564" s="99"/>
      <c r="G564" s="99"/>
      <c r="H564" s="99"/>
      <c r="I564" s="99"/>
      <c r="J564" s="99"/>
      <c r="K564" s="99"/>
      <c r="L564" s="99"/>
      <c r="M564" s="99"/>
      <c r="N564" s="99"/>
      <c r="O564" s="99"/>
      <c r="P564" s="99"/>
      <c r="Q564" s="99"/>
      <c r="R564" s="99"/>
      <c r="S564" s="99"/>
      <c r="T564" s="99"/>
      <c r="U564" s="99"/>
      <c r="V564" s="99"/>
      <c r="W564" s="99"/>
      <c r="X564" s="99"/>
      <c r="Y564" s="99"/>
      <c r="Z564" s="99"/>
    </row>
    <row r="565">
      <c r="A565" s="99"/>
      <c r="B565" s="99"/>
      <c r="C565" s="99"/>
      <c r="D565" s="99"/>
      <c r="E565" s="99"/>
      <c r="F565" s="99"/>
      <c r="G565" s="99"/>
      <c r="H565" s="99"/>
      <c r="I565" s="99"/>
      <c r="J565" s="99"/>
      <c r="K565" s="99"/>
      <c r="L565" s="99"/>
      <c r="M565" s="99"/>
      <c r="N565" s="99"/>
      <c r="O565" s="99"/>
      <c r="P565" s="99"/>
      <c r="Q565" s="99"/>
      <c r="R565" s="99"/>
      <c r="S565" s="99"/>
      <c r="T565" s="99"/>
      <c r="U565" s="99"/>
      <c r="V565" s="99"/>
      <c r="W565" s="99"/>
      <c r="X565" s="99"/>
      <c r="Y565" s="99"/>
      <c r="Z565" s="99"/>
    </row>
    <row r="566">
      <c r="A566" s="99"/>
      <c r="B566" s="99"/>
      <c r="C566" s="99"/>
      <c r="D566" s="99"/>
      <c r="E566" s="99"/>
      <c r="F566" s="99"/>
      <c r="G566" s="99"/>
      <c r="H566" s="99"/>
      <c r="I566" s="99"/>
      <c r="J566" s="99"/>
      <c r="K566" s="99"/>
      <c r="L566" s="99"/>
      <c r="M566" s="99"/>
      <c r="N566" s="99"/>
      <c r="O566" s="99"/>
      <c r="P566" s="99"/>
      <c r="Q566" s="99"/>
      <c r="R566" s="99"/>
      <c r="S566" s="99"/>
      <c r="T566" s="99"/>
      <c r="U566" s="99"/>
      <c r="V566" s="99"/>
      <c r="W566" s="99"/>
      <c r="X566" s="99"/>
      <c r="Y566" s="99"/>
      <c r="Z566" s="99"/>
    </row>
    <row r="567">
      <c r="A567" s="99"/>
      <c r="B567" s="99"/>
      <c r="C567" s="99"/>
      <c r="D567" s="99"/>
      <c r="E567" s="99"/>
      <c r="F567" s="99"/>
      <c r="G567" s="99"/>
      <c r="H567" s="99"/>
      <c r="I567" s="99"/>
      <c r="J567" s="99"/>
      <c r="K567" s="99"/>
      <c r="L567" s="99"/>
      <c r="M567" s="99"/>
      <c r="N567" s="99"/>
      <c r="O567" s="99"/>
      <c r="P567" s="99"/>
      <c r="Q567" s="99"/>
      <c r="R567" s="99"/>
      <c r="S567" s="99"/>
      <c r="T567" s="99"/>
      <c r="U567" s="99"/>
      <c r="V567" s="99"/>
      <c r="W567" s="99"/>
      <c r="X567" s="99"/>
      <c r="Y567" s="99"/>
      <c r="Z567" s="99"/>
    </row>
    <row r="568">
      <c r="A568" s="99"/>
      <c r="B568" s="99"/>
      <c r="C568" s="99"/>
      <c r="D568" s="99"/>
      <c r="E568" s="99"/>
      <c r="F568" s="99"/>
      <c r="G568" s="99"/>
      <c r="H568" s="99"/>
      <c r="I568" s="99"/>
      <c r="J568" s="99"/>
      <c r="K568" s="99"/>
      <c r="L568" s="99"/>
      <c r="M568" s="99"/>
      <c r="N568" s="99"/>
      <c r="O568" s="99"/>
      <c r="P568" s="99"/>
      <c r="Q568" s="99"/>
      <c r="R568" s="99"/>
      <c r="S568" s="99"/>
      <c r="T568" s="99"/>
      <c r="U568" s="99"/>
      <c r="V568" s="99"/>
      <c r="W568" s="99"/>
      <c r="X568" s="99"/>
      <c r="Y568" s="99"/>
      <c r="Z568" s="99"/>
    </row>
    <row r="569">
      <c r="A569" s="99"/>
      <c r="B569" s="99"/>
      <c r="C569" s="99"/>
      <c r="D569" s="99"/>
      <c r="E569" s="99"/>
      <c r="F569" s="99"/>
      <c r="G569" s="99"/>
      <c r="H569" s="99"/>
      <c r="I569" s="99"/>
      <c r="J569" s="99"/>
      <c r="K569" s="99"/>
      <c r="L569" s="99"/>
      <c r="M569" s="99"/>
      <c r="N569" s="99"/>
      <c r="O569" s="99"/>
      <c r="P569" s="99"/>
      <c r="Q569" s="99"/>
      <c r="R569" s="99"/>
      <c r="S569" s="99"/>
      <c r="T569" s="99"/>
      <c r="U569" s="99"/>
      <c r="V569" s="99"/>
      <c r="W569" s="99"/>
      <c r="X569" s="99"/>
      <c r="Y569" s="99"/>
      <c r="Z569" s="99"/>
    </row>
    <row r="570">
      <c r="A570" s="99"/>
      <c r="B570" s="99"/>
      <c r="C570" s="99"/>
      <c r="D570" s="99"/>
      <c r="E570" s="99"/>
      <c r="F570" s="99"/>
      <c r="G570" s="99"/>
      <c r="H570" s="99"/>
      <c r="I570" s="99"/>
      <c r="J570" s="99"/>
      <c r="K570" s="99"/>
      <c r="L570" s="99"/>
      <c r="M570" s="99"/>
      <c r="N570" s="99"/>
      <c r="O570" s="99"/>
      <c r="P570" s="99"/>
      <c r="Q570" s="99"/>
      <c r="R570" s="99"/>
      <c r="S570" s="99"/>
      <c r="T570" s="99"/>
      <c r="U570" s="99"/>
      <c r="V570" s="99"/>
      <c r="W570" s="99"/>
      <c r="X570" s="99"/>
      <c r="Y570" s="99"/>
      <c r="Z570" s="99"/>
    </row>
    <row r="571">
      <c r="A571" s="99"/>
      <c r="B571" s="99"/>
      <c r="C571" s="99"/>
      <c r="D571" s="99"/>
      <c r="E571" s="99"/>
      <c r="F571" s="99"/>
      <c r="G571" s="99"/>
      <c r="H571" s="99"/>
      <c r="I571" s="99"/>
      <c r="J571" s="99"/>
      <c r="K571" s="99"/>
      <c r="L571" s="99"/>
      <c r="M571" s="99"/>
      <c r="N571" s="99"/>
      <c r="O571" s="99"/>
      <c r="P571" s="99"/>
      <c r="Q571" s="99"/>
      <c r="R571" s="99"/>
      <c r="S571" s="99"/>
      <c r="T571" s="99"/>
      <c r="U571" s="99"/>
      <c r="V571" s="99"/>
      <c r="W571" s="99"/>
      <c r="X571" s="99"/>
      <c r="Y571" s="99"/>
      <c r="Z571" s="99"/>
    </row>
    <row r="572">
      <c r="A572" s="99"/>
      <c r="B572" s="99"/>
      <c r="C572" s="99"/>
      <c r="D572" s="99"/>
      <c r="E572" s="99"/>
      <c r="F572" s="99"/>
      <c r="G572" s="99"/>
      <c r="H572" s="99"/>
      <c r="I572" s="99"/>
      <c r="J572" s="99"/>
      <c r="K572" s="99"/>
      <c r="L572" s="99"/>
      <c r="M572" s="99"/>
      <c r="N572" s="99"/>
      <c r="O572" s="99"/>
      <c r="P572" s="99"/>
      <c r="Q572" s="99"/>
      <c r="R572" s="99"/>
      <c r="S572" s="99"/>
      <c r="T572" s="99"/>
      <c r="U572" s="99"/>
      <c r="V572" s="99"/>
      <c r="W572" s="99"/>
      <c r="X572" s="99"/>
      <c r="Y572" s="99"/>
      <c r="Z572" s="99"/>
    </row>
    <row r="573">
      <c r="A573" s="99"/>
      <c r="B573" s="99"/>
      <c r="C573" s="99"/>
      <c r="D573" s="99"/>
      <c r="E573" s="99"/>
      <c r="F573" s="99"/>
      <c r="G573" s="99"/>
      <c r="H573" s="99"/>
      <c r="I573" s="99"/>
      <c r="J573" s="99"/>
      <c r="K573" s="99"/>
      <c r="L573" s="99"/>
      <c r="M573" s="99"/>
      <c r="N573" s="99"/>
      <c r="O573" s="99"/>
      <c r="P573" s="99"/>
      <c r="Q573" s="99"/>
      <c r="R573" s="99"/>
      <c r="S573" s="99"/>
      <c r="T573" s="99"/>
      <c r="U573" s="99"/>
      <c r="V573" s="99"/>
      <c r="W573" s="99"/>
      <c r="X573" s="99"/>
      <c r="Y573" s="99"/>
      <c r="Z573" s="99"/>
    </row>
    <row r="574">
      <c r="A574" s="99"/>
      <c r="B574" s="99"/>
      <c r="C574" s="99"/>
      <c r="D574" s="99"/>
      <c r="E574" s="99"/>
      <c r="F574" s="99"/>
      <c r="G574" s="99"/>
      <c r="H574" s="99"/>
      <c r="I574" s="99"/>
      <c r="J574" s="99"/>
      <c r="K574" s="99"/>
      <c r="L574" s="99"/>
      <c r="M574" s="99"/>
      <c r="N574" s="99"/>
      <c r="O574" s="99"/>
      <c r="P574" s="99"/>
      <c r="Q574" s="99"/>
      <c r="R574" s="99"/>
      <c r="S574" s="99"/>
      <c r="T574" s="99"/>
      <c r="U574" s="99"/>
      <c r="V574" s="99"/>
      <c r="W574" s="99"/>
      <c r="X574" s="99"/>
      <c r="Y574" s="99"/>
      <c r="Z574" s="99"/>
    </row>
    <row r="575">
      <c r="A575" s="99"/>
      <c r="B575" s="99"/>
      <c r="C575" s="99"/>
      <c r="D575" s="99"/>
      <c r="E575" s="99"/>
      <c r="F575" s="99"/>
      <c r="G575" s="99"/>
      <c r="H575" s="99"/>
      <c r="I575" s="99"/>
      <c r="J575" s="99"/>
      <c r="K575" s="99"/>
      <c r="L575" s="99"/>
      <c r="M575" s="99"/>
      <c r="N575" s="99"/>
      <c r="O575" s="99"/>
      <c r="P575" s="99"/>
      <c r="Q575" s="99"/>
      <c r="R575" s="99"/>
      <c r="S575" s="99"/>
      <c r="T575" s="99"/>
      <c r="U575" s="99"/>
      <c r="V575" s="99"/>
      <c r="W575" s="99"/>
      <c r="X575" s="99"/>
      <c r="Y575" s="99"/>
      <c r="Z575" s="99"/>
    </row>
    <row r="576">
      <c r="A576" s="99"/>
      <c r="B576" s="99"/>
      <c r="C576" s="99"/>
      <c r="D576" s="99"/>
      <c r="E576" s="99"/>
      <c r="F576" s="99"/>
      <c r="G576" s="99"/>
      <c r="H576" s="99"/>
      <c r="I576" s="99"/>
      <c r="J576" s="99"/>
      <c r="K576" s="99"/>
      <c r="L576" s="99"/>
      <c r="M576" s="99"/>
      <c r="N576" s="99"/>
      <c r="O576" s="99"/>
      <c r="P576" s="99"/>
      <c r="Q576" s="99"/>
      <c r="R576" s="99"/>
      <c r="S576" s="99"/>
      <c r="T576" s="99"/>
      <c r="U576" s="99"/>
      <c r="V576" s="99"/>
      <c r="W576" s="99"/>
      <c r="X576" s="99"/>
      <c r="Y576" s="99"/>
      <c r="Z576" s="99"/>
    </row>
    <row r="577">
      <c r="A577" s="99"/>
      <c r="B577" s="99"/>
      <c r="C577" s="99"/>
      <c r="D577" s="99"/>
      <c r="E577" s="99"/>
      <c r="F577" s="99"/>
      <c r="G577" s="99"/>
      <c r="H577" s="99"/>
      <c r="I577" s="99"/>
      <c r="J577" s="99"/>
      <c r="K577" s="99"/>
      <c r="L577" s="99"/>
      <c r="M577" s="99"/>
      <c r="N577" s="99"/>
      <c r="O577" s="99"/>
      <c r="P577" s="99"/>
      <c r="Q577" s="99"/>
      <c r="R577" s="99"/>
      <c r="S577" s="99"/>
      <c r="T577" s="99"/>
      <c r="U577" s="99"/>
      <c r="V577" s="99"/>
      <c r="W577" s="99"/>
      <c r="X577" s="99"/>
      <c r="Y577" s="99"/>
      <c r="Z577" s="99"/>
    </row>
    <row r="578">
      <c r="A578" s="99"/>
      <c r="B578" s="99"/>
      <c r="C578" s="99"/>
      <c r="D578" s="99"/>
      <c r="E578" s="99"/>
      <c r="F578" s="99"/>
      <c r="G578" s="99"/>
      <c r="H578" s="99"/>
      <c r="I578" s="99"/>
      <c r="J578" s="99"/>
      <c r="K578" s="99"/>
      <c r="L578" s="99"/>
      <c r="M578" s="99"/>
      <c r="N578" s="99"/>
      <c r="O578" s="99"/>
      <c r="P578" s="99"/>
      <c r="Q578" s="99"/>
      <c r="R578" s="99"/>
      <c r="S578" s="99"/>
      <c r="T578" s="99"/>
      <c r="U578" s="99"/>
      <c r="V578" s="99"/>
      <c r="W578" s="99"/>
      <c r="X578" s="99"/>
      <c r="Y578" s="99"/>
      <c r="Z578" s="99"/>
    </row>
    <row r="579">
      <c r="A579" s="99"/>
      <c r="B579" s="99"/>
      <c r="C579" s="99"/>
      <c r="D579" s="99"/>
      <c r="E579" s="99"/>
      <c r="F579" s="99"/>
      <c r="G579" s="99"/>
      <c r="H579" s="99"/>
      <c r="I579" s="99"/>
      <c r="J579" s="99"/>
      <c r="K579" s="99"/>
      <c r="L579" s="99"/>
      <c r="M579" s="99"/>
      <c r="N579" s="99"/>
      <c r="O579" s="99"/>
      <c r="P579" s="99"/>
      <c r="Q579" s="99"/>
      <c r="R579" s="99"/>
      <c r="S579" s="99"/>
      <c r="T579" s="99"/>
      <c r="U579" s="99"/>
      <c r="V579" s="99"/>
      <c r="W579" s="99"/>
      <c r="X579" s="99"/>
      <c r="Y579" s="99"/>
      <c r="Z579" s="99"/>
    </row>
    <row r="580">
      <c r="A580" s="99"/>
      <c r="B580" s="99"/>
      <c r="C580" s="99"/>
      <c r="D580" s="99"/>
      <c r="E580" s="99"/>
      <c r="F580" s="99"/>
      <c r="G580" s="99"/>
      <c r="H580" s="99"/>
      <c r="I580" s="99"/>
      <c r="J580" s="99"/>
      <c r="K580" s="99"/>
      <c r="L580" s="99"/>
      <c r="M580" s="99"/>
      <c r="N580" s="99"/>
      <c r="O580" s="99"/>
      <c r="P580" s="99"/>
      <c r="Q580" s="99"/>
      <c r="R580" s="99"/>
      <c r="S580" s="99"/>
      <c r="T580" s="99"/>
      <c r="U580" s="99"/>
      <c r="V580" s="99"/>
      <c r="W580" s="99"/>
      <c r="X580" s="99"/>
      <c r="Y580" s="99"/>
      <c r="Z580" s="99"/>
    </row>
    <row r="581">
      <c r="A581" s="99"/>
      <c r="B581" s="99"/>
      <c r="C581" s="99"/>
      <c r="D581" s="99"/>
      <c r="E581" s="99"/>
      <c r="F581" s="99"/>
      <c r="G581" s="99"/>
      <c r="H581" s="99"/>
      <c r="I581" s="99"/>
      <c r="J581" s="99"/>
      <c r="K581" s="99"/>
      <c r="L581" s="99"/>
      <c r="M581" s="99"/>
      <c r="N581" s="99"/>
      <c r="O581" s="99"/>
      <c r="P581" s="99"/>
      <c r="Q581" s="99"/>
      <c r="R581" s="99"/>
      <c r="S581" s="99"/>
      <c r="T581" s="99"/>
      <c r="U581" s="99"/>
      <c r="V581" s="99"/>
      <c r="W581" s="99"/>
      <c r="X581" s="99"/>
      <c r="Y581" s="99"/>
      <c r="Z581" s="99"/>
    </row>
    <row r="582">
      <c r="A582" s="99"/>
      <c r="B582" s="99"/>
      <c r="C582" s="99"/>
      <c r="D582" s="99"/>
      <c r="E582" s="99"/>
      <c r="F582" s="99"/>
      <c r="G582" s="99"/>
      <c r="H582" s="99"/>
      <c r="I582" s="99"/>
      <c r="J582" s="99"/>
      <c r="K582" s="99"/>
      <c r="L582" s="99"/>
      <c r="M582" s="99"/>
      <c r="N582" s="99"/>
      <c r="O582" s="99"/>
      <c r="P582" s="99"/>
      <c r="Q582" s="99"/>
      <c r="R582" s="99"/>
      <c r="S582" s="99"/>
      <c r="T582" s="99"/>
      <c r="U582" s="99"/>
      <c r="V582" s="99"/>
      <c r="W582" s="99"/>
      <c r="X582" s="99"/>
      <c r="Y582" s="99"/>
      <c r="Z582" s="99"/>
    </row>
    <row r="583">
      <c r="A583" s="99"/>
      <c r="B583" s="99"/>
      <c r="C583" s="99"/>
      <c r="D583" s="99"/>
      <c r="E583" s="99"/>
      <c r="F583" s="99"/>
      <c r="G583" s="99"/>
      <c r="H583" s="99"/>
      <c r="I583" s="99"/>
      <c r="J583" s="99"/>
      <c r="K583" s="99"/>
      <c r="L583" s="99"/>
      <c r="M583" s="99"/>
      <c r="N583" s="99"/>
      <c r="O583" s="99"/>
      <c r="P583" s="99"/>
      <c r="Q583" s="99"/>
      <c r="R583" s="99"/>
      <c r="S583" s="99"/>
      <c r="T583" s="99"/>
      <c r="U583" s="99"/>
      <c r="V583" s="99"/>
      <c r="W583" s="99"/>
      <c r="X583" s="99"/>
      <c r="Y583" s="99"/>
      <c r="Z583" s="99"/>
    </row>
    <row r="584">
      <c r="A584" s="99"/>
      <c r="B584" s="99"/>
      <c r="C584" s="99"/>
      <c r="D584" s="99"/>
      <c r="E584" s="99"/>
      <c r="F584" s="99"/>
      <c r="G584" s="99"/>
      <c r="H584" s="99"/>
      <c r="I584" s="99"/>
      <c r="J584" s="99"/>
      <c r="K584" s="99"/>
      <c r="L584" s="99"/>
      <c r="M584" s="99"/>
      <c r="N584" s="99"/>
      <c r="O584" s="99"/>
      <c r="P584" s="99"/>
      <c r="Q584" s="99"/>
      <c r="R584" s="99"/>
      <c r="S584" s="99"/>
      <c r="T584" s="99"/>
      <c r="U584" s="99"/>
      <c r="V584" s="99"/>
      <c r="W584" s="99"/>
      <c r="X584" s="99"/>
      <c r="Y584" s="99"/>
      <c r="Z584" s="99"/>
    </row>
    <row r="585">
      <c r="A585" s="99"/>
      <c r="B585" s="99"/>
      <c r="C585" s="99"/>
      <c r="D585" s="99"/>
      <c r="E585" s="99"/>
      <c r="F585" s="99"/>
      <c r="G585" s="99"/>
      <c r="H585" s="99"/>
      <c r="I585" s="99"/>
      <c r="J585" s="99"/>
      <c r="K585" s="99"/>
      <c r="L585" s="99"/>
      <c r="M585" s="99"/>
      <c r="N585" s="99"/>
      <c r="O585" s="99"/>
      <c r="P585" s="99"/>
      <c r="Q585" s="99"/>
      <c r="R585" s="99"/>
      <c r="S585" s="99"/>
      <c r="T585" s="99"/>
      <c r="U585" s="99"/>
      <c r="V585" s="99"/>
      <c r="W585" s="99"/>
      <c r="X585" s="99"/>
      <c r="Y585" s="99"/>
      <c r="Z585" s="99"/>
    </row>
    <row r="586">
      <c r="A586" s="99"/>
      <c r="B586" s="99"/>
      <c r="C586" s="99"/>
      <c r="D586" s="99"/>
      <c r="E586" s="99"/>
      <c r="F586" s="99"/>
      <c r="G586" s="99"/>
      <c r="H586" s="99"/>
      <c r="I586" s="99"/>
      <c r="J586" s="99"/>
      <c r="K586" s="99"/>
      <c r="L586" s="99"/>
      <c r="M586" s="99"/>
      <c r="N586" s="99"/>
      <c r="O586" s="99"/>
      <c r="P586" s="99"/>
      <c r="Q586" s="99"/>
      <c r="R586" s="99"/>
      <c r="S586" s="99"/>
      <c r="T586" s="99"/>
      <c r="U586" s="99"/>
      <c r="V586" s="99"/>
      <c r="W586" s="99"/>
      <c r="X586" s="99"/>
      <c r="Y586" s="99"/>
      <c r="Z586" s="99"/>
    </row>
    <row r="587">
      <c r="A587" s="99"/>
      <c r="B587" s="99"/>
      <c r="C587" s="99"/>
      <c r="D587" s="99"/>
      <c r="E587" s="99"/>
      <c r="F587" s="99"/>
      <c r="G587" s="99"/>
      <c r="H587" s="99"/>
      <c r="I587" s="99"/>
      <c r="J587" s="99"/>
      <c r="K587" s="99"/>
      <c r="L587" s="99"/>
      <c r="M587" s="99"/>
      <c r="N587" s="99"/>
      <c r="O587" s="99"/>
      <c r="P587" s="99"/>
      <c r="Q587" s="99"/>
      <c r="R587" s="99"/>
      <c r="S587" s="99"/>
      <c r="T587" s="99"/>
      <c r="U587" s="99"/>
      <c r="V587" s="99"/>
      <c r="W587" s="99"/>
      <c r="X587" s="99"/>
      <c r="Y587" s="99"/>
      <c r="Z587" s="99"/>
    </row>
    <row r="588">
      <c r="A588" s="99"/>
      <c r="B588" s="99"/>
      <c r="C588" s="99"/>
      <c r="D588" s="99"/>
      <c r="E588" s="99"/>
      <c r="F588" s="99"/>
      <c r="G588" s="99"/>
      <c r="H588" s="99"/>
      <c r="I588" s="99"/>
      <c r="J588" s="99"/>
      <c r="K588" s="99"/>
      <c r="L588" s="99"/>
      <c r="M588" s="99"/>
      <c r="N588" s="99"/>
      <c r="O588" s="99"/>
      <c r="P588" s="99"/>
      <c r="Q588" s="99"/>
      <c r="R588" s="99"/>
      <c r="S588" s="99"/>
      <c r="T588" s="99"/>
      <c r="U588" s="99"/>
      <c r="V588" s="99"/>
      <c r="W588" s="99"/>
      <c r="X588" s="99"/>
      <c r="Y588" s="99"/>
      <c r="Z588" s="99"/>
    </row>
    <row r="589">
      <c r="A589" s="99"/>
      <c r="B589" s="99"/>
      <c r="C589" s="99"/>
      <c r="D589" s="99"/>
      <c r="E589" s="99"/>
      <c r="F589" s="99"/>
      <c r="G589" s="99"/>
      <c r="H589" s="99"/>
      <c r="I589" s="99"/>
      <c r="J589" s="99"/>
      <c r="K589" s="99"/>
      <c r="L589" s="99"/>
      <c r="M589" s="99"/>
      <c r="N589" s="99"/>
      <c r="O589" s="99"/>
      <c r="P589" s="99"/>
      <c r="Q589" s="99"/>
      <c r="R589" s="99"/>
      <c r="S589" s="99"/>
      <c r="T589" s="99"/>
      <c r="U589" s="99"/>
      <c r="V589" s="99"/>
      <c r="W589" s="99"/>
      <c r="X589" s="99"/>
      <c r="Y589" s="99"/>
      <c r="Z589" s="99"/>
    </row>
    <row r="590">
      <c r="A590" s="99"/>
      <c r="B590" s="99"/>
      <c r="C590" s="99"/>
      <c r="D590" s="99"/>
      <c r="E590" s="99"/>
      <c r="F590" s="99"/>
      <c r="G590" s="99"/>
      <c r="H590" s="99"/>
      <c r="I590" s="99"/>
      <c r="J590" s="99"/>
      <c r="K590" s="99"/>
      <c r="L590" s="99"/>
      <c r="M590" s="99"/>
      <c r="N590" s="99"/>
      <c r="O590" s="99"/>
      <c r="P590" s="99"/>
      <c r="Q590" s="99"/>
      <c r="R590" s="99"/>
      <c r="S590" s="99"/>
      <c r="T590" s="99"/>
      <c r="U590" s="99"/>
      <c r="V590" s="99"/>
      <c r="W590" s="99"/>
      <c r="X590" s="99"/>
      <c r="Y590" s="99"/>
      <c r="Z590" s="99"/>
    </row>
    <row r="591">
      <c r="A591" s="99"/>
      <c r="B591" s="99"/>
      <c r="C591" s="99"/>
      <c r="D591" s="99"/>
      <c r="E591" s="99"/>
      <c r="F591" s="99"/>
      <c r="G591" s="99"/>
      <c r="H591" s="99"/>
      <c r="I591" s="99"/>
      <c r="J591" s="99"/>
      <c r="K591" s="99"/>
      <c r="L591" s="99"/>
      <c r="M591" s="99"/>
      <c r="N591" s="99"/>
      <c r="O591" s="99"/>
      <c r="P591" s="99"/>
      <c r="Q591" s="99"/>
      <c r="R591" s="99"/>
      <c r="S591" s="99"/>
      <c r="T591" s="99"/>
      <c r="U591" s="99"/>
      <c r="V591" s="99"/>
      <c r="W591" s="99"/>
      <c r="X591" s="99"/>
      <c r="Y591" s="99"/>
      <c r="Z591" s="99"/>
    </row>
    <row r="592">
      <c r="A592" s="99"/>
      <c r="B592" s="99"/>
      <c r="C592" s="99"/>
      <c r="D592" s="99"/>
      <c r="E592" s="99"/>
      <c r="F592" s="99"/>
      <c r="G592" s="99"/>
      <c r="H592" s="99"/>
      <c r="I592" s="99"/>
      <c r="J592" s="99"/>
      <c r="K592" s="99"/>
      <c r="L592" s="99"/>
      <c r="M592" s="99"/>
      <c r="N592" s="99"/>
      <c r="O592" s="99"/>
      <c r="P592" s="99"/>
      <c r="Q592" s="99"/>
      <c r="R592" s="99"/>
      <c r="S592" s="99"/>
      <c r="T592" s="99"/>
      <c r="U592" s="99"/>
      <c r="V592" s="99"/>
      <c r="W592" s="99"/>
      <c r="X592" s="99"/>
      <c r="Y592" s="99"/>
      <c r="Z592" s="99"/>
    </row>
    <row r="593">
      <c r="A593" s="99"/>
      <c r="B593" s="99"/>
      <c r="C593" s="99"/>
      <c r="D593" s="99"/>
      <c r="E593" s="99"/>
      <c r="F593" s="99"/>
      <c r="G593" s="99"/>
      <c r="H593" s="99"/>
      <c r="I593" s="99"/>
      <c r="J593" s="99"/>
      <c r="K593" s="99"/>
      <c r="L593" s="99"/>
      <c r="M593" s="99"/>
      <c r="N593" s="99"/>
      <c r="O593" s="99"/>
      <c r="P593" s="99"/>
      <c r="Q593" s="99"/>
      <c r="R593" s="99"/>
      <c r="S593" s="99"/>
      <c r="T593" s="99"/>
      <c r="U593" s="99"/>
      <c r="V593" s="99"/>
      <c r="W593" s="99"/>
      <c r="X593" s="99"/>
      <c r="Y593" s="99"/>
      <c r="Z593" s="99"/>
    </row>
    <row r="594">
      <c r="A594" s="99"/>
      <c r="B594" s="99"/>
      <c r="C594" s="99"/>
      <c r="D594" s="99"/>
      <c r="E594" s="99"/>
      <c r="F594" s="99"/>
      <c r="G594" s="99"/>
      <c r="H594" s="99"/>
      <c r="I594" s="99"/>
      <c r="J594" s="99"/>
      <c r="K594" s="99"/>
      <c r="L594" s="99"/>
      <c r="M594" s="99"/>
      <c r="N594" s="99"/>
      <c r="O594" s="99"/>
      <c r="P594" s="99"/>
      <c r="Q594" s="99"/>
      <c r="R594" s="99"/>
      <c r="S594" s="99"/>
      <c r="T594" s="99"/>
      <c r="U594" s="99"/>
      <c r="V594" s="99"/>
      <c r="W594" s="99"/>
      <c r="X594" s="99"/>
      <c r="Y594" s="99"/>
      <c r="Z594" s="99"/>
    </row>
    <row r="595">
      <c r="A595" s="99"/>
      <c r="B595" s="99"/>
      <c r="C595" s="99"/>
      <c r="D595" s="99"/>
      <c r="E595" s="99"/>
      <c r="F595" s="99"/>
      <c r="G595" s="99"/>
      <c r="H595" s="99"/>
      <c r="I595" s="99"/>
      <c r="J595" s="99"/>
      <c r="K595" s="99"/>
      <c r="L595" s="99"/>
      <c r="M595" s="99"/>
      <c r="N595" s="99"/>
      <c r="O595" s="99"/>
      <c r="P595" s="99"/>
      <c r="Q595" s="99"/>
      <c r="R595" s="99"/>
      <c r="S595" s="99"/>
      <c r="T595" s="99"/>
      <c r="U595" s="99"/>
      <c r="V595" s="99"/>
      <c r="W595" s="99"/>
      <c r="X595" s="99"/>
      <c r="Y595" s="99"/>
      <c r="Z595" s="99"/>
    </row>
    <row r="596">
      <c r="A596" s="99"/>
      <c r="B596" s="99"/>
      <c r="C596" s="99"/>
      <c r="D596" s="99"/>
      <c r="E596" s="99"/>
      <c r="F596" s="99"/>
      <c r="G596" s="99"/>
      <c r="H596" s="99"/>
      <c r="I596" s="99"/>
      <c r="J596" s="99"/>
      <c r="K596" s="99"/>
      <c r="L596" s="99"/>
      <c r="M596" s="99"/>
      <c r="N596" s="99"/>
      <c r="O596" s="99"/>
      <c r="P596" s="99"/>
      <c r="Q596" s="99"/>
      <c r="R596" s="99"/>
      <c r="S596" s="99"/>
      <c r="T596" s="99"/>
      <c r="U596" s="99"/>
      <c r="V596" s="99"/>
      <c r="W596" s="99"/>
      <c r="X596" s="99"/>
      <c r="Y596" s="99"/>
      <c r="Z596" s="99"/>
    </row>
    <row r="597">
      <c r="A597" s="99"/>
      <c r="B597" s="99"/>
      <c r="C597" s="99"/>
      <c r="D597" s="99"/>
      <c r="E597" s="99"/>
      <c r="F597" s="99"/>
      <c r="G597" s="99"/>
      <c r="H597" s="99"/>
      <c r="I597" s="99"/>
      <c r="J597" s="99"/>
      <c r="K597" s="99"/>
      <c r="L597" s="99"/>
      <c r="M597" s="99"/>
      <c r="N597" s="99"/>
      <c r="O597" s="99"/>
      <c r="P597" s="99"/>
      <c r="Q597" s="99"/>
      <c r="R597" s="99"/>
      <c r="S597" s="99"/>
      <c r="T597" s="99"/>
      <c r="U597" s="99"/>
      <c r="V597" s="99"/>
      <c r="W597" s="99"/>
      <c r="X597" s="99"/>
      <c r="Y597" s="99"/>
      <c r="Z597" s="99"/>
    </row>
    <row r="598">
      <c r="A598" s="99"/>
      <c r="B598" s="99"/>
      <c r="C598" s="99"/>
      <c r="D598" s="99"/>
      <c r="E598" s="99"/>
      <c r="F598" s="99"/>
      <c r="G598" s="99"/>
      <c r="H598" s="99"/>
      <c r="I598" s="99"/>
      <c r="J598" s="99"/>
      <c r="K598" s="99"/>
      <c r="L598" s="99"/>
      <c r="M598" s="99"/>
      <c r="N598" s="99"/>
      <c r="O598" s="99"/>
      <c r="P598" s="99"/>
      <c r="Q598" s="99"/>
      <c r="R598" s="99"/>
      <c r="S598" s="99"/>
      <c r="T598" s="99"/>
      <c r="U598" s="99"/>
      <c r="V598" s="99"/>
      <c r="W598" s="99"/>
      <c r="X598" s="99"/>
      <c r="Y598" s="99"/>
      <c r="Z598" s="99"/>
    </row>
    <row r="599">
      <c r="A599" s="99"/>
      <c r="B599" s="99"/>
      <c r="C599" s="99"/>
      <c r="D599" s="99"/>
      <c r="E599" s="99"/>
      <c r="F599" s="99"/>
      <c r="G599" s="99"/>
      <c r="H599" s="99"/>
      <c r="I599" s="99"/>
      <c r="J599" s="99"/>
      <c r="K599" s="99"/>
      <c r="L599" s="99"/>
      <c r="M599" s="99"/>
      <c r="N599" s="99"/>
      <c r="O599" s="99"/>
      <c r="P599" s="99"/>
      <c r="Q599" s="99"/>
      <c r="R599" s="99"/>
      <c r="S599" s="99"/>
      <c r="T599" s="99"/>
      <c r="U599" s="99"/>
      <c r="V599" s="99"/>
      <c r="W599" s="99"/>
      <c r="X599" s="99"/>
      <c r="Y599" s="99"/>
      <c r="Z599" s="99"/>
    </row>
    <row r="600">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row>
    <row r="601">
      <c r="A601" s="99"/>
      <c r="B601" s="99"/>
      <c r="C601" s="99"/>
      <c r="D601" s="99"/>
      <c r="E601" s="99"/>
      <c r="F601" s="99"/>
      <c r="G601" s="99"/>
      <c r="H601" s="99"/>
      <c r="I601" s="99"/>
      <c r="J601" s="99"/>
      <c r="K601" s="99"/>
      <c r="L601" s="99"/>
      <c r="M601" s="99"/>
      <c r="N601" s="99"/>
      <c r="O601" s="99"/>
      <c r="P601" s="99"/>
      <c r="Q601" s="99"/>
      <c r="R601" s="99"/>
      <c r="S601" s="99"/>
      <c r="T601" s="99"/>
      <c r="U601" s="99"/>
      <c r="V601" s="99"/>
      <c r="W601" s="99"/>
      <c r="X601" s="99"/>
      <c r="Y601" s="99"/>
      <c r="Z601" s="99"/>
    </row>
    <row r="602">
      <c r="A602" s="99"/>
      <c r="B602" s="99"/>
      <c r="C602" s="99"/>
      <c r="D602" s="99"/>
      <c r="E602" s="99"/>
      <c r="F602" s="99"/>
      <c r="G602" s="99"/>
      <c r="H602" s="99"/>
      <c r="I602" s="99"/>
      <c r="J602" s="99"/>
      <c r="K602" s="99"/>
      <c r="L602" s="99"/>
      <c r="M602" s="99"/>
      <c r="N602" s="99"/>
      <c r="O602" s="99"/>
      <c r="P602" s="99"/>
      <c r="Q602" s="99"/>
      <c r="R602" s="99"/>
      <c r="S602" s="99"/>
      <c r="T602" s="99"/>
      <c r="U602" s="99"/>
      <c r="V602" s="99"/>
      <c r="W602" s="99"/>
      <c r="X602" s="99"/>
      <c r="Y602" s="99"/>
      <c r="Z602" s="99"/>
    </row>
    <row r="603">
      <c r="A603" s="99"/>
      <c r="B603" s="99"/>
      <c r="C603" s="99"/>
      <c r="D603" s="99"/>
      <c r="E603" s="99"/>
      <c r="F603" s="99"/>
      <c r="G603" s="99"/>
      <c r="H603" s="99"/>
      <c r="I603" s="99"/>
      <c r="J603" s="99"/>
      <c r="K603" s="99"/>
      <c r="L603" s="99"/>
      <c r="M603" s="99"/>
      <c r="N603" s="99"/>
      <c r="O603" s="99"/>
      <c r="P603" s="99"/>
      <c r="Q603" s="99"/>
      <c r="R603" s="99"/>
      <c r="S603" s="99"/>
      <c r="T603" s="99"/>
      <c r="U603" s="99"/>
      <c r="V603" s="99"/>
      <c r="W603" s="99"/>
      <c r="X603" s="99"/>
      <c r="Y603" s="99"/>
      <c r="Z603" s="99"/>
    </row>
    <row r="604">
      <c r="A604" s="99"/>
      <c r="B604" s="99"/>
      <c r="C604" s="99"/>
      <c r="D604" s="99"/>
      <c r="E604" s="99"/>
      <c r="F604" s="99"/>
      <c r="G604" s="99"/>
      <c r="H604" s="99"/>
      <c r="I604" s="99"/>
      <c r="J604" s="99"/>
      <c r="K604" s="99"/>
      <c r="L604" s="99"/>
      <c r="M604" s="99"/>
      <c r="N604" s="99"/>
      <c r="O604" s="99"/>
      <c r="P604" s="99"/>
      <c r="Q604" s="99"/>
      <c r="R604" s="99"/>
      <c r="S604" s="99"/>
      <c r="T604" s="99"/>
      <c r="U604" s="99"/>
      <c r="V604" s="99"/>
      <c r="W604" s="99"/>
      <c r="X604" s="99"/>
      <c r="Y604" s="99"/>
      <c r="Z604" s="99"/>
    </row>
    <row r="605">
      <c r="A605" s="99"/>
      <c r="B605" s="99"/>
      <c r="C605" s="99"/>
      <c r="D605" s="99"/>
      <c r="E605" s="99"/>
      <c r="F605" s="99"/>
      <c r="G605" s="99"/>
      <c r="H605" s="99"/>
      <c r="I605" s="99"/>
      <c r="J605" s="99"/>
      <c r="K605" s="99"/>
      <c r="L605" s="99"/>
      <c r="M605" s="99"/>
      <c r="N605" s="99"/>
      <c r="O605" s="99"/>
      <c r="P605" s="99"/>
      <c r="Q605" s="99"/>
      <c r="R605" s="99"/>
      <c r="S605" s="99"/>
      <c r="T605" s="99"/>
      <c r="U605" s="99"/>
      <c r="V605" s="99"/>
      <c r="W605" s="99"/>
      <c r="X605" s="99"/>
      <c r="Y605" s="99"/>
      <c r="Z605" s="99"/>
    </row>
    <row r="606">
      <c r="A606" s="99"/>
      <c r="B606" s="99"/>
      <c r="C606" s="99"/>
      <c r="D606" s="99"/>
      <c r="E606" s="99"/>
      <c r="F606" s="99"/>
      <c r="G606" s="99"/>
      <c r="H606" s="99"/>
      <c r="I606" s="99"/>
      <c r="J606" s="99"/>
      <c r="K606" s="99"/>
      <c r="L606" s="99"/>
      <c r="M606" s="99"/>
      <c r="N606" s="99"/>
      <c r="O606" s="99"/>
      <c r="P606" s="99"/>
      <c r="Q606" s="99"/>
      <c r="R606" s="99"/>
      <c r="S606" s="99"/>
      <c r="T606" s="99"/>
      <c r="U606" s="99"/>
      <c r="V606" s="99"/>
      <c r="W606" s="99"/>
      <c r="X606" s="99"/>
      <c r="Y606" s="99"/>
      <c r="Z606" s="99"/>
    </row>
    <row r="607">
      <c r="A607" s="99"/>
      <c r="B607" s="99"/>
      <c r="C607" s="99"/>
      <c r="D607" s="99"/>
      <c r="E607" s="99"/>
      <c r="F607" s="99"/>
      <c r="G607" s="99"/>
      <c r="H607" s="99"/>
      <c r="I607" s="99"/>
      <c r="J607" s="99"/>
      <c r="K607" s="99"/>
      <c r="L607" s="99"/>
      <c r="M607" s="99"/>
      <c r="N607" s="99"/>
      <c r="O607" s="99"/>
      <c r="P607" s="99"/>
      <c r="Q607" s="99"/>
      <c r="R607" s="99"/>
      <c r="S607" s="99"/>
      <c r="T607" s="99"/>
      <c r="U607" s="99"/>
      <c r="V607" s="99"/>
      <c r="W607" s="99"/>
      <c r="X607" s="99"/>
      <c r="Y607" s="99"/>
      <c r="Z607" s="99"/>
    </row>
    <row r="608">
      <c r="A608" s="99"/>
      <c r="B608" s="99"/>
      <c r="C608" s="99"/>
      <c r="D608" s="99"/>
      <c r="E608" s="99"/>
      <c r="F608" s="99"/>
      <c r="G608" s="99"/>
      <c r="H608" s="99"/>
      <c r="I608" s="99"/>
      <c r="J608" s="99"/>
      <c r="K608" s="99"/>
      <c r="L608" s="99"/>
      <c r="M608" s="99"/>
      <c r="N608" s="99"/>
      <c r="O608" s="99"/>
      <c r="P608" s="99"/>
      <c r="Q608" s="99"/>
      <c r="R608" s="99"/>
      <c r="S608" s="99"/>
      <c r="T608" s="99"/>
      <c r="U608" s="99"/>
      <c r="V608" s="99"/>
      <c r="W608" s="99"/>
      <c r="X608" s="99"/>
      <c r="Y608" s="99"/>
      <c r="Z608" s="99"/>
    </row>
    <row r="609">
      <c r="A609" s="99"/>
      <c r="B609" s="99"/>
      <c r="C609" s="99"/>
      <c r="D609" s="99"/>
      <c r="E609" s="99"/>
      <c r="F609" s="99"/>
      <c r="G609" s="99"/>
      <c r="H609" s="99"/>
      <c r="I609" s="99"/>
      <c r="J609" s="99"/>
      <c r="K609" s="99"/>
      <c r="L609" s="99"/>
      <c r="M609" s="99"/>
      <c r="N609" s="99"/>
      <c r="O609" s="99"/>
      <c r="P609" s="99"/>
      <c r="Q609" s="99"/>
      <c r="R609" s="99"/>
      <c r="S609" s="99"/>
      <c r="T609" s="99"/>
      <c r="U609" s="99"/>
      <c r="V609" s="99"/>
      <c r="W609" s="99"/>
      <c r="X609" s="99"/>
      <c r="Y609" s="99"/>
      <c r="Z609" s="99"/>
    </row>
    <row r="610">
      <c r="A610" s="99"/>
      <c r="B610" s="99"/>
      <c r="C610" s="99"/>
      <c r="D610" s="99"/>
      <c r="E610" s="99"/>
      <c r="F610" s="99"/>
      <c r="G610" s="99"/>
      <c r="H610" s="99"/>
      <c r="I610" s="99"/>
      <c r="J610" s="99"/>
      <c r="K610" s="99"/>
      <c r="L610" s="99"/>
      <c r="M610" s="99"/>
      <c r="N610" s="99"/>
      <c r="O610" s="99"/>
      <c r="P610" s="99"/>
      <c r="Q610" s="99"/>
      <c r="R610" s="99"/>
      <c r="S610" s="99"/>
      <c r="T610" s="99"/>
      <c r="U610" s="99"/>
      <c r="V610" s="99"/>
      <c r="W610" s="99"/>
      <c r="X610" s="99"/>
      <c r="Y610" s="99"/>
      <c r="Z610" s="99"/>
    </row>
    <row r="611">
      <c r="A611" s="99"/>
      <c r="B611" s="99"/>
      <c r="C611" s="99"/>
      <c r="D611" s="99"/>
      <c r="E611" s="99"/>
      <c r="F611" s="99"/>
      <c r="G611" s="99"/>
      <c r="H611" s="99"/>
      <c r="I611" s="99"/>
      <c r="J611" s="99"/>
      <c r="K611" s="99"/>
      <c r="L611" s="99"/>
      <c r="M611" s="99"/>
      <c r="N611" s="99"/>
      <c r="O611" s="99"/>
      <c r="P611" s="99"/>
      <c r="Q611" s="99"/>
      <c r="R611" s="99"/>
      <c r="S611" s="99"/>
      <c r="T611" s="99"/>
      <c r="U611" s="99"/>
      <c r="V611" s="99"/>
      <c r="W611" s="99"/>
      <c r="X611" s="99"/>
      <c r="Y611" s="99"/>
      <c r="Z611" s="99"/>
    </row>
    <row r="612">
      <c r="A612" s="99"/>
      <c r="B612" s="99"/>
      <c r="C612" s="99"/>
      <c r="D612" s="99"/>
      <c r="E612" s="99"/>
      <c r="F612" s="99"/>
      <c r="G612" s="99"/>
      <c r="H612" s="99"/>
      <c r="I612" s="99"/>
      <c r="J612" s="99"/>
      <c r="K612" s="99"/>
      <c r="L612" s="99"/>
      <c r="M612" s="99"/>
      <c r="N612" s="99"/>
      <c r="O612" s="99"/>
      <c r="P612" s="99"/>
      <c r="Q612" s="99"/>
      <c r="R612" s="99"/>
      <c r="S612" s="99"/>
      <c r="T612" s="99"/>
      <c r="U612" s="99"/>
      <c r="V612" s="99"/>
      <c r="W612" s="99"/>
      <c r="X612" s="99"/>
      <c r="Y612" s="99"/>
      <c r="Z612" s="99"/>
    </row>
    <row r="613">
      <c r="A613" s="99"/>
      <c r="B613" s="99"/>
      <c r="C613" s="99"/>
      <c r="D613" s="99"/>
      <c r="E613" s="99"/>
      <c r="F613" s="99"/>
      <c r="G613" s="99"/>
      <c r="H613" s="99"/>
      <c r="I613" s="99"/>
      <c r="J613" s="99"/>
      <c r="K613" s="99"/>
      <c r="L613" s="99"/>
      <c r="M613" s="99"/>
      <c r="N613" s="99"/>
      <c r="O613" s="99"/>
      <c r="P613" s="99"/>
      <c r="Q613" s="99"/>
      <c r="R613" s="99"/>
      <c r="S613" s="99"/>
      <c r="T613" s="99"/>
      <c r="U613" s="99"/>
      <c r="V613" s="99"/>
      <c r="W613" s="99"/>
      <c r="X613" s="99"/>
      <c r="Y613" s="99"/>
      <c r="Z613" s="99"/>
    </row>
    <row r="614">
      <c r="A614" s="99"/>
      <c r="B614" s="99"/>
      <c r="C614" s="99"/>
      <c r="D614" s="99"/>
      <c r="E614" s="99"/>
      <c r="F614" s="99"/>
      <c r="G614" s="99"/>
      <c r="H614" s="99"/>
      <c r="I614" s="99"/>
      <c r="J614" s="99"/>
      <c r="K614" s="99"/>
      <c r="L614" s="99"/>
      <c r="M614" s="99"/>
      <c r="N614" s="99"/>
      <c r="O614" s="99"/>
      <c r="P614" s="99"/>
      <c r="Q614" s="99"/>
      <c r="R614" s="99"/>
      <c r="S614" s="99"/>
      <c r="T614" s="99"/>
      <c r="U614" s="99"/>
      <c r="V614" s="99"/>
      <c r="W614" s="99"/>
      <c r="X614" s="99"/>
      <c r="Y614" s="99"/>
      <c r="Z614" s="99"/>
    </row>
    <row r="615">
      <c r="A615" s="99"/>
      <c r="B615" s="99"/>
      <c r="C615" s="99"/>
      <c r="D615" s="99"/>
      <c r="E615" s="99"/>
      <c r="F615" s="99"/>
      <c r="G615" s="99"/>
      <c r="H615" s="99"/>
      <c r="I615" s="99"/>
      <c r="J615" s="99"/>
      <c r="K615" s="99"/>
      <c r="L615" s="99"/>
      <c r="M615" s="99"/>
      <c r="N615" s="99"/>
      <c r="O615" s="99"/>
      <c r="P615" s="99"/>
      <c r="Q615" s="99"/>
      <c r="R615" s="99"/>
      <c r="S615" s="99"/>
      <c r="T615" s="99"/>
      <c r="U615" s="99"/>
      <c r="V615" s="99"/>
      <c r="W615" s="99"/>
      <c r="X615" s="99"/>
      <c r="Y615" s="99"/>
      <c r="Z615" s="99"/>
    </row>
    <row r="616">
      <c r="A616" s="99"/>
      <c r="B616" s="99"/>
      <c r="C616" s="99"/>
      <c r="D616" s="99"/>
      <c r="E616" s="99"/>
      <c r="F616" s="99"/>
      <c r="G616" s="99"/>
      <c r="H616" s="99"/>
      <c r="I616" s="99"/>
      <c r="J616" s="99"/>
      <c r="K616" s="99"/>
      <c r="L616" s="99"/>
      <c r="M616" s="99"/>
      <c r="N616" s="99"/>
      <c r="O616" s="99"/>
      <c r="P616" s="99"/>
      <c r="Q616" s="99"/>
      <c r="R616" s="99"/>
      <c r="S616" s="99"/>
      <c r="T616" s="99"/>
      <c r="U616" s="99"/>
      <c r="V616" s="99"/>
      <c r="W616" s="99"/>
      <c r="X616" s="99"/>
      <c r="Y616" s="99"/>
      <c r="Z616" s="99"/>
    </row>
    <row r="617">
      <c r="A617" s="99"/>
      <c r="B617" s="99"/>
      <c r="C617" s="99"/>
      <c r="D617" s="99"/>
      <c r="E617" s="99"/>
      <c r="F617" s="99"/>
      <c r="G617" s="99"/>
      <c r="H617" s="99"/>
      <c r="I617" s="99"/>
      <c r="J617" s="99"/>
      <c r="K617" s="99"/>
      <c r="L617" s="99"/>
      <c r="M617" s="99"/>
      <c r="N617" s="99"/>
      <c r="O617" s="99"/>
      <c r="P617" s="99"/>
      <c r="Q617" s="99"/>
      <c r="R617" s="99"/>
      <c r="S617" s="99"/>
      <c r="T617" s="99"/>
      <c r="U617" s="99"/>
      <c r="V617" s="99"/>
      <c r="W617" s="99"/>
      <c r="X617" s="99"/>
      <c r="Y617" s="99"/>
      <c r="Z617" s="99"/>
    </row>
    <row r="618">
      <c r="A618" s="99"/>
      <c r="B618" s="99"/>
      <c r="C618" s="99"/>
      <c r="D618" s="99"/>
      <c r="E618" s="99"/>
      <c r="F618" s="99"/>
      <c r="G618" s="99"/>
      <c r="H618" s="99"/>
      <c r="I618" s="99"/>
      <c r="J618" s="99"/>
      <c r="K618" s="99"/>
      <c r="L618" s="99"/>
      <c r="M618" s="99"/>
      <c r="N618" s="99"/>
      <c r="O618" s="99"/>
      <c r="P618" s="99"/>
      <c r="Q618" s="99"/>
      <c r="R618" s="99"/>
      <c r="S618" s="99"/>
      <c r="T618" s="99"/>
      <c r="U618" s="99"/>
      <c r="V618" s="99"/>
      <c r="W618" s="99"/>
      <c r="X618" s="99"/>
      <c r="Y618" s="99"/>
      <c r="Z618" s="99"/>
    </row>
    <row r="619">
      <c r="A619" s="99"/>
      <c r="B619" s="99"/>
      <c r="C619" s="99"/>
      <c r="D619" s="99"/>
      <c r="E619" s="99"/>
      <c r="F619" s="99"/>
      <c r="G619" s="99"/>
      <c r="H619" s="99"/>
      <c r="I619" s="99"/>
      <c r="J619" s="99"/>
      <c r="K619" s="99"/>
      <c r="L619" s="99"/>
      <c r="M619" s="99"/>
      <c r="N619" s="99"/>
      <c r="O619" s="99"/>
      <c r="P619" s="99"/>
      <c r="Q619" s="99"/>
      <c r="R619" s="99"/>
      <c r="S619" s="99"/>
      <c r="T619" s="99"/>
      <c r="U619" s="99"/>
      <c r="V619" s="99"/>
      <c r="W619" s="99"/>
      <c r="X619" s="99"/>
      <c r="Y619" s="99"/>
      <c r="Z619" s="99"/>
    </row>
    <row r="620">
      <c r="A620" s="99"/>
      <c r="B620" s="99"/>
      <c r="C620" s="99"/>
      <c r="D620" s="99"/>
      <c r="E620" s="99"/>
      <c r="F620" s="99"/>
      <c r="G620" s="99"/>
      <c r="H620" s="99"/>
      <c r="I620" s="99"/>
      <c r="J620" s="99"/>
      <c r="K620" s="99"/>
      <c r="L620" s="99"/>
      <c r="M620" s="99"/>
      <c r="N620" s="99"/>
      <c r="O620" s="99"/>
      <c r="P620" s="99"/>
      <c r="Q620" s="99"/>
      <c r="R620" s="99"/>
      <c r="S620" s="99"/>
      <c r="T620" s="99"/>
      <c r="U620" s="99"/>
      <c r="V620" s="99"/>
      <c r="W620" s="99"/>
      <c r="X620" s="99"/>
      <c r="Y620" s="99"/>
      <c r="Z620" s="99"/>
    </row>
    <row r="621">
      <c r="A621" s="99"/>
      <c r="B621" s="99"/>
      <c r="C621" s="99"/>
      <c r="D621" s="99"/>
      <c r="E621" s="99"/>
      <c r="F621" s="99"/>
      <c r="G621" s="99"/>
      <c r="H621" s="99"/>
      <c r="I621" s="99"/>
      <c r="J621" s="99"/>
      <c r="K621" s="99"/>
      <c r="L621" s="99"/>
      <c r="M621" s="99"/>
      <c r="N621" s="99"/>
      <c r="O621" s="99"/>
      <c r="P621" s="99"/>
      <c r="Q621" s="99"/>
      <c r="R621" s="99"/>
      <c r="S621" s="99"/>
      <c r="T621" s="99"/>
      <c r="U621" s="99"/>
      <c r="V621" s="99"/>
      <c r="W621" s="99"/>
      <c r="X621" s="99"/>
      <c r="Y621" s="99"/>
      <c r="Z621" s="99"/>
    </row>
    <row r="622">
      <c r="A622" s="99"/>
      <c r="B622" s="99"/>
      <c r="C622" s="99"/>
      <c r="D622" s="99"/>
      <c r="E622" s="99"/>
      <c r="F622" s="99"/>
      <c r="G622" s="99"/>
      <c r="H622" s="99"/>
      <c r="I622" s="99"/>
      <c r="J622" s="99"/>
      <c r="K622" s="99"/>
      <c r="L622" s="99"/>
      <c r="M622" s="99"/>
      <c r="N622" s="99"/>
      <c r="O622" s="99"/>
      <c r="P622" s="99"/>
      <c r="Q622" s="99"/>
      <c r="R622" s="99"/>
      <c r="S622" s="99"/>
      <c r="T622" s="99"/>
      <c r="U622" s="99"/>
      <c r="V622" s="99"/>
      <c r="W622" s="99"/>
      <c r="X622" s="99"/>
      <c r="Y622" s="99"/>
      <c r="Z622" s="99"/>
    </row>
    <row r="623">
      <c r="A623" s="99"/>
      <c r="B623" s="99"/>
      <c r="C623" s="99"/>
      <c r="D623" s="99"/>
      <c r="E623" s="99"/>
      <c r="F623" s="99"/>
      <c r="G623" s="99"/>
      <c r="H623" s="99"/>
      <c r="I623" s="99"/>
      <c r="J623" s="99"/>
      <c r="K623" s="99"/>
      <c r="L623" s="99"/>
      <c r="M623" s="99"/>
      <c r="N623" s="99"/>
      <c r="O623" s="99"/>
      <c r="P623" s="99"/>
      <c r="Q623" s="99"/>
      <c r="R623" s="99"/>
      <c r="S623" s="99"/>
      <c r="T623" s="99"/>
      <c r="U623" s="99"/>
      <c r="V623" s="99"/>
      <c r="W623" s="99"/>
      <c r="X623" s="99"/>
      <c r="Y623" s="99"/>
      <c r="Z623" s="99"/>
    </row>
    <row r="624">
      <c r="A624" s="99"/>
      <c r="B624" s="99"/>
      <c r="C624" s="99"/>
      <c r="D624" s="99"/>
      <c r="E624" s="99"/>
      <c r="F624" s="99"/>
      <c r="G624" s="99"/>
      <c r="H624" s="99"/>
      <c r="I624" s="99"/>
      <c r="J624" s="99"/>
      <c r="K624" s="99"/>
      <c r="L624" s="99"/>
      <c r="M624" s="99"/>
      <c r="N624" s="99"/>
      <c r="O624" s="99"/>
      <c r="P624" s="99"/>
      <c r="Q624" s="99"/>
      <c r="R624" s="99"/>
      <c r="S624" s="99"/>
      <c r="T624" s="99"/>
      <c r="U624" s="99"/>
      <c r="V624" s="99"/>
      <c r="W624" s="99"/>
      <c r="X624" s="99"/>
      <c r="Y624" s="99"/>
      <c r="Z624" s="99"/>
    </row>
    <row r="625">
      <c r="A625" s="99"/>
      <c r="B625" s="99"/>
      <c r="C625" s="99"/>
      <c r="D625" s="99"/>
      <c r="E625" s="99"/>
      <c r="F625" s="99"/>
      <c r="G625" s="99"/>
      <c r="H625" s="99"/>
      <c r="I625" s="99"/>
      <c r="J625" s="99"/>
      <c r="K625" s="99"/>
      <c r="L625" s="99"/>
      <c r="M625" s="99"/>
      <c r="N625" s="99"/>
      <c r="O625" s="99"/>
      <c r="P625" s="99"/>
      <c r="Q625" s="99"/>
      <c r="R625" s="99"/>
      <c r="S625" s="99"/>
      <c r="T625" s="99"/>
      <c r="U625" s="99"/>
      <c r="V625" s="99"/>
      <c r="W625" s="99"/>
      <c r="X625" s="99"/>
      <c r="Y625" s="99"/>
      <c r="Z625" s="99"/>
    </row>
    <row r="626">
      <c r="A626" s="99"/>
      <c r="B626" s="99"/>
      <c r="C626" s="99"/>
      <c r="D626" s="99"/>
      <c r="E626" s="99"/>
      <c r="F626" s="99"/>
      <c r="G626" s="99"/>
      <c r="H626" s="99"/>
      <c r="I626" s="99"/>
      <c r="J626" s="99"/>
      <c r="K626" s="99"/>
      <c r="L626" s="99"/>
      <c r="M626" s="99"/>
      <c r="N626" s="99"/>
      <c r="O626" s="99"/>
      <c r="P626" s="99"/>
      <c r="Q626" s="99"/>
      <c r="R626" s="99"/>
      <c r="S626" s="99"/>
      <c r="T626" s="99"/>
      <c r="U626" s="99"/>
      <c r="V626" s="99"/>
      <c r="W626" s="99"/>
      <c r="X626" s="99"/>
      <c r="Y626" s="99"/>
      <c r="Z626" s="99"/>
    </row>
    <row r="627">
      <c r="A627" s="99"/>
      <c r="B627" s="99"/>
      <c r="C627" s="99"/>
      <c r="D627" s="99"/>
      <c r="E627" s="99"/>
      <c r="F627" s="99"/>
      <c r="G627" s="99"/>
      <c r="H627" s="99"/>
      <c r="I627" s="99"/>
      <c r="J627" s="99"/>
      <c r="K627" s="99"/>
      <c r="L627" s="99"/>
      <c r="M627" s="99"/>
      <c r="N627" s="99"/>
      <c r="O627" s="99"/>
      <c r="P627" s="99"/>
      <c r="Q627" s="99"/>
      <c r="R627" s="99"/>
      <c r="S627" s="99"/>
      <c r="T627" s="99"/>
      <c r="U627" s="99"/>
      <c r="V627" s="99"/>
      <c r="W627" s="99"/>
      <c r="X627" s="99"/>
      <c r="Y627" s="99"/>
      <c r="Z627" s="99"/>
    </row>
    <row r="628">
      <c r="A628" s="99"/>
      <c r="B628" s="99"/>
      <c r="C628" s="99"/>
      <c r="D628" s="99"/>
      <c r="E628" s="99"/>
      <c r="F628" s="99"/>
      <c r="G628" s="99"/>
      <c r="H628" s="99"/>
      <c r="I628" s="99"/>
      <c r="J628" s="99"/>
      <c r="K628" s="99"/>
      <c r="L628" s="99"/>
      <c r="M628" s="99"/>
      <c r="N628" s="99"/>
      <c r="O628" s="99"/>
      <c r="P628" s="99"/>
      <c r="Q628" s="99"/>
      <c r="R628" s="99"/>
      <c r="S628" s="99"/>
      <c r="T628" s="99"/>
      <c r="U628" s="99"/>
      <c r="V628" s="99"/>
      <c r="W628" s="99"/>
      <c r="X628" s="99"/>
      <c r="Y628" s="99"/>
      <c r="Z628" s="99"/>
    </row>
    <row r="629">
      <c r="A629" s="99"/>
      <c r="B629" s="99"/>
      <c r="C629" s="99"/>
      <c r="D629" s="99"/>
      <c r="E629" s="99"/>
      <c r="F629" s="99"/>
      <c r="G629" s="99"/>
      <c r="H629" s="99"/>
      <c r="I629" s="99"/>
      <c r="J629" s="99"/>
      <c r="K629" s="99"/>
      <c r="L629" s="99"/>
      <c r="M629" s="99"/>
      <c r="N629" s="99"/>
      <c r="O629" s="99"/>
      <c r="P629" s="99"/>
      <c r="Q629" s="99"/>
      <c r="R629" s="99"/>
      <c r="S629" s="99"/>
      <c r="T629" s="99"/>
      <c r="U629" s="99"/>
      <c r="V629" s="99"/>
      <c r="W629" s="99"/>
      <c r="X629" s="99"/>
      <c r="Y629" s="99"/>
      <c r="Z629" s="99"/>
    </row>
    <row r="630">
      <c r="A630" s="99"/>
      <c r="B630" s="99"/>
      <c r="C630" s="99"/>
      <c r="D630" s="99"/>
      <c r="E630" s="99"/>
      <c r="F630" s="99"/>
      <c r="G630" s="99"/>
      <c r="H630" s="99"/>
      <c r="I630" s="99"/>
      <c r="J630" s="99"/>
      <c r="K630" s="99"/>
      <c r="L630" s="99"/>
      <c r="M630" s="99"/>
      <c r="N630" s="99"/>
      <c r="O630" s="99"/>
      <c r="P630" s="99"/>
      <c r="Q630" s="99"/>
      <c r="R630" s="99"/>
      <c r="S630" s="99"/>
      <c r="T630" s="99"/>
      <c r="U630" s="99"/>
      <c r="V630" s="99"/>
      <c r="W630" s="99"/>
      <c r="X630" s="99"/>
      <c r="Y630" s="99"/>
      <c r="Z630" s="99"/>
    </row>
    <row r="631">
      <c r="A631" s="99"/>
      <c r="B631" s="99"/>
      <c r="C631" s="99"/>
      <c r="D631" s="99"/>
      <c r="E631" s="99"/>
      <c r="F631" s="99"/>
      <c r="G631" s="99"/>
      <c r="H631" s="99"/>
      <c r="I631" s="99"/>
      <c r="J631" s="99"/>
      <c r="K631" s="99"/>
      <c r="L631" s="99"/>
      <c r="M631" s="99"/>
      <c r="N631" s="99"/>
      <c r="O631" s="99"/>
      <c r="P631" s="99"/>
      <c r="Q631" s="99"/>
      <c r="R631" s="99"/>
      <c r="S631" s="99"/>
      <c r="T631" s="99"/>
      <c r="U631" s="99"/>
      <c r="V631" s="99"/>
      <c r="W631" s="99"/>
      <c r="X631" s="99"/>
      <c r="Y631" s="99"/>
      <c r="Z631" s="99"/>
    </row>
    <row r="632">
      <c r="A632" s="99"/>
      <c r="B632" s="99"/>
      <c r="C632" s="99"/>
      <c r="D632" s="99"/>
      <c r="E632" s="99"/>
      <c r="F632" s="99"/>
      <c r="G632" s="99"/>
      <c r="H632" s="99"/>
      <c r="I632" s="99"/>
      <c r="J632" s="99"/>
      <c r="K632" s="99"/>
      <c r="L632" s="99"/>
      <c r="M632" s="99"/>
      <c r="N632" s="99"/>
      <c r="O632" s="99"/>
      <c r="P632" s="99"/>
      <c r="Q632" s="99"/>
      <c r="R632" s="99"/>
      <c r="S632" s="99"/>
      <c r="T632" s="99"/>
      <c r="U632" s="99"/>
      <c r="V632" s="99"/>
      <c r="W632" s="99"/>
      <c r="X632" s="99"/>
      <c r="Y632" s="99"/>
      <c r="Z632" s="99"/>
    </row>
    <row r="633">
      <c r="A633" s="99"/>
      <c r="B633" s="99"/>
      <c r="C633" s="99"/>
      <c r="D633" s="99"/>
      <c r="E633" s="99"/>
      <c r="F633" s="99"/>
      <c r="G633" s="99"/>
      <c r="H633" s="99"/>
      <c r="I633" s="99"/>
      <c r="J633" s="99"/>
      <c r="K633" s="99"/>
      <c r="L633" s="99"/>
      <c r="M633" s="99"/>
      <c r="N633" s="99"/>
      <c r="O633" s="99"/>
      <c r="P633" s="99"/>
      <c r="Q633" s="99"/>
      <c r="R633" s="99"/>
      <c r="S633" s="99"/>
      <c r="T633" s="99"/>
      <c r="U633" s="99"/>
      <c r="V633" s="99"/>
      <c r="W633" s="99"/>
      <c r="X633" s="99"/>
      <c r="Y633" s="99"/>
      <c r="Z633" s="99"/>
    </row>
    <row r="634">
      <c r="A634" s="99"/>
      <c r="B634" s="99"/>
      <c r="C634" s="99"/>
      <c r="D634" s="99"/>
      <c r="E634" s="99"/>
      <c r="F634" s="99"/>
      <c r="G634" s="99"/>
      <c r="H634" s="99"/>
      <c r="I634" s="99"/>
      <c r="J634" s="99"/>
      <c r="K634" s="99"/>
      <c r="L634" s="99"/>
      <c r="M634" s="99"/>
      <c r="N634" s="99"/>
      <c r="O634" s="99"/>
      <c r="P634" s="99"/>
      <c r="Q634" s="99"/>
      <c r="R634" s="99"/>
      <c r="S634" s="99"/>
      <c r="T634" s="99"/>
      <c r="U634" s="99"/>
      <c r="V634" s="99"/>
      <c r="W634" s="99"/>
      <c r="X634" s="99"/>
      <c r="Y634" s="99"/>
      <c r="Z634" s="99"/>
    </row>
    <row r="635">
      <c r="A635" s="99"/>
      <c r="B635" s="99"/>
      <c r="C635" s="99"/>
      <c r="D635" s="99"/>
      <c r="E635" s="99"/>
      <c r="F635" s="99"/>
      <c r="G635" s="99"/>
      <c r="H635" s="99"/>
      <c r="I635" s="99"/>
      <c r="J635" s="99"/>
      <c r="K635" s="99"/>
      <c r="L635" s="99"/>
      <c r="M635" s="99"/>
      <c r="N635" s="99"/>
      <c r="O635" s="99"/>
      <c r="P635" s="99"/>
      <c r="Q635" s="99"/>
      <c r="R635" s="99"/>
      <c r="S635" s="99"/>
      <c r="T635" s="99"/>
      <c r="U635" s="99"/>
      <c r="V635" s="99"/>
      <c r="W635" s="99"/>
      <c r="X635" s="99"/>
      <c r="Y635" s="99"/>
      <c r="Z635" s="99"/>
    </row>
    <row r="636">
      <c r="A636" s="99"/>
      <c r="B636" s="99"/>
      <c r="C636" s="99"/>
      <c r="D636" s="99"/>
      <c r="E636" s="99"/>
      <c r="F636" s="99"/>
      <c r="G636" s="99"/>
      <c r="H636" s="99"/>
      <c r="I636" s="99"/>
      <c r="J636" s="99"/>
      <c r="K636" s="99"/>
      <c r="L636" s="99"/>
      <c r="M636" s="99"/>
      <c r="N636" s="99"/>
      <c r="O636" s="99"/>
      <c r="P636" s="99"/>
      <c r="Q636" s="99"/>
      <c r="R636" s="99"/>
      <c r="S636" s="99"/>
      <c r="T636" s="99"/>
      <c r="U636" s="99"/>
      <c r="V636" s="99"/>
      <c r="W636" s="99"/>
      <c r="X636" s="99"/>
      <c r="Y636" s="99"/>
      <c r="Z636" s="99"/>
    </row>
    <row r="637">
      <c r="A637" s="99"/>
      <c r="B637" s="99"/>
      <c r="C637" s="99"/>
      <c r="D637" s="99"/>
      <c r="E637" s="99"/>
      <c r="F637" s="99"/>
      <c r="G637" s="99"/>
      <c r="H637" s="99"/>
      <c r="I637" s="99"/>
      <c r="J637" s="99"/>
      <c r="K637" s="99"/>
      <c r="L637" s="99"/>
      <c r="M637" s="99"/>
      <c r="N637" s="99"/>
      <c r="O637" s="99"/>
      <c r="P637" s="99"/>
      <c r="Q637" s="99"/>
      <c r="R637" s="99"/>
      <c r="S637" s="99"/>
      <c r="T637" s="99"/>
      <c r="U637" s="99"/>
      <c r="V637" s="99"/>
      <c r="W637" s="99"/>
      <c r="X637" s="99"/>
      <c r="Y637" s="99"/>
      <c r="Z637" s="99"/>
    </row>
    <row r="638">
      <c r="A638" s="99"/>
      <c r="B638" s="99"/>
      <c r="C638" s="99"/>
      <c r="D638" s="99"/>
      <c r="E638" s="99"/>
      <c r="F638" s="99"/>
      <c r="G638" s="99"/>
      <c r="H638" s="99"/>
      <c r="I638" s="99"/>
      <c r="J638" s="99"/>
      <c r="K638" s="99"/>
      <c r="L638" s="99"/>
      <c r="M638" s="99"/>
      <c r="N638" s="99"/>
      <c r="O638" s="99"/>
      <c r="P638" s="99"/>
      <c r="Q638" s="99"/>
      <c r="R638" s="99"/>
      <c r="S638" s="99"/>
      <c r="T638" s="99"/>
      <c r="U638" s="99"/>
      <c r="V638" s="99"/>
      <c r="W638" s="99"/>
      <c r="X638" s="99"/>
      <c r="Y638" s="99"/>
      <c r="Z638" s="99"/>
    </row>
    <row r="639">
      <c r="A639" s="99"/>
      <c r="B639" s="99"/>
      <c r="C639" s="99"/>
      <c r="D639" s="99"/>
      <c r="E639" s="99"/>
      <c r="F639" s="99"/>
      <c r="G639" s="99"/>
      <c r="H639" s="99"/>
      <c r="I639" s="99"/>
      <c r="J639" s="99"/>
      <c r="K639" s="99"/>
      <c r="L639" s="99"/>
      <c r="M639" s="99"/>
      <c r="N639" s="99"/>
      <c r="O639" s="99"/>
      <c r="P639" s="99"/>
      <c r="Q639" s="99"/>
      <c r="R639" s="99"/>
      <c r="S639" s="99"/>
      <c r="T639" s="99"/>
      <c r="U639" s="99"/>
      <c r="V639" s="99"/>
      <c r="W639" s="99"/>
      <c r="X639" s="99"/>
      <c r="Y639" s="99"/>
      <c r="Z639" s="99"/>
    </row>
    <row r="640">
      <c r="A640" s="99"/>
      <c r="B640" s="99"/>
      <c r="C640" s="99"/>
      <c r="D640" s="99"/>
      <c r="E640" s="99"/>
      <c r="F640" s="99"/>
      <c r="G640" s="99"/>
      <c r="H640" s="99"/>
      <c r="I640" s="99"/>
      <c r="J640" s="99"/>
      <c r="K640" s="99"/>
      <c r="L640" s="99"/>
      <c r="M640" s="99"/>
      <c r="N640" s="99"/>
      <c r="O640" s="99"/>
      <c r="P640" s="99"/>
      <c r="Q640" s="99"/>
      <c r="R640" s="99"/>
      <c r="S640" s="99"/>
      <c r="T640" s="99"/>
      <c r="U640" s="99"/>
      <c r="V640" s="99"/>
      <c r="W640" s="99"/>
      <c r="X640" s="99"/>
      <c r="Y640" s="99"/>
      <c r="Z640" s="99"/>
    </row>
    <row r="641">
      <c r="A641" s="99"/>
      <c r="B641" s="99"/>
      <c r="C641" s="99"/>
      <c r="D641" s="99"/>
      <c r="E641" s="99"/>
      <c r="F641" s="99"/>
      <c r="G641" s="99"/>
      <c r="H641" s="99"/>
      <c r="I641" s="99"/>
      <c r="J641" s="99"/>
      <c r="K641" s="99"/>
      <c r="L641" s="99"/>
      <c r="M641" s="99"/>
      <c r="N641" s="99"/>
      <c r="O641" s="99"/>
      <c r="P641" s="99"/>
      <c r="Q641" s="99"/>
      <c r="R641" s="99"/>
      <c r="S641" s="99"/>
      <c r="T641" s="99"/>
      <c r="U641" s="99"/>
      <c r="V641" s="99"/>
      <c r="W641" s="99"/>
      <c r="X641" s="99"/>
      <c r="Y641" s="99"/>
      <c r="Z641" s="99"/>
    </row>
    <row r="642">
      <c r="A642" s="99"/>
      <c r="B642" s="99"/>
      <c r="C642" s="99"/>
      <c r="D642" s="99"/>
      <c r="E642" s="99"/>
      <c r="F642" s="99"/>
      <c r="G642" s="99"/>
      <c r="H642" s="99"/>
      <c r="I642" s="99"/>
      <c r="J642" s="99"/>
      <c r="K642" s="99"/>
      <c r="L642" s="99"/>
      <c r="M642" s="99"/>
      <c r="N642" s="99"/>
      <c r="O642" s="99"/>
      <c r="P642" s="99"/>
      <c r="Q642" s="99"/>
      <c r="R642" s="99"/>
      <c r="S642" s="99"/>
      <c r="T642" s="99"/>
      <c r="U642" s="99"/>
      <c r="V642" s="99"/>
      <c r="W642" s="99"/>
      <c r="X642" s="99"/>
      <c r="Y642" s="99"/>
      <c r="Z642" s="99"/>
    </row>
    <row r="643">
      <c r="A643" s="99"/>
      <c r="B643" s="99"/>
      <c r="C643" s="99"/>
      <c r="D643" s="99"/>
      <c r="E643" s="99"/>
      <c r="F643" s="99"/>
      <c r="G643" s="99"/>
      <c r="H643" s="99"/>
      <c r="I643" s="99"/>
      <c r="J643" s="99"/>
      <c r="K643" s="99"/>
      <c r="L643" s="99"/>
      <c r="M643" s="99"/>
      <c r="N643" s="99"/>
      <c r="O643" s="99"/>
      <c r="P643" s="99"/>
      <c r="Q643" s="99"/>
      <c r="R643" s="99"/>
      <c r="S643" s="99"/>
      <c r="T643" s="99"/>
      <c r="U643" s="99"/>
      <c r="V643" s="99"/>
      <c r="W643" s="99"/>
      <c r="X643" s="99"/>
      <c r="Y643" s="99"/>
      <c r="Z643" s="99"/>
    </row>
    <row r="644">
      <c r="A644" s="99"/>
      <c r="B644" s="99"/>
      <c r="C644" s="99"/>
      <c r="D644" s="99"/>
      <c r="E644" s="99"/>
      <c r="F644" s="99"/>
      <c r="G644" s="99"/>
      <c r="H644" s="99"/>
      <c r="I644" s="99"/>
      <c r="J644" s="99"/>
      <c r="K644" s="99"/>
      <c r="L644" s="99"/>
      <c r="M644" s="99"/>
      <c r="N644" s="99"/>
      <c r="O644" s="99"/>
      <c r="P644" s="99"/>
      <c r="Q644" s="99"/>
      <c r="R644" s="99"/>
      <c r="S644" s="99"/>
      <c r="T644" s="99"/>
      <c r="U644" s="99"/>
      <c r="V644" s="99"/>
      <c r="W644" s="99"/>
      <c r="X644" s="99"/>
      <c r="Y644" s="99"/>
      <c r="Z644" s="99"/>
    </row>
    <row r="645">
      <c r="A645" s="99"/>
      <c r="B645" s="99"/>
      <c r="C645" s="99"/>
      <c r="D645" s="99"/>
      <c r="E645" s="99"/>
      <c r="F645" s="99"/>
      <c r="G645" s="99"/>
      <c r="H645" s="99"/>
      <c r="I645" s="99"/>
      <c r="J645" s="99"/>
      <c r="K645" s="99"/>
      <c r="L645" s="99"/>
      <c r="M645" s="99"/>
      <c r="N645" s="99"/>
      <c r="O645" s="99"/>
      <c r="P645" s="99"/>
      <c r="Q645" s="99"/>
      <c r="R645" s="99"/>
      <c r="S645" s="99"/>
      <c r="T645" s="99"/>
      <c r="U645" s="99"/>
      <c r="V645" s="99"/>
      <c r="W645" s="99"/>
      <c r="X645" s="99"/>
      <c r="Y645" s="99"/>
      <c r="Z645" s="99"/>
    </row>
    <row r="646">
      <c r="A646" s="99"/>
      <c r="B646" s="99"/>
      <c r="C646" s="99"/>
      <c r="D646" s="99"/>
      <c r="E646" s="99"/>
      <c r="F646" s="99"/>
      <c r="G646" s="99"/>
      <c r="H646" s="99"/>
      <c r="I646" s="99"/>
      <c r="J646" s="99"/>
      <c r="K646" s="99"/>
      <c r="L646" s="99"/>
      <c r="M646" s="99"/>
      <c r="N646" s="99"/>
      <c r="O646" s="99"/>
      <c r="P646" s="99"/>
      <c r="Q646" s="99"/>
      <c r="R646" s="99"/>
      <c r="S646" s="99"/>
      <c r="T646" s="99"/>
      <c r="U646" s="99"/>
      <c r="V646" s="99"/>
      <c r="W646" s="99"/>
      <c r="X646" s="99"/>
      <c r="Y646" s="99"/>
      <c r="Z646" s="99"/>
    </row>
    <row r="647">
      <c r="A647" s="99"/>
      <c r="B647" s="99"/>
      <c r="C647" s="99"/>
      <c r="D647" s="99"/>
      <c r="E647" s="99"/>
      <c r="F647" s="99"/>
      <c r="G647" s="99"/>
      <c r="H647" s="99"/>
      <c r="I647" s="99"/>
      <c r="J647" s="99"/>
      <c r="K647" s="99"/>
      <c r="L647" s="99"/>
      <c r="M647" s="99"/>
      <c r="N647" s="99"/>
      <c r="O647" s="99"/>
      <c r="P647" s="99"/>
      <c r="Q647" s="99"/>
      <c r="R647" s="99"/>
      <c r="S647" s="99"/>
      <c r="T647" s="99"/>
      <c r="U647" s="99"/>
      <c r="V647" s="99"/>
      <c r="W647" s="99"/>
      <c r="X647" s="99"/>
      <c r="Y647" s="99"/>
      <c r="Z647" s="99"/>
    </row>
    <row r="648">
      <c r="A648" s="99"/>
      <c r="B648" s="99"/>
      <c r="C648" s="99"/>
      <c r="D648" s="99"/>
      <c r="E648" s="99"/>
      <c r="F648" s="99"/>
      <c r="G648" s="99"/>
      <c r="H648" s="99"/>
      <c r="I648" s="99"/>
      <c r="J648" s="99"/>
      <c r="K648" s="99"/>
      <c r="L648" s="99"/>
      <c r="M648" s="99"/>
      <c r="N648" s="99"/>
      <c r="O648" s="99"/>
      <c r="P648" s="99"/>
      <c r="Q648" s="99"/>
      <c r="R648" s="99"/>
      <c r="S648" s="99"/>
      <c r="T648" s="99"/>
      <c r="U648" s="99"/>
      <c r="V648" s="99"/>
      <c r="W648" s="99"/>
      <c r="X648" s="99"/>
      <c r="Y648" s="99"/>
      <c r="Z648" s="99"/>
    </row>
    <row r="649">
      <c r="A649" s="99"/>
      <c r="B649" s="99"/>
      <c r="C649" s="99"/>
      <c r="D649" s="99"/>
      <c r="E649" s="99"/>
      <c r="F649" s="99"/>
      <c r="G649" s="99"/>
      <c r="H649" s="99"/>
      <c r="I649" s="99"/>
      <c r="J649" s="99"/>
      <c r="K649" s="99"/>
      <c r="L649" s="99"/>
      <c r="M649" s="99"/>
      <c r="N649" s="99"/>
      <c r="O649" s="99"/>
      <c r="P649" s="99"/>
      <c r="Q649" s="99"/>
      <c r="R649" s="99"/>
      <c r="S649" s="99"/>
      <c r="T649" s="99"/>
      <c r="U649" s="99"/>
      <c r="V649" s="99"/>
      <c r="W649" s="99"/>
      <c r="X649" s="99"/>
      <c r="Y649" s="99"/>
      <c r="Z649" s="99"/>
    </row>
    <row r="650">
      <c r="A650" s="99"/>
      <c r="B650" s="99"/>
      <c r="C650" s="99"/>
      <c r="D650" s="99"/>
      <c r="E650" s="99"/>
      <c r="F650" s="99"/>
      <c r="G650" s="99"/>
      <c r="H650" s="99"/>
      <c r="I650" s="99"/>
      <c r="J650" s="99"/>
      <c r="K650" s="99"/>
      <c r="L650" s="99"/>
      <c r="M650" s="99"/>
      <c r="N650" s="99"/>
      <c r="O650" s="99"/>
      <c r="P650" s="99"/>
      <c r="Q650" s="99"/>
      <c r="R650" s="99"/>
      <c r="S650" s="99"/>
      <c r="T650" s="99"/>
      <c r="U650" s="99"/>
      <c r="V650" s="99"/>
      <c r="W650" s="99"/>
      <c r="X650" s="99"/>
      <c r="Y650" s="99"/>
      <c r="Z650" s="99"/>
    </row>
    <row r="651">
      <c r="A651" s="99"/>
      <c r="B651" s="99"/>
      <c r="C651" s="99"/>
      <c r="D651" s="99"/>
      <c r="E651" s="99"/>
      <c r="F651" s="99"/>
      <c r="G651" s="99"/>
      <c r="H651" s="99"/>
      <c r="I651" s="99"/>
      <c r="J651" s="99"/>
      <c r="K651" s="99"/>
      <c r="L651" s="99"/>
      <c r="M651" s="99"/>
      <c r="N651" s="99"/>
      <c r="O651" s="99"/>
      <c r="P651" s="99"/>
      <c r="Q651" s="99"/>
      <c r="R651" s="99"/>
      <c r="S651" s="99"/>
      <c r="T651" s="99"/>
      <c r="U651" s="99"/>
      <c r="V651" s="99"/>
      <c r="W651" s="99"/>
      <c r="X651" s="99"/>
      <c r="Y651" s="99"/>
      <c r="Z651" s="99"/>
    </row>
    <row r="652">
      <c r="A652" s="99"/>
      <c r="B652" s="99"/>
      <c r="C652" s="99"/>
      <c r="D652" s="99"/>
      <c r="E652" s="99"/>
      <c r="F652" s="99"/>
      <c r="G652" s="99"/>
      <c r="H652" s="99"/>
      <c r="I652" s="99"/>
      <c r="J652" s="99"/>
      <c r="K652" s="99"/>
      <c r="L652" s="99"/>
      <c r="M652" s="99"/>
      <c r="N652" s="99"/>
      <c r="O652" s="99"/>
      <c r="P652" s="99"/>
      <c r="Q652" s="99"/>
      <c r="R652" s="99"/>
      <c r="S652" s="99"/>
      <c r="T652" s="99"/>
      <c r="U652" s="99"/>
      <c r="V652" s="99"/>
      <c r="W652" s="99"/>
      <c r="X652" s="99"/>
      <c r="Y652" s="99"/>
      <c r="Z652" s="99"/>
    </row>
    <row r="653">
      <c r="A653" s="99"/>
      <c r="B653" s="99"/>
      <c r="C653" s="99"/>
      <c r="D653" s="99"/>
      <c r="E653" s="99"/>
      <c r="F653" s="99"/>
      <c r="G653" s="99"/>
      <c r="H653" s="99"/>
      <c r="I653" s="99"/>
      <c r="J653" s="99"/>
      <c r="K653" s="99"/>
      <c r="L653" s="99"/>
      <c r="M653" s="99"/>
      <c r="N653" s="99"/>
      <c r="O653" s="99"/>
      <c r="P653" s="99"/>
      <c r="Q653" s="99"/>
      <c r="R653" s="99"/>
      <c r="S653" s="99"/>
      <c r="T653" s="99"/>
      <c r="U653" s="99"/>
      <c r="V653" s="99"/>
      <c r="W653" s="99"/>
      <c r="X653" s="99"/>
      <c r="Y653" s="99"/>
      <c r="Z653" s="99"/>
    </row>
    <row r="654">
      <c r="A654" s="99"/>
      <c r="B654" s="99"/>
      <c r="C654" s="99"/>
      <c r="D654" s="99"/>
      <c r="E654" s="99"/>
      <c r="F654" s="99"/>
      <c r="G654" s="99"/>
      <c r="H654" s="99"/>
      <c r="I654" s="99"/>
      <c r="J654" s="99"/>
      <c r="K654" s="99"/>
      <c r="L654" s="99"/>
      <c r="M654" s="99"/>
      <c r="N654" s="99"/>
      <c r="O654" s="99"/>
      <c r="P654" s="99"/>
      <c r="Q654" s="99"/>
      <c r="R654" s="99"/>
      <c r="S654" s="99"/>
      <c r="T654" s="99"/>
      <c r="U654" s="99"/>
      <c r="V654" s="99"/>
      <c r="W654" s="99"/>
      <c r="X654" s="99"/>
      <c r="Y654" s="99"/>
      <c r="Z654" s="99"/>
    </row>
    <row r="655">
      <c r="A655" s="99"/>
      <c r="B655" s="99"/>
      <c r="C655" s="99"/>
      <c r="D655" s="99"/>
      <c r="E655" s="99"/>
      <c r="F655" s="99"/>
      <c r="G655" s="99"/>
      <c r="H655" s="99"/>
      <c r="I655" s="99"/>
      <c r="J655" s="99"/>
      <c r="K655" s="99"/>
      <c r="L655" s="99"/>
      <c r="M655" s="99"/>
      <c r="N655" s="99"/>
      <c r="O655" s="99"/>
      <c r="P655" s="99"/>
      <c r="Q655" s="99"/>
      <c r="R655" s="99"/>
      <c r="S655" s="99"/>
      <c r="T655" s="99"/>
      <c r="U655" s="99"/>
      <c r="V655" s="99"/>
      <c r="W655" s="99"/>
      <c r="X655" s="99"/>
      <c r="Y655" s="99"/>
      <c r="Z655" s="99"/>
    </row>
    <row r="656">
      <c r="A656" s="99"/>
      <c r="B656" s="99"/>
      <c r="C656" s="99"/>
      <c r="D656" s="99"/>
      <c r="E656" s="99"/>
      <c r="F656" s="99"/>
      <c r="G656" s="99"/>
      <c r="H656" s="99"/>
      <c r="I656" s="99"/>
      <c r="J656" s="99"/>
      <c r="K656" s="99"/>
      <c r="L656" s="99"/>
      <c r="M656" s="99"/>
      <c r="N656" s="99"/>
      <c r="O656" s="99"/>
      <c r="P656" s="99"/>
      <c r="Q656" s="99"/>
      <c r="R656" s="99"/>
      <c r="S656" s="99"/>
      <c r="T656" s="99"/>
      <c r="U656" s="99"/>
      <c r="V656" s="99"/>
      <c r="W656" s="99"/>
      <c r="X656" s="99"/>
      <c r="Y656" s="99"/>
      <c r="Z656" s="99"/>
    </row>
    <row r="657">
      <c r="A657" s="99"/>
      <c r="B657" s="99"/>
      <c r="C657" s="99"/>
      <c r="D657" s="99"/>
      <c r="E657" s="99"/>
      <c r="F657" s="99"/>
      <c r="G657" s="99"/>
      <c r="H657" s="99"/>
      <c r="I657" s="99"/>
      <c r="J657" s="99"/>
      <c r="K657" s="99"/>
      <c r="L657" s="99"/>
      <c r="M657" s="99"/>
      <c r="N657" s="99"/>
      <c r="O657" s="99"/>
      <c r="P657" s="99"/>
      <c r="Q657" s="99"/>
      <c r="R657" s="99"/>
      <c r="S657" s="99"/>
      <c r="T657" s="99"/>
      <c r="U657" s="99"/>
      <c r="V657" s="99"/>
      <c r="W657" s="99"/>
      <c r="X657" s="99"/>
      <c r="Y657" s="99"/>
      <c r="Z657" s="99"/>
    </row>
    <row r="658">
      <c r="A658" s="99"/>
      <c r="B658" s="99"/>
      <c r="C658" s="99"/>
      <c r="D658" s="99"/>
      <c r="E658" s="99"/>
      <c r="F658" s="99"/>
      <c r="G658" s="99"/>
      <c r="H658" s="99"/>
      <c r="I658" s="99"/>
      <c r="J658" s="99"/>
      <c r="K658" s="99"/>
      <c r="L658" s="99"/>
      <c r="M658" s="99"/>
      <c r="N658" s="99"/>
      <c r="O658" s="99"/>
      <c r="P658" s="99"/>
      <c r="Q658" s="99"/>
      <c r="R658" s="99"/>
      <c r="S658" s="99"/>
      <c r="T658" s="99"/>
      <c r="U658" s="99"/>
      <c r="V658" s="99"/>
      <c r="W658" s="99"/>
      <c r="X658" s="99"/>
      <c r="Y658" s="99"/>
      <c r="Z658" s="99"/>
    </row>
    <row r="659">
      <c r="A659" s="99"/>
      <c r="B659" s="99"/>
      <c r="C659" s="99"/>
      <c r="D659" s="99"/>
      <c r="E659" s="99"/>
      <c r="F659" s="99"/>
      <c r="G659" s="99"/>
      <c r="H659" s="99"/>
      <c r="I659" s="99"/>
      <c r="J659" s="99"/>
      <c r="K659" s="99"/>
      <c r="L659" s="99"/>
      <c r="M659" s="99"/>
      <c r="N659" s="99"/>
      <c r="O659" s="99"/>
      <c r="P659" s="99"/>
      <c r="Q659" s="99"/>
      <c r="R659" s="99"/>
      <c r="S659" s="99"/>
      <c r="T659" s="99"/>
      <c r="U659" s="99"/>
      <c r="V659" s="99"/>
      <c r="W659" s="99"/>
      <c r="X659" s="99"/>
      <c r="Y659" s="99"/>
      <c r="Z659" s="99"/>
    </row>
    <row r="660">
      <c r="A660" s="99"/>
      <c r="B660" s="99"/>
      <c r="C660" s="99"/>
      <c r="D660" s="99"/>
      <c r="E660" s="99"/>
      <c r="F660" s="99"/>
      <c r="G660" s="99"/>
      <c r="H660" s="99"/>
      <c r="I660" s="99"/>
      <c r="J660" s="99"/>
      <c r="K660" s="99"/>
      <c r="L660" s="99"/>
      <c r="M660" s="99"/>
      <c r="N660" s="99"/>
      <c r="O660" s="99"/>
      <c r="P660" s="99"/>
      <c r="Q660" s="99"/>
      <c r="R660" s="99"/>
      <c r="S660" s="99"/>
      <c r="T660" s="99"/>
      <c r="U660" s="99"/>
      <c r="V660" s="99"/>
      <c r="W660" s="99"/>
      <c r="X660" s="99"/>
      <c r="Y660" s="99"/>
      <c r="Z660" s="99"/>
    </row>
    <row r="661">
      <c r="A661" s="99"/>
      <c r="B661" s="99"/>
      <c r="C661" s="99"/>
      <c r="D661" s="99"/>
      <c r="E661" s="99"/>
      <c r="F661" s="99"/>
      <c r="G661" s="99"/>
      <c r="H661" s="99"/>
      <c r="I661" s="99"/>
      <c r="J661" s="99"/>
      <c r="K661" s="99"/>
      <c r="L661" s="99"/>
      <c r="M661" s="99"/>
      <c r="N661" s="99"/>
      <c r="O661" s="99"/>
      <c r="P661" s="99"/>
      <c r="Q661" s="99"/>
      <c r="R661" s="99"/>
      <c r="S661" s="99"/>
      <c r="T661" s="99"/>
      <c r="U661" s="99"/>
      <c r="V661" s="99"/>
      <c r="W661" s="99"/>
      <c r="X661" s="99"/>
      <c r="Y661" s="99"/>
      <c r="Z661" s="99"/>
    </row>
    <row r="662">
      <c r="A662" s="99"/>
      <c r="B662" s="99"/>
      <c r="C662" s="99"/>
      <c r="D662" s="99"/>
      <c r="E662" s="99"/>
      <c r="F662" s="99"/>
      <c r="G662" s="99"/>
      <c r="H662" s="99"/>
      <c r="I662" s="99"/>
      <c r="J662" s="99"/>
      <c r="K662" s="99"/>
      <c r="L662" s="99"/>
      <c r="M662" s="99"/>
      <c r="N662" s="99"/>
      <c r="O662" s="99"/>
      <c r="P662" s="99"/>
      <c r="Q662" s="99"/>
      <c r="R662" s="99"/>
      <c r="S662" s="99"/>
      <c r="T662" s="99"/>
      <c r="U662" s="99"/>
      <c r="V662" s="99"/>
      <c r="W662" s="99"/>
      <c r="X662" s="99"/>
      <c r="Y662" s="99"/>
      <c r="Z662" s="99"/>
    </row>
    <row r="663">
      <c r="A663" s="99"/>
      <c r="B663" s="99"/>
      <c r="C663" s="99"/>
      <c r="D663" s="99"/>
      <c r="E663" s="99"/>
      <c r="F663" s="99"/>
      <c r="G663" s="99"/>
      <c r="H663" s="99"/>
      <c r="I663" s="99"/>
      <c r="J663" s="99"/>
      <c r="K663" s="99"/>
      <c r="L663" s="99"/>
      <c r="M663" s="99"/>
      <c r="N663" s="99"/>
      <c r="O663" s="99"/>
      <c r="P663" s="99"/>
      <c r="Q663" s="99"/>
      <c r="R663" s="99"/>
      <c r="S663" s="99"/>
      <c r="T663" s="99"/>
      <c r="U663" s="99"/>
      <c r="V663" s="99"/>
      <c r="W663" s="99"/>
      <c r="X663" s="99"/>
      <c r="Y663" s="99"/>
      <c r="Z663" s="99"/>
    </row>
    <row r="664">
      <c r="A664" s="99"/>
      <c r="B664" s="99"/>
      <c r="C664" s="99"/>
      <c r="D664" s="99"/>
      <c r="E664" s="99"/>
      <c r="F664" s="99"/>
      <c r="G664" s="99"/>
      <c r="H664" s="99"/>
      <c r="I664" s="99"/>
      <c r="J664" s="99"/>
      <c r="K664" s="99"/>
      <c r="L664" s="99"/>
      <c r="M664" s="99"/>
      <c r="N664" s="99"/>
      <c r="O664" s="99"/>
      <c r="P664" s="99"/>
      <c r="Q664" s="99"/>
      <c r="R664" s="99"/>
      <c r="S664" s="99"/>
      <c r="T664" s="99"/>
      <c r="U664" s="99"/>
      <c r="V664" s="99"/>
      <c r="W664" s="99"/>
      <c r="X664" s="99"/>
      <c r="Y664" s="99"/>
      <c r="Z664" s="99"/>
    </row>
    <row r="665">
      <c r="A665" s="99"/>
      <c r="B665" s="99"/>
      <c r="C665" s="99"/>
      <c r="D665" s="99"/>
      <c r="E665" s="99"/>
      <c r="F665" s="99"/>
      <c r="G665" s="99"/>
      <c r="H665" s="99"/>
      <c r="I665" s="99"/>
      <c r="J665" s="99"/>
      <c r="K665" s="99"/>
      <c r="L665" s="99"/>
      <c r="M665" s="99"/>
      <c r="N665" s="99"/>
      <c r="O665" s="99"/>
      <c r="P665" s="99"/>
      <c r="Q665" s="99"/>
      <c r="R665" s="99"/>
      <c r="S665" s="99"/>
      <c r="T665" s="99"/>
      <c r="U665" s="99"/>
      <c r="V665" s="99"/>
      <c r="W665" s="99"/>
      <c r="X665" s="99"/>
      <c r="Y665" s="99"/>
      <c r="Z665" s="99"/>
    </row>
    <row r="666">
      <c r="A666" s="99"/>
      <c r="B666" s="99"/>
      <c r="C666" s="99"/>
      <c r="D666" s="99"/>
      <c r="E666" s="99"/>
      <c r="F666" s="99"/>
      <c r="G666" s="99"/>
      <c r="H666" s="99"/>
      <c r="I666" s="99"/>
      <c r="J666" s="99"/>
      <c r="K666" s="99"/>
      <c r="L666" s="99"/>
      <c r="M666" s="99"/>
      <c r="N666" s="99"/>
      <c r="O666" s="99"/>
      <c r="P666" s="99"/>
      <c r="Q666" s="99"/>
      <c r="R666" s="99"/>
      <c r="S666" s="99"/>
      <c r="T666" s="99"/>
      <c r="U666" s="99"/>
      <c r="V666" s="99"/>
      <c r="W666" s="99"/>
      <c r="X666" s="99"/>
      <c r="Y666" s="99"/>
      <c r="Z666" s="99"/>
    </row>
    <row r="667">
      <c r="A667" s="99"/>
      <c r="B667" s="99"/>
      <c r="C667" s="99"/>
      <c r="D667" s="99"/>
      <c r="E667" s="99"/>
      <c r="F667" s="99"/>
      <c r="G667" s="99"/>
      <c r="H667" s="99"/>
      <c r="I667" s="99"/>
      <c r="J667" s="99"/>
      <c r="K667" s="99"/>
      <c r="L667" s="99"/>
      <c r="M667" s="99"/>
      <c r="N667" s="99"/>
      <c r="O667" s="99"/>
      <c r="P667" s="99"/>
      <c r="Q667" s="99"/>
      <c r="R667" s="99"/>
      <c r="S667" s="99"/>
      <c r="T667" s="99"/>
      <c r="U667" s="99"/>
      <c r="V667" s="99"/>
      <c r="W667" s="99"/>
      <c r="X667" s="99"/>
      <c r="Y667" s="99"/>
      <c r="Z667" s="99"/>
    </row>
    <row r="668">
      <c r="A668" s="99"/>
      <c r="B668" s="99"/>
      <c r="C668" s="99"/>
      <c r="D668" s="99"/>
      <c r="E668" s="99"/>
      <c r="F668" s="99"/>
      <c r="G668" s="99"/>
      <c r="H668" s="99"/>
      <c r="I668" s="99"/>
      <c r="J668" s="99"/>
      <c r="K668" s="99"/>
      <c r="L668" s="99"/>
      <c r="M668" s="99"/>
      <c r="N668" s="99"/>
      <c r="O668" s="99"/>
      <c r="P668" s="99"/>
      <c r="Q668" s="99"/>
      <c r="R668" s="99"/>
      <c r="S668" s="99"/>
      <c r="T668" s="99"/>
      <c r="U668" s="99"/>
      <c r="V668" s="99"/>
      <c r="W668" s="99"/>
      <c r="X668" s="99"/>
      <c r="Y668" s="99"/>
      <c r="Z668" s="99"/>
    </row>
    <row r="669">
      <c r="A669" s="99"/>
      <c r="B669" s="99"/>
      <c r="C669" s="99"/>
      <c r="D669" s="99"/>
      <c r="E669" s="99"/>
      <c r="F669" s="99"/>
      <c r="G669" s="99"/>
      <c r="H669" s="99"/>
      <c r="I669" s="99"/>
      <c r="J669" s="99"/>
      <c r="K669" s="99"/>
      <c r="L669" s="99"/>
      <c r="M669" s="99"/>
      <c r="N669" s="99"/>
      <c r="O669" s="99"/>
      <c r="P669" s="99"/>
      <c r="Q669" s="99"/>
      <c r="R669" s="99"/>
      <c r="S669" s="99"/>
      <c r="T669" s="99"/>
      <c r="U669" s="99"/>
      <c r="V669" s="99"/>
      <c r="W669" s="99"/>
      <c r="X669" s="99"/>
      <c r="Y669" s="99"/>
      <c r="Z669" s="99"/>
    </row>
    <row r="670">
      <c r="A670" s="99"/>
      <c r="B670" s="99"/>
      <c r="C670" s="99"/>
      <c r="D670" s="99"/>
      <c r="E670" s="99"/>
      <c r="F670" s="99"/>
      <c r="G670" s="99"/>
      <c r="H670" s="99"/>
      <c r="I670" s="99"/>
      <c r="J670" s="99"/>
      <c r="K670" s="99"/>
      <c r="L670" s="99"/>
      <c r="M670" s="99"/>
      <c r="N670" s="99"/>
      <c r="O670" s="99"/>
      <c r="P670" s="99"/>
      <c r="Q670" s="99"/>
      <c r="R670" s="99"/>
      <c r="S670" s="99"/>
      <c r="T670" s="99"/>
      <c r="U670" s="99"/>
      <c r="V670" s="99"/>
      <c r="W670" s="99"/>
      <c r="X670" s="99"/>
      <c r="Y670" s="99"/>
      <c r="Z670" s="99"/>
    </row>
    <row r="671">
      <c r="A671" s="99"/>
      <c r="B671" s="99"/>
      <c r="C671" s="99"/>
      <c r="D671" s="99"/>
      <c r="E671" s="99"/>
      <c r="F671" s="99"/>
      <c r="G671" s="99"/>
      <c r="H671" s="99"/>
      <c r="I671" s="99"/>
      <c r="J671" s="99"/>
      <c r="K671" s="99"/>
      <c r="L671" s="99"/>
      <c r="M671" s="99"/>
      <c r="N671" s="99"/>
      <c r="O671" s="99"/>
      <c r="P671" s="99"/>
      <c r="Q671" s="99"/>
      <c r="R671" s="99"/>
      <c r="S671" s="99"/>
      <c r="T671" s="99"/>
      <c r="U671" s="99"/>
      <c r="V671" s="99"/>
      <c r="W671" s="99"/>
      <c r="X671" s="99"/>
      <c r="Y671" s="99"/>
      <c r="Z671" s="99"/>
    </row>
    <row r="672">
      <c r="A672" s="99"/>
      <c r="B672" s="99"/>
      <c r="C672" s="99"/>
      <c r="D672" s="99"/>
      <c r="E672" s="99"/>
      <c r="F672" s="99"/>
      <c r="G672" s="99"/>
      <c r="H672" s="99"/>
      <c r="I672" s="99"/>
      <c r="J672" s="99"/>
      <c r="K672" s="99"/>
      <c r="L672" s="99"/>
      <c r="M672" s="99"/>
      <c r="N672" s="99"/>
      <c r="O672" s="99"/>
      <c r="P672" s="99"/>
      <c r="Q672" s="99"/>
      <c r="R672" s="99"/>
      <c r="S672" s="99"/>
      <c r="T672" s="99"/>
      <c r="U672" s="99"/>
      <c r="V672" s="99"/>
      <c r="W672" s="99"/>
      <c r="X672" s="99"/>
      <c r="Y672" s="99"/>
      <c r="Z672" s="99"/>
    </row>
    <row r="673">
      <c r="A673" s="99"/>
      <c r="B673" s="99"/>
      <c r="C673" s="99"/>
      <c r="D673" s="99"/>
      <c r="E673" s="99"/>
      <c r="F673" s="99"/>
      <c r="G673" s="99"/>
      <c r="H673" s="99"/>
      <c r="I673" s="99"/>
      <c r="J673" s="99"/>
      <c r="K673" s="99"/>
      <c r="L673" s="99"/>
      <c r="M673" s="99"/>
      <c r="N673" s="99"/>
      <c r="O673" s="99"/>
      <c r="P673" s="99"/>
      <c r="Q673" s="99"/>
      <c r="R673" s="99"/>
      <c r="S673" s="99"/>
      <c r="T673" s="99"/>
      <c r="U673" s="99"/>
      <c r="V673" s="99"/>
      <c r="W673" s="99"/>
      <c r="X673" s="99"/>
      <c r="Y673" s="99"/>
      <c r="Z673" s="99"/>
    </row>
    <row r="674">
      <c r="A674" s="99"/>
      <c r="B674" s="99"/>
      <c r="C674" s="99"/>
      <c r="D674" s="99"/>
      <c r="E674" s="99"/>
      <c r="F674" s="99"/>
      <c r="G674" s="99"/>
      <c r="H674" s="99"/>
      <c r="I674" s="99"/>
      <c r="J674" s="99"/>
      <c r="K674" s="99"/>
      <c r="L674" s="99"/>
      <c r="M674" s="99"/>
      <c r="N674" s="99"/>
      <c r="O674" s="99"/>
      <c r="P674" s="99"/>
      <c r="Q674" s="99"/>
      <c r="R674" s="99"/>
      <c r="S674" s="99"/>
      <c r="T674" s="99"/>
      <c r="U674" s="99"/>
      <c r="V674" s="99"/>
      <c r="W674" s="99"/>
      <c r="X674" s="99"/>
      <c r="Y674" s="99"/>
      <c r="Z674" s="99"/>
    </row>
    <row r="675">
      <c r="A675" s="99"/>
      <c r="B675" s="99"/>
      <c r="C675" s="99"/>
      <c r="D675" s="99"/>
      <c r="E675" s="99"/>
      <c r="F675" s="99"/>
      <c r="G675" s="99"/>
      <c r="H675" s="99"/>
      <c r="I675" s="99"/>
      <c r="J675" s="99"/>
      <c r="K675" s="99"/>
      <c r="L675" s="99"/>
      <c r="M675" s="99"/>
      <c r="N675" s="99"/>
      <c r="O675" s="99"/>
      <c r="P675" s="99"/>
      <c r="Q675" s="99"/>
      <c r="R675" s="99"/>
      <c r="S675" s="99"/>
      <c r="T675" s="99"/>
      <c r="U675" s="99"/>
      <c r="V675" s="99"/>
      <c r="W675" s="99"/>
      <c r="X675" s="99"/>
      <c r="Y675" s="99"/>
      <c r="Z675" s="99"/>
    </row>
    <row r="676">
      <c r="A676" s="99"/>
      <c r="B676" s="99"/>
      <c r="C676" s="99"/>
      <c r="D676" s="99"/>
      <c r="E676" s="99"/>
      <c r="F676" s="99"/>
      <c r="G676" s="99"/>
      <c r="H676" s="99"/>
      <c r="I676" s="99"/>
      <c r="J676" s="99"/>
      <c r="K676" s="99"/>
      <c r="L676" s="99"/>
      <c r="M676" s="99"/>
      <c r="N676" s="99"/>
      <c r="O676" s="99"/>
      <c r="P676" s="99"/>
      <c r="Q676" s="99"/>
      <c r="R676" s="99"/>
      <c r="S676" s="99"/>
      <c r="T676" s="99"/>
      <c r="U676" s="99"/>
      <c r="V676" s="99"/>
      <c r="W676" s="99"/>
      <c r="X676" s="99"/>
      <c r="Y676" s="99"/>
      <c r="Z676" s="99"/>
    </row>
    <row r="677">
      <c r="A677" s="99"/>
      <c r="B677" s="99"/>
      <c r="C677" s="99"/>
      <c r="D677" s="99"/>
      <c r="E677" s="99"/>
      <c r="F677" s="99"/>
      <c r="G677" s="99"/>
      <c r="H677" s="99"/>
      <c r="I677" s="99"/>
      <c r="J677" s="99"/>
      <c r="K677" s="99"/>
      <c r="L677" s="99"/>
      <c r="M677" s="99"/>
      <c r="N677" s="99"/>
      <c r="O677" s="99"/>
      <c r="P677" s="99"/>
      <c r="Q677" s="99"/>
      <c r="R677" s="99"/>
      <c r="S677" s="99"/>
      <c r="T677" s="99"/>
      <c r="U677" s="99"/>
      <c r="V677" s="99"/>
      <c r="W677" s="99"/>
      <c r="X677" s="99"/>
      <c r="Y677" s="99"/>
      <c r="Z677" s="99"/>
    </row>
    <row r="678">
      <c r="A678" s="99"/>
      <c r="B678" s="99"/>
      <c r="C678" s="99"/>
      <c r="D678" s="99"/>
      <c r="E678" s="99"/>
      <c r="F678" s="99"/>
      <c r="G678" s="99"/>
      <c r="H678" s="99"/>
      <c r="I678" s="99"/>
      <c r="J678" s="99"/>
      <c r="K678" s="99"/>
      <c r="L678" s="99"/>
      <c r="M678" s="99"/>
      <c r="N678" s="99"/>
      <c r="O678" s="99"/>
      <c r="P678" s="99"/>
      <c r="Q678" s="99"/>
      <c r="R678" s="99"/>
      <c r="S678" s="99"/>
      <c r="T678" s="99"/>
      <c r="U678" s="99"/>
      <c r="V678" s="99"/>
      <c r="W678" s="99"/>
      <c r="X678" s="99"/>
      <c r="Y678" s="99"/>
      <c r="Z678" s="99"/>
    </row>
    <row r="679">
      <c r="A679" s="99"/>
      <c r="B679" s="99"/>
      <c r="C679" s="99"/>
      <c r="D679" s="99"/>
      <c r="E679" s="99"/>
      <c r="F679" s="99"/>
      <c r="G679" s="99"/>
      <c r="H679" s="99"/>
      <c r="I679" s="99"/>
      <c r="J679" s="99"/>
      <c r="K679" s="99"/>
      <c r="L679" s="99"/>
      <c r="M679" s="99"/>
      <c r="N679" s="99"/>
      <c r="O679" s="99"/>
      <c r="P679" s="99"/>
      <c r="Q679" s="99"/>
      <c r="R679" s="99"/>
      <c r="S679" s="99"/>
      <c r="T679" s="99"/>
      <c r="U679" s="99"/>
      <c r="V679" s="99"/>
      <c r="W679" s="99"/>
      <c r="X679" s="99"/>
      <c r="Y679" s="99"/>
      <c r="Z679" s="99"/>
    </row>
    <row r="680">
      <c r="A680" s="99"/>
      <c r="B680" s="99"/>
      <c r="C680" s="99"/>
      <c r="D680" s="99"/>
      <c r="E680" s="99"/>
      <c r="F680" s="99"/>
      <c r="G680" s="99"/>
      <c r="H680" s="99"/>
      <c r="I680" s="99"/>
      <c r="J680" s="99"/>
      <c r="K680" s="99"/>
      <c r="L680" s="99"/>
      <c r="M680" s="99"/>
      <c r="N680" s="99"/>
      <c r="O680" s="99"/>
      <c r="P680" s="99"/>
      <c r="Q680" s="99"/>
      <c r="R680" s="99"/>
      <c r="S680" s="99"/>
      <c r="T680" s="99"/>
      <c r="U680" s="99"/>
      <c r="V680" s="99"/>
      <c r="W680" s="99"/>
      <c r="X680" s="99"/>
      <c r="Y680" s="99"/>
      <c r="Z680" s="99"/>
    </row>
    <row r="681">
      <c r="A681" s="99"/>
      <c r="B681" s="99"/>
      <c r="C681" s="99"/>
      <c r="D681" s="99"/>
      <c r="E681" s="99"/>
      <c r="F681" s="99"/>
      <c r="G681" s="99"/>
      <c r="H681" s="99"/>
      <c r="I681" s="99"/>
      <c r="J681" s="99"/>
      <c r="K681" s="99"/>
      <c r="L681" s="99"/>
      <c r="M681" s="99"/>
      <c r="N681" s="99"/>
      <c r="O681" s="99"/>
      <c r="P681" s="99"/>
      <c r="Q681" s="99"/>
      <c r="R681" s="99"/>
      <c r="S681" s="99"/>
      <c r="T681" s="99"/>
      <c r="U681" s="99"/>
      <c r="V681" s="99"/>
      <c r="W681" s="99"/>
      <c r="X681" s="99"/>
      <c r="Y681" s="99"/>
      <c r="Z681" s="99"/>
    </row>
    <row r="682">
      <c r="A682" s="99"/>
      <c r="B682" s="99"/>
      <c r="C682" s="99"/>
      <c r="D682" s="99"/>
      <c r="E682" s="99"/>
      <c r="F682" s="99"/>
      <c r="G682" s="99"/>
      <c r="H682" s="99"/>
      <c r="I682" s="99"/>
      <c r="J682" s="99"/>
      <c r="K682" s="99"/>
      <c r="L682" s="99"/>
      <c r="M682" s="99"/>
      <c r="N682" s="99"/>
      <c r="O682" s="99"/>
      <c r="P682" s="99"/>
      <c r="Q682" s="99"/>
      <c r="R682" s="99"/>
      <c r="S682" s="99"/>
      <c r="T682" s="99"/>
      <c r="U682" s="99"/>
      <c r="V682" s="99"/>
      <c r="W682" s="99"/>
      <c r="X682" s="99"/>
      <c r="Y682" s="99"/>
      <c r="Z682" s="99"/>
    </row>
    <row r="683">
      <c r="A683" s="99"/>
      <c r="B683" s="99"/>
      <c r="C683" s="99"/>
      <c r="D683" s="99"/>
      <c r="E683" s="99"/>
      <c r="F683" s="99"/>
      <c r="G683" s="99"/>
      <c r="H683" s="99"/>
      <c r="I683" s="99"/>
      <c r="J683" s="99"/>
      <c r="K683" s="99"/>
      <c r="L683" s="99"/>
      <c r="M683" s="99"/>
      <c r="N683" s="99"/>
      <c r="O683" s="99"/>
      <c r="P683" s="99"/>
      <c r="Q683" s="99"/>
      <c r="R683" s="99"/>
      <c r="S683" s="99"/>
      <c r="T683" s="99"/>
      <c r="U683" s="99"/>
      <c r="V683" s="99"/>
      <c r="W683" s="99"/>
      <c r="X683" s="99"/>
      <c r="Y683" s="99"/>
      <c r="Z683" s="99"/>
    </row>
    <row r="684">
      <c r="A684" s="99"/>
      <c r="B684" s="99"/>
      <c r="C684" s="99"/>
      <c r="D684" s="99"/>
      <c r="E684" s="99"/>
      <c r="F684" s="99"/>
      <c r="G684" s="99"/>
      <c r="H684" s="99"/>
      <c r="I684" s="99"/>
      <c r="J684" s="99"/>
      <c r="K684" s="99"/>
      <c r="L684" s="99"/>
      <c r="M684" s="99"/>
      <c r="N684" s="99"/>
      <c r="O684" s="99"/>
      <c r="P684" s="99"/>
      <c r="Q684" s="99"/>
      <c r="R684" s="99"/>
      <c r="S684" s="99"/>
      <c r="T684" s="99"/>
      <c r="U684" s="99"/>
      <c r="V684" s="99"/>
      <c r="W684" s="99"/>
      <c r="X684" s="99"/>
      <c r="Y684" s="99"/>
      <c r="Z684" s="99"/>
    </row>
    <row r="685">
      <c r="A685" s="99"/>
      <c r="B685" s="99"/>
      <c r="C685" s="99"/>
      <c r="D685" s="99"/>
      <c r="E685" s="99"/>
      <c r="F685" s="99"/>
      <c r="G685" s="99"/>
      <c r="H685" s="99"/>
      <c r="I685" s="99"/>
      <c r="J685" s="99"/>
      <c r="K685" s="99"/>
      <c r="L685" s="99"/>
      <c r="M685" s="99"/>
      <c r="N685" s="99"/>
      <c r="O685" s="99"/>
      <c r="P685" s="99"/>
      <c r="Q685" s="99"/>
      <c r="R685" s="99"/>
      <c r="S685" s="99"/>
      <c r="T685" s="99"/>
      <c r="U685" s="99"/>
      <c r="V685" s="99"/>
      <c r="W685" s="99"/>
      <c r="X685" s="99"/>
      <c r="Y685" s="99"/>
      <c r="Z685" s="99"/>
    </row>
    <row r="686">
      <c r="A686" s="99"/>
      <c r="B686" s="99"/>
      <c r="C686" s="99"/>
      <c r="D686" s="99"/>
      <c r="E686" s="99"/>
      <c r="F686" s="99"/>
      <c r="G686" s="99"/>
      <c r="H686" s="99"/>
      <c r="I686" s="99"/>
      <c r="J686" s="99"/>
      <c r="K686" s="99"/>
      <c r="L686" s="99"/>
      <c r="M686" s="99"/>
      <c r="N686" s="99"/>
      <c r="O686" s="99"/>
      <c r="P686" s="99"/>
      <c r="Q686" s="99"/>
      <c r="R686" s="99"/>
      <c r="S686" s="99"/>
      <c r="T686" s="99"/>
      <c r="U686" s="99"/>
      <c r="V686" s="99"/>
      <c r="W686" s="99"/>
      <c r="X686" s="99"/>
      <c r="Y686" s="99"/>
      <c r="Z686" s="99"/>
    </row>
    <row r="687">
      <c r="A687" s="99"/>
      <c r="B687" s="99"/>
      <c r="C687" s="99"/>
      <c r="D687" s="99"/>
      <c r="E687" s="99"/>
      <c r="F687" s="99"/>
      <c r="G687" s="99"/>
      <c r="H687" s="99"/>
      <c r="I687" s="99"/>
      <c r="J687" s="99"/>
      <c r="K687" s="99"/>
      <c r="L687" s="99"/>
      <c r="M687" s="99"/>
      <c r="N687" s="99"/>
      <c r="O687" s="99"/>
      <c r="P687" s="99"/>
      <c r="Q687" s="99"/>
      <c r="R687" s="99"/>
      <c r="S687" s="99"/>
      <c r="T687" s="99"/>
      <c r="U687" s="99"/>
      <c r="V687" s="99"/>
      <c r="W687" s="99"/>
      <c r="X687" s="99"/>
      <c r="Y687" s="99"/>
      <c r="Z687" s="99"/>
    </row>
    <row r="688">
      <c r="A688" s="99"/>
      <c r="B688" s="99"/>
      <c r="C688" s="99"/>
      <c r="D688" s="99"/>
      <c r="E688" s="99"/>
      <c r="F688" s="99"/>
      <c r="G688" s="99"/>
      <c r="H688" s="99"/>
      <c r="I688" s="99"/>
      <c r="J688" s="99"/>
      <c r="K688" s="99"/>
      <c r="L688" s="99"/>
      <c r="M688" s="99"/>
      <c r="N688" s="99"/>
      <c r="O688" s="99"/>
      <c r="P688" s="99"/>
      <c r="Q688" s="99"/>
      <c r="R688" s="99"/>
      <c r="S688" s="99"/>
      <c r="T688" s="99"/>
      <c r="U688" s="99"/>
      <c r="V688" s="99"/>
      <c r="W688" s="99"/>
      <c r="X688" s="99"/>
      <c r="Y688" s="99"/>
      <c r="Z688" s="99"/>
    </row>
    <row r="689">
      <c r="A689" s="99"/>
      <c r="B689" s="99"/>
      <c r="C689" s="99"/>
      <c r="D689" s="99"/>
      <c r="E689" s="99"/>
      <c r="F689" s="99"/>
      <c r="G689" s="99"/>
      <c r="H689" s="99"/>
      <c r="I689" s="99"/>
      <c r="J689" s="99"/>
      <c r="K689" s="99"/>
      <c r="L689" s="99"/>
      <c r="M689" s="99"/>
      <c r="N689" s="99"/>
      <c r="O689" s="99"/>
      <c r="P689" s="99"/>
      <c r="Q689" s="99"/>
      <c r="R689" s="99"/>
      <c r="S689" s="99"/>
      <c r="T689" s="99"/>
      <c r="U689" s="99"/>
      <c r="V689" s="99"/>
      <c r="W689" s="99"/>
      <c r="X689" s="99"/>
      <c r="Y689" s="99"/>
      <c r="Z689" s="99"/>
    </row>
    <row r="690">
      <c r="A690" s="99"/>
      <c r="B690" s="99"/>
      <c r="C690" s="99"/>
      <c r="D690" s="99"/>
      <c r="E690" s="99"/>
      <c r="F690" s="99"/>
      <c r="G690" s="99"/>
      <c r="H690" s="99"/>
      <c r="I690" s="99"/>
      <c r="J690" s="99"/>
      <c r="K690" s="99"/>
      <c r="L690" s="99"/>
      <c r="M690" s="99"/>
      <c r="N690" s="99"/>
      <c r="O690" s="99"/>
      <c r="P690" s="99"/>
      <c r="Q690" s="99"/>
      <c r="R690" s="99"/>
      <c r="S690" s="99"/>
      <c r="T690" s="99"/>
      <c r="U690" s="99"/>
      <c r="V690" s="99"/>
      <c r="W690" s="99"/>
      <c r="X690" s="99"/>
      <c r="Y690" s="99"/>
      <c r="Z690" s="99"/>
    </row>
    <row r="691">
      <c r="A691" s="99"/>
      <c r="B691" s="99"/>
      <c r="C691" s="99"/>
      <c r="D691" s="99"/>
      <c r="E691" s="99"/>
      <c r="F691" s="99"/>
      <c r="G691" s="99"/>
      <c r="H691" s="99"/>
      <c r="I691" s="99"/>
      <c r="J691" s="99"/>
      <c r="K691" s="99"/>
      <c r="L691" s="99"/>
      <c r="M691" s="99"/>
      <c r="N691" s="99"/>
      <c r="O691" s="99"/>
      <c r="P691" s="99"/>
      <c r="Q691" s="99"/>
      <c r="R691" s="99"/>
      <c r="S691" s="99"/>
      <c r="T691" s="99"/>
      <c r="U691" s="99"/>
      <c r="V691" s="99"/>
      <c r="W691" s="99"/>
      <c r="X691" s="99"/>
      <c r="Y691" s="99"/>
      <c r="Z691" s="99"/>
    </row>
    <row r="692">
      <c r="A692" s="99"/>
      <c r="B692" s="99"/>
      <c r="C692" s="99"/>
      <c r="D692" s="99"/>
      <c r="E692" s="99"/>
      <c r="F692" s="99"/>
      <c r="G692" s="99"/>
      <c r="H692" s="99"/>
      <c r="I692" s="99"/>
      <c r="J692" s="99"/>
      <c r="K692" s="99"/>
      <c r="L692" s="99"/>
      <c r="M692" s="99"/>
      <c r="N692" s="99"/>
      <c r="O692" s="99"/>
      <c r="P692" s="99"/>
      <c r="Q692" s="99"/>
      <c r="R692" s="99"/>
      <c r="S692" s="99"/>
      <c r="T692" s="99"/>
      <c r="U692" s="99"/>
      <c r="V692" s="99"/>
      <c r="W692" s="99"/>
      <c r="X692" s="99"/>
      <c r="Y692" s="99"/>
      <c r="Z692" s="99"/>
    </row>
    <row r="693">
      <c r="A693" s="99"/>
      <c r="B693" s="99"/>
      <c r="C693" s="99"/>
      <c r="D693" s="99"/>
      <c r="E693" s="99"/>
      <c r="F693" s="99"/>
      <c r="G693" s="99"/>
      <c r="H693" s="99"/>
      <c r="I693" s="99"/>
      <c r="J693" s="99"/>
      <c r="K693" s="99"/>
      <c r="L693" s="99"/>
      <c r="M693" s="99"/>
      <c r="N693" s="99"/>
      <c r="O693" s="99"/>
      <c r="P693" s="99"/>
      <c r="Q693" s="99"/>
      <c r="R693" s="99"/>
      <c r="S693" s="99"/>
      <c r="T693" s="99"/>
      <c r="U693" s="99"/>
      <c r="V693" s="99"/>
      <c r="W693" s="99"/>
      <c r="X693" s="99"/>
      <c r="Y693" s="99"/>
      <c r="Z693" s="99"/>
    </row>
    <row r="694">
      <c r="A694" s="99"/>
      <c r="B694" s="99"/>
      <c r="C694" s="99"/>
      <c r="D694" s="99"/>
      <c r="E694" s="99"/>
      <c r="F694" s="99"/>
      <c r="G694" s="99"/>
      <c r="H694" s="99"/>
      <c r="I694" s="99"/>
      <c r="J694" s="99"/>
      <c r="K694" s="99"/>
      <c r="L694" s="99"/>
      <c r="M694" s="99"/>
      <c r="N694" s="99"/>
      <c r="O694" s="99"/>
      <c r="P694" s="99"/>
      <c r="Q694" s="99"/>
      <c r="R694" s="99"/>
      <c r="S694" s="99"/>
      <c r="T694" s="99"/>
      <c r="U694" s="99"/>
      <c r="V694" s="99"/>
      <c r="W694" s="99"/>
      <c r="X694" s="99"/>
      <c r="Y694" s="99"/>
      <c r="Z694" s="99"/>
    </row>
    <row r="695">
      <c r="A695" s="99"/>
      <c r="B695" s="99"/>
      <c r="C695" s="99"/>
      <c r="D695" s="99"/>
      <c r="E695" s="99"/>
      <c r="F695" s="99"/>
      <c r="G695" s="99"/>
      <c r="H695" s="99"/>
      <c r="I695" s="99"/>
      <c r="J695" s="99"/>
      <c r="K695" s="99"/>
      <c r="L695" s="99"/>
      <c r="M695" s="99"/>
      <c r="N695" s="99"/>
      <c r="O695" s="99"/>
      <c r="P695" s="99"/>
      <c r="Q695" s="99"/>
      <c r="R695" s="99"/>
      <c r="S695" s="99"/>
      <c r="T695" s="99"/>
      <c r="U695" s="99"/>
      <c r="V695" s="99"/>
      <c r="W695" s="99"/>
      <c r="X695" s="99"/>
      <c r="Y695" s="99"/>
      <c r="Z695" s="99"/>
    </row>
    <row r="696">
      <c r="A696" s="99"/>
      <c r="B696" s="99"/>
      <c r="C696" s="99"/>
      <c r="D696" s="99"/>
      <c r="E696" s="99"/>
      <c r="F696" s="99"/>
      <c r="G696" s="99"/>
      <c r="H696" s="99"/>
      <c r="I696" s="99"/>
      <c r="J696" s="99"/>
      <c r="K696" s="99"/>
      <c r="L696" s="99"/>
      <c r="M696" s="99"/>
      <c r="N696" s="99"/>
      <c r="O696" s="99"/>
      <c r="P696" s="99"/>
      <c r="Q696" s="99"/>
      <c r="R696" s="99"/>
      <c r="S696" s="99"/>
      <c r="T696" s="99"/>
      <c r="U696" s="99"/>
      <c r="V696" s="99"/>
      <c r="W696" s="99"/>
      <c r="X696" s="99"/>
      <c r="Y696" s="99"/>
      <c r="Z696" s="99"/>
    </row>
    <row r="697">
      <c r="A697" s="99"/>
      <c r="B697" s="99"/>
      <c r="C697" s="99"/>
      <c r="D697" s="99"/>
      <c r="E697" s="99"/>
      <c r="F697" s="99"/>
      <c r="G697" s="99"/>
      <c r="H697" s="99"/>
      <c r="I697" s="99"/>
      <c r="J697" s="99"/>
      <c r="K697" s="99"/>
      <c r="L697" s="99"/>
      <c r="M697" s="99"/>
      <c r="N697" s="99"/>
      <c r="O697" s="99"/>
      <c r="P697" s="99"/>
      <c r="Q697" s="99"/>
      <c r="R697" s="99"/>
      <c r="S697" s="99"/>
      <c r="T697" s="99"/>
      <c r="U697" s="99"/>
      <c r="V697" s="99"/>
      <c r="W697" s="99"/>
      <c r="X697" s="99"/>
      <c r="Y697" s="99"/>
      <c r="Z697" s="99"/>
    </row>
    <row r="698">
      <c r="A698" s="99"/>
      <c r="B698" s="99"/>
      <c r="C698" s="99"/>
      <c r="D698" s="99"/>
      <c r="E698" s="99"/>
      <c r="F698" s="99"/>
      <c r="G698" s="99"/>
      <c r="H698" s="99"/>
      <c r="I698" s="99"/>
      <c r="J698" s="99"/>
      <c r="K698" s="99"/>
      <c r="L698" s="99"/>
      <c r="M698" s="99"/>
      <c r="N698" s="99"/>
      <c r="O698" s="99"/>
      <c r="P698" s="99"/>
      <c r="Q698" s="99"/>
      <c r="R698" s="99"/>
      <c r="S698" s="99"/>
      <c r="T698" s="99"/>
      <c r="U698" s="99"/>
      <c r="V698" s="99"/>
      <c r="W698" s="99"/>
      <c r="X698" s="99"/>
      <c r="Y698" s="99"/>
      <c r="Z698" s="99"/>
    </row>
    <row r="699">
      <c r="A699" s="99"/>
      <c r="B699" s="99"/>
      <c r="C699" s="99"/>
      <c r="D699" s="99"/>
      <c r="E699" s="99"/>
      <c r="F699" s="99"/>
      <c r="G699" s="99"/>
      <c r="H699" s="99"/>
      <c r="I699" s="99"/>
      <c r="J699" s="99"/>
      <c r="K699" s="99"/>
      <c r="L699" s="99"/>
      <c r="M699" s="99"/>
      <c r="N699" s="99"/>
      <c r="O699" s="99"/>
      <c r="P699" s="99"/>
      <c r="Q699" s="99"/>
      <c r="R699" s="99"/>
      <c r="S699" s="99"/>
      <c r="T699" s="99"/>
      <c r="U699" s="99"/>
      <c r="V699" s="99"/>
      <c r="W699" s="99"/>
      <c r="X699" s="99"/>
      <c r="Y699" s="99"/>
      <c r="Z699" s="99"/>
    </row>
    <row r="700">
      <c r="A700" s="99"/>
      <c r="B700" s="99"/>
      <c r="C700" s="99"/>
      <c r="D700" s="99"/>
      <c r="E700" s="99"/>
      <c r="F700" s="99"/>
      <c r="G700" s="99"/>
      <c r="H700" s="99"/>
      <c r="I700" s="99"/>
      <c r="J700" s="99"/>
      <c r="K700" s="99"/>
      <c r="L700" s="99"/>
      <c r="M700" s="99"/>
      <c r="N700" s="99"/>
      <c r="O700" s="99"/>
      <c r="P700" s="99"/>
      <c r="Q700" s="99"/>
      <c r="R700" s="99"/>
      <c r="S700" s="99"/>
      <c r="T700" s="99"/>
      <c r="U700" s="99"/>
      <c r="V700" s="99"/>
      <c r="W700" s="99"/>
      <c r="X700" s="99"/>
      <c r="Y700" s="99"/>
      <c r="Z700" s="99"/>
    </row>
    <row r="701">
      <c r="A701" s="99"/>
      <c r="B701" s="99"/>
      <c r="C701" s="99"/>
      <c r="D701" s="99"/>
      <c r="E701" s="99"/>
      <c r="F701" s="99"/>
      <c r="G701" s="99"/>
      <c r="H701" s="99"/>
      <c r="I701" s="99"/>
      <c r="J701" s="99"/>
      <c r="K701" s="99"/>
      <c r="L701" s="99"/>
      <c r="M701" s="99"/>
      <c r="N701" s="99"/>
      <c r="O701" s="99"/>
      <c r="P701" s="99"/>
      <c r="Q701" s="99"/>
      <c r="R701" s="99"/>
      <c r="S701" s="99"/>
      <c r="T701" s="99"/>
      <c r="U701" s="99"/>
      <c r="V701" s="99"/>
      <c r="W701" s="99"/>
      <c r="X701" s="99"/>
      <c r="Y701" s="99"/>
      <c r="Z701" s="99"/>
    </row>
    <row r="702">
      <c r="A702" s="99"/>
      <c r="B702" s="99"/>
      <c r="C702" s="99"/>
      <c r="D702" s="99"/>
      <c r="E702" s="99"/>
      <c r="F702" s="99"/>
      <c r="G702" s="99"/>
      <c r="H702" s="99"/>
      <c r="I702" s="99"/>
      <c r="J702" s="99"/>
      <c r="K702" s="99"/>
      <c r="L702" s="99"/>
      <c r="M702" s="99"/>
      <c r="N702" s="99"/>
      <c r="O702" s="99"/>
      <c r="P702" s="99"/>
      <c r="Q702" s="99"/>
      <c r="R702" s="99"/>
      <c r="S702" s="99"/>
      <c r="T702" s="99"/>
      <c r="U702" s="99"/>
      <c r="V702" s="99"/>
      <c r="W702" s="99"/>
      <c r="X702" s="99"/>
      <c r="Y702" s="99"/>
      <c r="Z702" s="99"/>
    </row>
    <row r="703">
      <c r="A703" s="99"/>
      <c r="B703" s="99"/>
      <c r="C703" s="99"/>
      <c r="D703" s="99"/>
      <c r="E703" s="99"/>
      <c r="F703" s="99"/>
      <c r="G703" s="99"/>
      <c r="H703" s="99"/>
      <c r="I703" s="99"/>
      <c r="J703" s="99"/>
      <c r="K703" s="99"/>
      <c r="L703" s="99"/>
      <c r="M703" s="99"/>
      <c r="N703" s="99"/>
      <c r="O703" s="99"/>
      <c r="P703" s="99"/>
      <c r="Q703" s="99"/>
      <c r="R703" s="99"/>
      <c r="S703" s="99"/>
      <c r="T703" s="99"/>
      <c r="U703" s="99"/>
      <c r="V703" s="99"/>
      <c r="W703" s="99"/>
      <c r="X703" s="99"/>
      <c r="Y703" s="99"/>
      <c r="Z703" s="99"/>
    </row>
    <row r="704">
      <c r="A704" s="99"/>
      <c r="B704" s="99"/>
      <c r="C704" s="99"/>
      <c r="D704" s="99"/>
      <c r="E704" s="99"/>
      <c r="F704" s="99"/>
      <c r="G704" s="99"/>
      <c r="H704" s="99"/>
      <c r="I704" s="99"/>
      <c r="J704" s="99"/>
      <c r="K704" s="99"/>
      <c r="L704" s="99"/>
      <c r="M704" s="99"/>
      <c r="N704" s="99"/>
      <c r="O704" s="99"/>
      <c r="P704" s="99"/>
      <c r="Q704" s="99"/>
      <c r="R704" s="99"/>
      <c r="S704" s="99"/>
      <c r="T704" s="99"/>
      <c r="U704" s="99"/>
      <c r="V704" s="99"/>
      <c r="W704" s="99"/>
      <c r="X704" s="99"/>
      <c r="Y704" s="99"/>
      <c r="Z704" s="99"/>
    </row>
    <row r="705">
      <c r="A705" s="99"/>
      <c r="B705" s="99"/>
      <c r="C705" s="99"/>
      <c r="D705" s="99"/>
      <c r="E705" s="99"/>
      <c r="F705" s="99"/>
      <c r="G705" s="99"/>
      <c r="H705" s="99"/>
      <c r="I705" s="99"/>
      <c r="J705" s="99"/>
      <c r="K705" s="99"/>
      <c r="L705" s="99"/>
      <c r="M705" s="99"/>
      <c r="N705" s="99"/>
      <c r="O705" s="99"/>
      <c r="P705" s="99"/>
      <c r="Q705" s="99"/>
      <c r="R705" s="99"/>
      <c r="S705" s="99"/>
      <c r="T705" s="99"/>
      <c r="U705" s="99"/>
      <c r="V705" s="99"/>
      <c r="W705" s="99"/>
      <c r="X705" s="99"/>
      <c r="Y705" s="99"/>
      <c r="Z705" s="99"/>
    </row>
    <row r="706">
      <c r="A706" s="99"/>
      <c r="B706" s="99"/>
      <c r="C706" s="99"/>
      <c r="D706" s="99"/>
      <c r="E706" s="99"/>
      <c r="F706" s="99"/>
      <c r="G706" s="99"/>
      <c r="H706" s="99"/>
      <c r="I706" s="99"/>
      <c r="J706" s="99"/>
      <c r="K706" s="99"/>
      <c r="L706" s="99"/>
      <c r="M706" s="99"/>
      <c r="N706" s="99"/>
      <c r="O706" s="99"/>
      <c r="P706" s="99"/>
      <c r="Q706" s="99"/>
      <c r="R706" s="99"/>
      <c r="S706" s="99"/>
      <c r="T706" s="99"/>
      <c r="U706" s="99"/>
      <c r="V706" s="99"/>
      <c r="W706" s="99"/>
      <c r="X706" s="99"/>
      <c r="Y706" s="99"/>
      <c r="Z706" s="99"/>
    </row>
    <row r="707">
      <c r="A707" s="99"/>
      <c r="B707" s="99"/>
      <c r="C707" s="99"/>
      <c r="D707" s="99"/>
      <c r="E707" s="99"/>
      <c r="F707" s="99"/>
      <c r="G707" s="99"/>
      <c r="H707" s="99"/>
      <c r="I707" s="99"/>
      <c r="J707" s="99"/>
      <c r="K707" s="99"/>
      <c r="L707" s="99"/>
      <c r="M707" s="99"/>
      <c r="N707" s="99"/>
      <c r="O707" s="99"/>
      <c r="P707" s="99"/>
      <c r="Q707" s="99"/>
      <c r="R707" s="99"/>
      <c r="S707" s="99"/>
      <c r="T707" s="99"/>
      <c r="U707" s="99"/>
      <c r="V707" s="99"/>
      <c r="W707" s="99"/>
      <c r="X707" s="99"/>
      <c r="Y707" s="99"/>
      <c r="Z707" s="99"/>
    </row>
    <row r="708">
      <c r="A708" s="99"/>
      <c r="B708" s="99"/>
      <c r="C708" s="99"/>
      <c r="D708" s="99"/>
      <c r="E708" s="99"/>
      <c r="F708" s="99"/>
      <c r="G708" s="99"/>
      <c r="H708" s="99"/>
      <c r="I708" s="99"/>
      <c r="J708" s="99"/>
      <c r="K708" s="99"/>
      <c r="L708" s="99"/>
      <c r="M708" s="99"/>
      <c r="N708" s="99"/>
      <c r="O708" s="99"/>
      <c r="P708" s="99"/>
      <c r="Q708" s="99"/>
      <c r="R708" s="99"/>
      <c r="S708" s="99"/>
      <c r="T708" s="99"/>
      <c r="U708" s="99"/>
      <c r="V708" s="99"/>
      <c r="W708" s="99"/>
      <c r="X708" s="99"/>
      <c r="Y708" s="99"/>
      <c r="Z708" s="99"/>
    </row>
    <row r="709">
      <c r="A709" s="99"/>
      <c r="B709" s="99"/>
      <c r="C709" s="99"/>
      <c r="D709" s="99"/>
      <c r="E709" s="99"/>
      <c r="F709" s="99"/>
      <c r="G709" s="99"/>
      <c r="H709" s="99"/>
      <c r="I709" s="99"/>
      <c r="J709" s="99"/>
      <c r="K709" s="99"/>
      <c r="L709" s="99"/>
      <c r="M709" s="99"/>
      <c r="N709" s="99"/>
      <c r="O709" s="99"/>
      <c r="P709" s="99"/>
      <c r="Q709" s="99"/>
      <c r="R709" s="99"/>
      <c r="S709" s="99"/>
      <c r="T709" s="99"/>
      <c r="U709" s="99"/>
      <c r="V709" s="99"/>
      <c r="W709" s="99"/>
      <c r="X709" s="99"/>
      <c r="Y709" s="99"/>
      <c r="Z709" s="99"/>
    </row>
    <row r="710">
      <c r="A710" s="99"/>
      <c r="B710" s="99"/>
      <c r="C710" s="99"/>
      <c r="D710" s="99"/>
      <c r="E710" s="99"/>
      <c r="F710" s="99"/>
      <c r="G710" s="99"/>
      <c r="H710" s="99"/>
      <c r="I710" s="99"/>
      <c r="J710" s="99"/>
      <c r="K710" s="99"/>
      <c r="L710" s="99"/>
      <c r="M710" s="99"/>
      <c r="N710" s="99"/>
      <c r="O710" s="99"/>
      <c r="P710" s="99"/>
      <c r="Q710" s="99"/>
      <c r="R710" s="99"/>
      <c r="S710" s="99"/>
      <c r="T710" s="99"/>
      <c r="U710" s="99"/>
      <c r="V710" s="99"/>
      <c r="W710" s="99"/>
      <c r="X710" s="99"/>
      <c r="Y710" s="99"/>
      <c r="Z710" s="99"/>
    </row>
    <row r="711">
      <c r="A711" s="99"/>
      <c r="B711" s="99"/>
      <c r="C711" s="99"/>
      <c r="D711" s="99"/>
      <c r="E711" s="99"/>
      <c r="F711" s="99"/>
      <c r="G711" s="99"/>
      <c r="H711" s="99"/>
      <c r="I711" s="99"/>
      <c r="J711" s="99"/>
      <c r="K711" s="99"/>
      <c r="L711" s="99"/>
      <c r="M711" s="99"/>
      <c r="N711" s="99"/>
      <c r="O711" s="99"/>
      <c r="P711" s="99"/>
      <c r="Q711" s="99"/>
      <c r="R711" s="99"/>
      <c r="S711" s="99"/>
      <c r="T711" s="99"/>
      <c r="U711" s="99"/>
      <c r="V711" s="99"/>
      <c r="W711" s="99"/>
      <c r="X711" s="99"/>
      <c r="Y711" s="99"/>
      <c r="Z711" s="99"/>
    </row>
    <row r="712">
      <c r="A712" s="99"/>
      <c r="B712" s="99"/>
      <c r="C712" s="99"/>
      <c r="D712" s="99"/>
      <c r="E712" s="99"/>
      <c r="F712" s="99"/>
      <c r="G712" s="99"/>
      <c r="H712" s="99"/>
      <c r="I712" s="99"/>
      <c r="J712" s="99"/>
      <c r="K712" s="99"/>
      <c r="L712" s="99"/>
      <c r="M712" s="99"/>
      <c r="N712" s="99"/>
      <c r="O712" s="99"/>
      <c r="P712" s="99"/>
      <c r="Q712" s="99"/>
      <c r="R712" s="99"/>
      <c r="S712" s="99"/>
      <c r="T712" s="99"/>
      <c r="U712" s="99"/>
      <c r="V712" s="99"/>
      <c r="W712" s="99"/>
      <c r="X712" s="99"/>
      <c r="Y712" s="99"/>
      <c r="Z712" s="99"/>
    </row>
    <row r="713">
      <c r="A713" s="99"/>
      <c r="B713" s="99"/>
      <c r="C713" s="99"/>
      <c r="D713" s="99"/>
      <c r="E713" s="99"/>
      <c r="F713" s="99"/>
      <c r="G713" s="99"/>
      <c r="H713" s="99"/>
      <c r="I713" s="99"/>
      <c r="J713" s="99"/>
      <c r="K713" s="99"/>
      <c r="L713" s="99"/>
      <c r="M713" s="99"/>
      <c r="N713" s="99"/>
      <c r="O713" s="99"/>
      <c r="P713" s="99"/>
      <c r="Q713" s="99"/>
      <c r="R713" s="99"/>
      <c r="S713" s="99"/>
      <c r="T713" s="99"/>
      <c r="U713" s="99"/>
      <c r="V713" s="99"/>
      <c r="W713" s="99"/>
      <c r="X713" s="99"/>
      <c r="Y713" s="99"/>
      <c r="Z713" s="99"/>
    </row>
    <row r="714">
      <c r="A714" s="99"/>
      <c r="B714" s="99"/>
      <c r="C714" s="99"/>
      <c r="D714" s="99"/>
      <c r="E714" s="99"/>
      <c r="F714" s="99"/>
      <c r="G714" s="99"/>
      <c r="H714" s="99"/>
      <c r="I714" s="99"/>
      <c r="J714" s="99"/>
      <c r="K714" s="99"/>
      <c r="L714" s="99"/>
      <c r="M714" s="99"/>
      <c r="N714" s="99"/>
      <c r="O714" s="99"/>
      <c r="P714" s="99"/>
      <c r="Q714" s="99"/>
      <c r="R714" s="99"/>
      <c r="S714" s="99"/>
      <c r="T714" s="99"/>
      <c r="U714" s="99"/>
      <c r="V714" s="99"/>
      <c r="W714" s="99"/>
      <c r="X714" s="99"/>
      <c r="Y714" s="99"/>
      <c r="Z714" s="99"/>
    </row>
    <row r="715">
      <c r="A715" s="99"/>
      <c r="B715" s="99"/>
      <c r="C715" s="99"/>
      <c r="D715" s="99"/>
      <c r="E715" s="99"/>
      <c r="F715" s="99"/>
      <c r="G715" s="99"/>
      <c r="H715" s="99"/>
      <c r="I715" s="99"/>
      <c r="J715" s="99"/>
      <c r="K715" s="99"/>
      <c r="L715" s="99"/>
      <c r="M715" s="99"/>
      <c r="N715" s="99"/>
      <c r="O715" s="99"/>
      <c r="P715" s="99"/>
      <c r="Q715" s="99"/>
      <c r="R715" s="99"/>
      <c r="S715" s="99"/>
      <c r="T715" s="99"/>
      <c r="U715" s="99"/>
      <c r="V715" s="99"/>
      <c r="W715" s="99"/>
      <c r="X715" s="99"/>
      <c r="Y715" s="99"/>
      <c r="Z715" s="99"/>
    </row>
    <row r="716">
      <c r="A716" s="99"/>
      <c r="B716" s="99"/>
      <c r="C716" s="99"/>
      <c r="D716" s="99"/>
      <c r="E716" s="99"/>
      <c r="F716" s="99"/>
      <c r="G716" s="99"/>
      <c r="H716" s="99"/>
      <c r="I716" s="99"/>
      <c r="J716" s="99"/>
      <c r="K716" s="99"/>
      <c r="L716" s="99"/>
      <c r="M716" s="99"/>
      <c r="N716" s="99"/>
      <c r="O716" s="99"/>
      <c r="P716" s="99"/>
      <c r="Q716" s="99"/>
      <c r="R716" s="99"/>
      <c r="S716" s="99"/>
      <c r="T716" s="99"/>
      <c r="U716" s="99"/>
      <c r="V716" s="99"/>
      <c r="W716" s="99"/>
      <c r="X716" s="99"/>
      <c r="Y716" s="99"/>
      <c r="Z716" s="99"/>
    </row>
    <row r="717">
      <c r="A717" s="99"/>
      <c r="B717" s="99"/>
      <c r="C717" s="99"/>
      <c r="D717" s="99"/>
      <c r="E717" s="99"/>
      <c r="F717" s="99"/>
      <c r="G717" s="99"/>
      <c r="H717" s="99"/>
      <c r="I717" s="99"/>
      <c r="J717" s="99"/>
      <c r="K717" s="99"/>
      <c r="L717" s="99"/>
      <c r="M717" s="99"/>
      <c r="N717" s="99"/>
      <c r="O717" s="99"/>
      <c r="P717" s="99"/>
      <c r="Q717" s="99"/>
      <c r="R717" s="99"/>
      <c r="S717" s="99"/>
      <c r="T717" s="99"/>
      <c r="U717" s="99"/>
      <c r="V717" s="99"/>
      <c r="W717" s="99"/>
      <c r="X717" s="99"/>
      <c r="Y717" s="99"/>
      <c r="Z717" s="99"/>
    </row>
    <row r="718">
      <c r="A718" s="99"/>
      <c r="B718" s="99"/>
      <c r="C718" s="99"/>
      <c r="D718" s="99"/>
      <c r="E718" s="99"/>
      <c r="F718" s="99"/>
      <c r="G718" s="99"/>
      <c r="H718" s="99"/>
      <c r="I718" s="99"/>
      <c r="J718" s="99"/>
      <c r="K718" s="99"/>
      <c r="L718" s="99"/>
      <c r="M718" s="99"/>
      <c r="N718" s="99"/>
      <c r="O718" s="99"/>
      <c r="P718" s="99"/>
      <c r="Q718" s="99"/>
      <c r="R718" s="99"/>
      <c r="S718" s="99"/>
      <c r="T718" s="99"/>
      <c r="U718" s="99"/>
      <c r="V718" s="99"/>
      <c r="W718" s="99"/>
      <c r="X718" s="99"/>
      <c r="Y718" s="99"/>
      <c r="Z718" s="99"/>
    </row>
    <row r="719">
      <c r="A719" s="99"/>
      <c r="B719" s="99"/>
      <c r="C719" s="99"/>
      <c r="D719" s="99"/>
      <c r="E719" s="99"/>
      <c r="F719" s="99"/>
      <c r="G719" s="99"/>
      <c r="H719" s="99"/>
      <c r="I719" s="99"/>
      <c r="J719" s="99"/>
      <c r="K719" s="99"/>
      <c r="L719" s="99"/>
      <c r="M719" s="99"/>
      <c r="N719" s="99"/>
      <c r="O719" s="99"/>
      <c r="P719" s="99"/>
      <c r="Q719" s="99"/>
      <c r="R719" s="99"/>
      <c r="S719" s="99"/>
      <c r="T719" s="99"/>
      <c r="U719" s="99"/>
      <c r="V719" s="99"/>
      <c r="W719" s="99"/>
      <c r="X719" s="99"/>
      <c r="Y719" s="99"/>
      <c r="Z719" s="99"/>
    </row>
    <row r="720">
      <c r="A720" s="99"/>
      <c r="B720" s="99"/>
      <c r="C720" s="99"/>
      <c r="D720" s="99"/>
      <c r="E720" s="99"/>
      <c r="F720" s="99"/>
      <c r="G720" s="99"/>
      <c r="H720" s="99"/>
      <c r="I720" s="99"/>
      <c r="J720" s="99"/>
      <c r="K720" s="99"/>
      <c r="L720" s="99"/>
      <c r="M720" s="99"/>
      <c r="N720" s="99"/>
      <c r="O720" s="99"/>
      <c r="P720" s="99"/>
      <c r="Q720" s="99"/>
      <c r="R720" s="99"/>
      <c r="S720" s="99"/>
      <c r="T720" s="99"/>
      <c r="U720" s="99"/>
      <c r="V720" s="99"/>
      <c r="W720" s="99"/>
      <c r="X720" s="99"/>
      <c r="Y720" s="99"/>
      <c r="Z720" s="99"/>
    </row>
    <row r="721">
      <c r="A721" s="99"/>
      <c r="B721" s="99"/>
      <c r="C721" s="99"/>
      <c r="D721" s="99"/>
      <c r="E721" s="99"/>
      <c r="F721" s="99"/>
      <c r="G721" s="99"/>
      <c r="H721" s="99"/>
      <c r="I721" s="99"/>
      <c r="J721" s="99"/>
      <c r="K721" s="99"/>
      <c r="L721" s="99"/>
      <c r="M721" s="99"/>
      <c r="N721" s="99"/>
      <c r="O721" s="99"/>
      <c r="P721" s="99"/>
      <c r="Q721" s="99"/>
      <c r="R721" s="99"/>
      <c r="S721" s="99"/>
      <c r="T721" s="99"/>
      <c r="U721" s="99"/>
      <c r="V721" s="99"/>
      <c r="W721" s="99"/>
      <c r="X721" s="99"/>
      <c r="Y721" s="99"/>
      <c r="Z721" s="99"/>
    </row>
    <row r="722">
      <c r="A722" s="99"/>
      <c r="B722" s="99"/>
      <c r="C722" s="99"/>
      <c r="D722" s="99"/>
      <c r="E722" s="99"/>
      <c r="F722" s="99"/>
      <c r="G722" s="99"/>
      <c r="H722" s="99"/>
      <c r="I722" s="99"/>
      <c r="J722" s="99"/>
      <c r="K722" s="99"/>
      <c r="L722" s="99"/>
      <c r="M722" s="99"/>
      <c r="N722" s="99"/>
      <c r="O722" s="99"/>
      <c r="P722" s="99"/>
      <c r="Q722" s="99"/>
      <c r="R722" s="99"/>
      <c r="S722" s="99"/>
      <c r="T722" s="99"/>
      <c r="U722" s="99"/>
      <c r="V722" s="99"/>
      <c r="W722" s="99"/>
      <c r="X722" s="99"/>
      <c r="Y722" s="99"/>
      <c r="Z722" s="99"/>
    </row>
    <row r="723">
      <c r="A723" s="99"/>
      <c r="B723" s="99"/>
      <c r="C723" s="99"/>
      <c r="D723" s="99"/>
      <c r="E723" s="99"/>
      <c r="F723" s="99"/>
      <c r="G723" s="99"/>
      <c r="H723" s="99"/>
      <c r="I723" s="99"/>
      <c r="J723" s="99"/>
      <c r="K723" s="99"/>
      <c r="L723" s="99"/>
      <c r="M723" s="99"/>
      <c r="N723" s="99"/>
      <c r="O723" s="99"/>
      <c r="P723" s="99"/>
      <c r="Q723" s="99"/>
      <c r="R723" s="99"/>
      <c r="S723" s="99"/>
      <c r="T723" s="99"/>
      <c r="U723" s="99"/>
      <c r="V723" s="99"/>
      <c r="W723" s="99"/>
      <c r="X723" s="99"/>
      <c r="Y723" s="99"/>
      <c r="Z723" s="99"/>
    </row>
    <row r="724">
      <c r="A724" s="99"/>
      <c r="B724" s="99"/>
      <c r="C724" s="99"/>
      <c r="D724" s="99"/>
      <c r="E724" s="99"/>
      <c r="F724" s="99"/>
      <c r="G724" s="99"/>
      <c r="H724" s="99"/>
      <c r="I724" s="99"/>
      <c r="J724" s="99"/>
      <c r="K724" s="99"/>
      <c r="L724" s="99"/>
      <c r="M724" s="99"/>
      <c r="N724" s="99"/>
      <c r="O724" s="99"/>
      <c r="P724" s="99"/>
      <c r="Q724" s="99"/>
      <c r="R724" s="99"/>
      <c r="S724" s="99"/>
      <c r="T724" s="99"/>
      <c r="U724" s="99"/>
      <c r="V724" s="99"/>
      <c r="W724" s="99"/>
      <c r="X724" s="99"/>
      <c r="Y724" s="99"/>
      <c r="Z724" s="99"/>
    </row>
    <row r="725">
      <c r="A725" s="99"/>
      <c r="B725" s="99"/>
      <c r="C725" s="99"/>
      <c r="D725" s="99"/>
      <c r="E725" s="99"/>
      <c r="F725" s="99"/>
      <c r="G725" s="99"/>
      <c r="H725" s="99"/>
      <c r="I725" s="99"/>
      <c r="J725" s="99"/>
      <c r="K725" s="99"/>
      <c r="L725" s="99"/>
      <c r="M725" s="99"/>
      <c r="N725" s="99"/>
      <c r="O725" s="99"/>
      <c r="P725" s="99"/>
      <c r="Q725" s="99"/>
      <c r="R725" s="99"/>
      <c r="S725" s="99"/>
      <c r="T725" s="99"/>
      <c r="U725" s="99"/>
      <c r="V725" s="99"/>
      <c r="W725" s="99"/>
      <c r="X725" s="99"/>
      <c r="Y725" s="99"/>
      <c r="Z725" s="99"/>
    </row>
    <row r="726">
      <c r="A726" s="99"/>
      <c r="B726" s="99"/>
      <c r="C726" s="99"/>
      <c r="D726" s="99"/>
      <c r="E726" s="99"/>
      <c r="F726" s="99"/>
      <c r="G726" s="99"/>
      <c r="H726" s="99"/>
      <c r="I726" s="99"/>
      <c r="J726" s="99"/>
      <c r="K726" s="99"/>
      <c r="L726" s="99"/>
      <c r="M726" s="99"/>
      <c r="N726" s="99"/>
      <c r="O726" s="99"/>
      <c r="P726" s="99"/>
      <c r="Q726" s="99"/>
      <c r="R726" s="99"/>
      <c r="S726" s="99"/>
      <c r="T726" s="99"/>
      <c r="U726" s="99"/>
      <c r="V726" s="99"/>
      <c r="W726" s="99"/>
      <c r="X726" s="99"/>
      <c r="Y726" s="99"/>
      <c r="Z726" s="99"/>
    </row>
    <row r="727">
      <c r="A727" s="99"/>
      <c r="B727" s="99"/>
      <c r="C727" s="99"/>
      <c r="D727" s="99"/>
      <c r="E727" s="99"/>
      <c r="F727" s="99"/>
      <c r="G727" s="99"/>
      <c r="H727" s="99"/>
      <c r="I727" s="99"/>
      <c r="J727" s="99"/>
      <c r="K727" s="99"/>
      <c r="L727" s="99"/>
      <c r="M727" s="99"/>
      <c r="N727" s="99"/>
      <c r="O727" s="99"/>
      <c r="P727" s="99"/>
      <c r="Q727" s="99"/>
      <c r="R727" s="99"/>
      <c r="S727" s="99"/>
      <c r="T727" s="99"/>
      <c r="U727" s="99"/>
      <c r="V727" s="99"/>
      <c r="W727" s="99"/>
      <c r="X727" s="99"/>
      <c r="Y727" s="99"/>
      <c r="Z727" s="99"/>
    </row>
    <row r="728">
      <c r="A728" s="99"/>
      <c r="B728" s="99"/>
      <c r="C728" s="99"/>
      <c r="D728" s="99"/>
      <c r="E728" s="99"/>
      <c r="F728" s="99"/>
      <c r="G728" s="99"/>
      <c r="H728" s="99"/>
      <c r="I728" s="99"/>
      <c r="J728" s="99"/>
      <c r="K728" s="99"/>
      <c r="L728" s="99"/>
      <c r="M728" s="99"/>
      <c r="N728" s="99"/>
      <c r="O728" s="99"/>
      <c r="P728" s="99"/>
      <c r="Q728" s="99"/>
      <c r="R728" s="99"/>
      <c r="S728" s="99"/>
      <c r="T728" s="99"/>
      <c r="U728" s="99"/>
      <c r="V728" s="99"/>
      <c r="W728" s="99"/>
      <c r="X728" s="99"/>
      <c r="Y728" s="99"/>
      <c r="Z728" s="99"/>
    </row>
    <row r="729">
      <c r="A729" s="99"/>
      <c r="B729" s="99"/>
      <c r="C729" s="99"/>
      <c r="D729" s="99"/>
      <c r="E729" s="99"/>
      <c r="F729" s="99"/>
      <c r="G729" s="99"/>
      <c r="H729" s="99"/>
      <c r="I729" s="99"/>
      <c r="J729" s="99"/>
      <c r="K729" s="99"/>
      <c r="L729" s="99"/>
      <c r="M729" s="99"/>
      <c r="N729" s="99"/>
      <c r="O729" s="99"/>
      <c r="P729" s="99"/>
      <c r="Q729" s="99"/>
      <c r="R729" s="99"/>
      <c r="S729" s="99"/>
      <c r="T729" s="99"/>
      <c r="U729" s="99"/>
      <c r="V729" s="99"/>
      <c r="W729" s="99"/>
      <c r="X729" s="99"/>
      <c r="Y729" s="99"/>
      <c r="Z729" s="99"/>
    </row>
    <row r="730">
      <c r="A730" s="99"/>
      <c r="B730" s="99"/>
      <c r="C730" s="99"/>
      <c r="D730" s="99"/>
      <c r="E730" s="99"/>
      <c r="F730" s="99"/>
      <c r="G730" s="99"/>
      <c r="H730" s="99"/>
      <c r="I730" s="99"/>
      <c r="J730" s="99"/>
      <c r="K730" s="99"/>
      <c r="L730" s="99"/>
      <c r="M730" s="99"/>
      <c r="N730" s="99"/>
      <c r="O730" s="99"/>
      <c r="P730" s="99"/>
      <c r="Q730" s="99"/>
      <c r="R730" s="99"/>
      <c r="S730" s="99"/>
      <c r="T730" s="99"/>
      <c r="U730" s="99"/>
      <c r="V730" s="99"/>
      <c r="W730" s="99"/>
      <c r="X730" s="99"/>
      <c r="Y730" s="99"/>
      <c r="Z730" s="99"/>
    </row>
    <row r="731">
      <c r="A731" s="99"/>
      <c r="B731" s="99"/>
      <c r="C731" s="99"/>
      <c r="D731" s="99"/>
      <c r="E731" s="99"/>
      <c r="F731" s="99"/>
      <c r="G731" s="99"/>
      <c r="H731" s="99"/>
      <c r="I731" s="99"/>
      <c r="J731" s="99"/>
      <c r="K731" s="99"/>
      <c r="L731" s="99"/>
      <c r="M731" s="99"/>
      <c r="N731" s="99"/>
      <c r="O731" s="99"/>
      <c r="P731" s="99"/>
      <c r="Q731" s="99"/>
      <c r="R731" s="99"/>
      <c r="S731" s="99"/>
      <c r="T731" s="99"/>
      <c r="U731" s="99"/>
      <c r="V731" s="99"/>
      <c r="W731" s="99"/>
      <c r="X731" s="99"/>
      <c r="Y731" s="99"/>
      <c r="Z731" s="99"/>
    </row>
    <row r="732">
      <c r="A732" s="99"/>
      <c r="B732" s="99"/>
      <c r="C732" s="99"/>
      <c r="D732" s="99"/>
      <c r="E732" s="99"/>
      <c r="F732" s="99"/>
      <c r="G732" s="99"/>
      <c r="H732" s="99"/>
      <c r="I732" s="99"/>
      <c r="J732" s="99"/>
      <c r="K732" s="99"/>
      <c r="L732" s="99"/>
      <c r="M732" s="99"/>
      <c r="N732" s="99"/>
      <c r="O732" s="99"/>
      <c r="P732" s="99"/>
      <c r="Q732" s="99"/>
      <c r="R732" s="99"/>
      <c r="S732" s="99"/>
      <c r="T732" s="99"/>
      <c r="U732" s="99"/>
      <c r="V732" s="99"/>
      <c r="W732" s="99"/>
      <c r="X732" s="99"/>
      <c r="Y732" s="99"/>
      <c r="Z732" s="99"/>
    </row>
    <row r="733">
      <c r="A733" s="99"/>
      <c r="B733" s="99"/>
      <c r="C733" s="99"/>
      <c r="D733" s="99"/>
      <c r="E733" s="99"/>
      <c r="F733" s="99"/>
      <c r="G733" s="99"/>
      <c r="H733" s="99"/>
      <c r="I733" s="99"/>
      <c r="J733" s="99"/>
      <c r="K733" s="99"/>
      <c r="L733" s="99"/>
      <c r="M733" s="99"/>
      <c r="N733" s="99"/>
      <c r="O733" s="99"/>
      <c r="P733" s="99"/>
      <c r="Q733" s="99"/>
      <c r="R733" s="99"/>
      <c r="S733" s="99"/>
      <c r="T733" s="99"/>
      <c r="U733" s="99"/>
      <c r="V733" s="99"/>
      <c r="W733" s="99"/>
      <c r="X733" s="99"/>
      <c r="Y733" s="99"/>
      <c r="Z733" s="99"/>
    </row>
    <row r="734">
      <c r="A734" s="99"/>
      <c r="B734" s="99"/>
      <c r="C734" s="99"/>
      <c r="D734" s="99"/>
      <c r="E734" s="99"/>
      <c r="F734" s="99"/>
      <c r="G734" s="99"/>
      <c r="H734" s="99"/>
      <c r="I734" s="99"/>
      <c r="J734" s="99"/>
      <c r="K734" s="99"/>
      <c r="L734" s="99"/>
      <c r="M734" s="99"/>
      <c r="N734" s="99"/>
      <c r="O734" s="99"/>
      <c r="P734" s="99"/>
      <c r="Q734" s="99"/>
      <c r="R734" s="99"/>
      <c r="S734" s="99"/>
      <c r="T734" s="99"/>
      <c r="U734" s="99"/>
      <c r="V734" s="99"/>
      <c r="W734" s="99"/>
      <c r="X734" s="99"/>
      <c r="Y734" s="99"/>
      <c r="Z734" s="99"/>
    </row>
    <row r="735">
      <c r="A735" s="99"/>
      <c r="B735" s="99"/>
      <c r="C735" s="99"/>
      <c r="D735" s="99"/>
      <c r="E735" s="99"/>
      <c r="F735" s="99"/>
      <c r="G735" s="99"/>
      <c r="H735" s="99"/>
      <c r="I735" s="99"/>
      <c r="J735" s="99"/>
      <c r="K735" s="99"/>
      <c r="L735" s="99"/>
      <c r="M735" s="99"/>
      <c r="N735" s="99"/>
      <c r="O735" s="99"/>
      <c r="P735" s="99"/>
      <c r="Q735" s="99"/>
      <c r="R735" s="99"/>
      <c r="S735" s="99"/>
      <c r="T735" s="99"/>
      <c r="U735" s="99"/>
      <c r="V735" s="99"/>
      <c r="W735" s="99"/>
      <c r="X735" s="99"/>
      <c r="Y735" s="99"/>
      <c r="Z735" s="99"/>
    </row>
    <row r="736">
      <c r="A736" s="99"/>
      <c r="B736" s="99"/>
      <c r="C736" s="99"/>
      <c r="D736" s="99"/>
      <c r="E736" s="99"/>
      <c r="F736" s="99"/>
      <c r="G736" s="99"/>
      <c r="H736" s="99"/>
      <c r="I736" s="99"/>
      <c r="J736" s="99"/>
      <c r="K736" s="99"/>
      <c r="L736" s="99"/>
      <c r="M736" s="99"/>
      <c r="N736" s="99"/>
      <c r="O736" s="99"/>
      <c r="P736" s="99"/>
      <c r="Q736" s="99"/>
      <c r="R736" s="99"/>
      <c r="S736" s="99"/>
      <c r="T736" s="99"/>
      <c r="U736" s="99"/>
      <c r="V736" s="99"/>
      <c r="W736" s="99"/>
      <c r="X736" s="99"/>
      <c r="Y736" s="99"/>
      <c r="Z736" s="99"/>
    </row>
    <row r="737">
      <c r="A737" s="99"/>
      <c r="B737" s="99"/>
      <c r="C737" s="99"/>
      <c r="D737" s="99"/>
      <c r="E737" s="99"/>
      <c r="F737" s="99"/>
      <c r="G737" s="99"/>
      <c r="H737" s="99"/>
      <c r="I737" s="99"/>
      <c r="J737" s="99"/>
      <c r="K737" s="99"/>
      <c r="L737" s="99"/>
      <c r="M737" s="99"/>
      <c r="N737" s="99"/>
      <c r="O737" s="99"/>
      <c r="P737" s="99"/>
      <c r="Q737" s="99"/>
      <c r="R737" s="99"/>
      <c r="S737" s="99"/>
      <c r="T737" s="99"/>
      <c r="U737" s="99"/>
      <c r="V737" s="99"/>
      <c r="W737" s="99"/>
      <c r="X737" s="99"/>
      <c r="Y737" s="99"/>
      <c r="Z737" s="99"/>
    </row>
    <row r="738">
      <c r="A738" s="99"/>
      <c r="B738" s="99"/>
      <c r="C738" s="99"/>
      <c r="D738" s="99"/>
      <c r="E738" s="99"/>
      <c r="F738" s="99"/>
      <c r="G738" s="99"/>
      <c r="H738" s="99"/>
      <c r="I738" s="99"/>
      <c r="J738" s="99"/>
      <c r="K738" s="99"/>
      <c r="L738" s="99"/>
      <c r="M738" s="99"/>
      <c r="N738" s="99"/>
      <c r="O738" s="99"/>
      <c r="P738" s="99"/>
      <c r="Q738" s="99"/>
      <c r="R738" s="99"/>
      <c r="S738" s="99"/>
      <c r="T738" s="99"/>
      <c r="U738" s="99"/>
      <c r="V738" s="99"/>
      <c r="W738" s="99"/>
      <c r="X738" s="99"/>
      <c r="Y738" s="99"/>
      <c r="Z738" s="99"/>
    </row>
    <row r="739">
      <c r="A739" s="99"/>
      <c r="B739" s="99"/>
      <c r="C739" s="99"/>
      <c r="D739" s="99"/>
      <c r="E739" s="99"/>
      <c r="F739" s="99"/>
      <c r="G739" s="99"/>
      <c r="H739" s="99"/>
      <c r="I739" s="99"/>
      <c r="J739" s="99"/>
      <c r="K739" s="99"/>
      <c r="L739" s="99"/>
      <c r="M739" s="99"/>
      <c r="N739" s="99"/>
      <c r="O739" s="99"/>
      <c r="P739" s="99"/>
      <c r="Q739" s="99"/>
      <c r="R739" s="99"/>
      <c r="S739" s="99"/>
      <c r="T739" s="99"/>
      <c r="U739" s="99"/>
      <c r="V739" s="99"/>
      <c r="W739" s="99"/>
      <c r="X739" s="99"/>
      <c r="Y739" s="99"/>
      <c r="Z739" s="99"/>
    </row>
    <row r="740">
      <c r="A740" s="99"/>
      <c r="B740" s="99"/>
      <c r="C740" s="99"/>
      <c r="D740" s="99"/>
      <c r="E740" s="99"/>
      <c r="F740" s="99"/>
      <c r="G740" s="99"/>
      <c r="H740" s="99"/>
      <c r="I740" s="99"/>
      <c r="J740" s="99"/>
      <c r="K740" s="99"/>
      <c r="L740" s="99"/>
      <c r="M740" s="99"/>
      <c r="N740" s="99"/>
      <c r="O740" s="99"/>
      <c r="P740" s="99"/>
      <c r="Q740" s="99"/>
      <c r="R740" s="99"/>
      <c r="S740" s="99"/>
      <c r="T740" s="99"/>
      <c r="U740" s="99"/>
      <c r="V740" s="99"/>
      <c r="W740" s="99"/>
      <c r="X740" s="99"/>
      <c r="Y740" s="99"/>
      <c r="Z740" s="99"/>
    </row>
    <row r="741">
      <c r="A741" s="99"/>
      <c r="B741" s="99"/>
      <c r="C741" s="99"/>
      <c r="D741" s="99"/>
      <c r="E741" s="99"/>
      <c r="F741" s="99"/>
      <c r="G741" s="99"/>
      <c r="H741" s="99"/>
      <c r="I741" s="99"/>
      <c r="J741" s="99"/>
      <c r="K741" s="99"/>
      <c r="L741" s="99"/>
      <c r="M741" s="99"/>
      <c r="N741" s="99"/>
      <c r="O741" s="99"/>
      <c r="P741" s="99"/>
      <c r="Q741" s="99"/>
      <c r="R741" s="99"/>
      <c r="S741" s="99"/>
      <c r="T741" s="99"/>
      <c r="U741" s="99"/>
      <c r="V741" s="99"/>
      <c r="W741" s="99"/>
      <c r="X741" s="99"/>
      <c r="Y741" s="99"/>
      <c r="Z741" s="99"/>
    </row>
    <row r="742">
      <c r="A742" s="99"/>
      <c r="B742" s="99"/>
      <c r="C742" s="99"/>
      <c r="D742" s="99"/>
      <c r="E742" s="99"/>
      <c r="F742" s="99"/>
      <c r="G742" s="99"/>
      <c r="H742" s="99"/>
      <c r="I742" s="99"/>
      <c r="J742" s="99"/>
      <c r="K742" s="99"/>
      <c r="L742" s="99"/>
      <c r="M742" s="99"/>
      <c r="N742" s="99"/>
      <c r="O742" s="99"/>
      <c r="P742" s="99"/>
      <c r="Q742" s="99"/>
      <c r="R742" s="99"/>
      <c r="S742" s="99"/>
      <c r="T742" s="99"/>
      <c r="U742" s="99"/>
      <c r="V742" s="99"/>
      <c r="W742" s="99"/>
      <c r="X742" s="99"/>
      <c r="Y742" s="99"/>
      <c r="Z742" s="99"/>
    </row>
    <row r="743">
      <c r="A743" s="99"/>
      <c r="B743" s="99"/>
      <c r="C743" s="99"/>
      <c r="D743" s="99"/>
      <c r="E743" s="99"/>
      <c r="F743" s="99"/>
      <c r="G743" s="99"/>
      <c r="H743" s="99"/>
      <c r="I743" s="99"/>
      <c r="J743" s="99"/>
      <c r="K743" s="99"/>
      <c r="L743" s="99"/>
      <c r="M743" s="99"/>
      <c r="N743" s="99"/>
      <c r="O743" s="99"/>
      <c r="P743" s="99"/>
      <c r="Q743" s="99"/>
      <c r="R743" s="99"/>
      <c r="S743" s="99"/>
      <c r="T743" s="99"/>
      <c r="U743" s="99"/>
      <c r="V743" s="99"/>
      <c r="W743" s="99"/>
      <c r="X743" s="99"/>
      <c r="Y743" s="99"/>
      <c r="Z743" s="99"/>
    </row>
    <row r="744">
      <c r="A744" s="99"/>
      <c r="B744" s="99"/>
      <c r="C744" s="99"/>
      <c r="D744" s="99"/>
      <c r="E744" s="99"/>
      <c r="F744" s="99"/>
      <c r="G744" s="99"/>
      <c r="H744" s="99"/>
      <c r="I744" s="99"/>
      <c r="J744" s="99"/>
      <c r="K744" s="99"/>
      <c r="L744" s="99"/>
      <c r="M744" s="99"/>
      <c r="N744" s="99"/>
      <c r="O744" s="99"/>
      <c r="P744" s="99"/>
      <c r="Q744" s="99"/>
      <c r="R744" s="99"/>
      <c r="S744" s="99"/>
      <c r="T744" s="99"/>
      <c r="U744" s="99"/>
      <c r="V744" s="99"/>
      <c r="W744" s="99"/>
      <c r="X744" s="99"/>
      <c r="Y744" s="99"/>
      <c r="Z744" s="99"/>
    </row>
    <row r="745">
      <c r="A745" s="99"/>
      <c r="B745" s="99"/>
      <c r="C745" s="99"/>
      <c r="D745" s="99"/>
      <c r="E745" s="99"/>
      <c r="F745" s="99"/>
      <c r="G745" s="99"/>
      <c r="H745" s="99"/>
      <c r="I745" s="99"/>
      <c r="J745" s="99"/>
      <c r="K745" s="99"/>
      <c r="L745" s="99"/>
      <c r="M745" s="99"/>
      <c r="N745" s="99"/>
      <c r="O745" s="99"/>
      <c r="P745" s="99"/>
      <c r="Q745" s="99"/>
      <c r="R745" s="99"/>
      <c r="S745" s="99"/>
      <c r="T745" s="99"/>
      <c r="U745" s="99"/>
      <c r="V745" s="99"/>
      <c r="W745" s="99"/>
      <c r="X745" s="99"/>
      <c r="Y745" s="99"/>
      <c r="Z745" s="99"/>
    </row>
    <row r="746">
      <c r="A746" s="99"/>
      <c r="B746" s="99"/>
      <c r="C746" s="99"/>
      <c r="D746" s="99"/>
      <c r="E746" s="99"/>
      <c r="F746" s="99"/>
      <c r="G746" s="99"/>
      <c r="H746" s="99"/>
      <c r="I746" s="99"/>
      <c r="J746" s="99"/>
      <c r="K746" s="99"/>
      <c r="L746" s="99"/>
      <c r="M746" s="99"/>
      <c r="N746" s="99"/>
      <c r="O746" s="99"/>
      <c r="P746" s="99"/>
      <c r="Q746" s="99"/>
      <c r="R746" s="99"/>
      <c r="S746" s="99"/>
      <c r="T746" s="99"/>
      <c r="U746" s="99"/>
      <c r="V746" s="99"/>
      <c r="W746" s="99"/>
      <c r="X746" s="99"/>
      <c r="Y746" s="99"/>
      <c r="Z746" s="99"/>
    </row>
    <row r="747">
      <c r="A747" s="99"/>
      <c r="B747" s="99"/>
      <c r="C747" s="99"/>
      <c r="D747" s="99"/>
      <c r="E747" s="99"/>
      <c r="F747" s="99"/>
      <c r="G747" s="99"/>
      <c r="H747" s="99"/>
      <c r="I747" s="99"/>
      <c r="J747" s="99"/>
      <c r="K747" s="99"/>
      <c r="L747" s="99"/>
      <c r="M747" s="99"/>
      <c r="N747" s="99"/>
      <c r="O747" s="99"/>
      <c r="P747" s="99"/>
      <c r="Q747" s="99"/>
      <c r="R747" s="99"/>
      <c r="S747" s="99"/>
      <c r="T747" s="99"/>
      <c r="U747" s="99"/>
      <c r="V747" s="99"/>
      <c r="W747" s="99"/>
      <c r="X747" s="99"/>
      <c r="Y747" s="99"/>
      <c r="Z747" s="99"/>
    </row>
    <row r="748">
      <c r="A748" s="99"/>
      <c r="B748" s="99"/>
      <c r="C748" s="99"/>
      <c r="D748" s="99"/>
      <c r="E748" s="99"/>
      <c r="F748" s="99"/>
      <c r="G748" s="99"/>
      <c r="H748" s="99"/>
      <c r="I748" s="99"/>
      <c r="J748" s="99"/>
      <c r="K748" s="99"/>
      <c r="L748" s="99"/>
      <c r="M748" s="99"/>
      <c r="N748" s="99"/>
      <c r="O748" s="99"/>
      <c r="P748" s="99"/>
      <c r="Q748" s="99"/>
      <c r="R748" s="99"/>
      <c r="S748" s="99"/>
      <c r="T748" s="99"/>
      <c r="U748" s="99"/>
      <c r="V748" s="99"/>
      <c r="W748" s="99"/>
      <c r="X748" s="99"/>
      <c r="Y748" s="99"/>
      <c r="Z748" s="99"/>
    </row>
    <row r="749">
      <c r="A749" s="99"/>
      <c r="B749" s="99"/>
      <c r="C749" s="99"/>
      <c r="D749" s="99"/>
      <c r="E749" s="99"/>
      <c r="F749" s="99"/>
      <c r="G749" s="99"/>
      <c r="H749" s="99"/>
      <c r="I749" s="99"/>
      <c r="J749" s="99"/>
      <c r="K749" s="99"/>
      <c r="L749" s="99"/>
      <c r="M749" s="99"/>
      <c r="N749" s="99"/>
      <c r="O749" s="99"/>
      <c r="P749" s="99"/>
      <c r="Q749" s="99"/>
      <c r="R749" s="99"/>
      <c r="S749" s="99"/>
      <c r="T749" s="99"/>
      <c r="U749" s="99"/>
      <c r="V749" s="99"/>
      <c r="W749" s="99"/>
      <c r="X749" s="99"/>
      <c r="Y749" s="99"/>
      <c r="Z749" s="99"/>
    </row>
    <row r="750">
      <c r="A750" s="99"/>
      <c r="B750" s="99"/>
      <c r="C750" s="99"/>
      <c r="D750" s="99"/>
      <c r="E750" s="99"/>
      <c r="F750" s="99"/>
      <c r="G750" s="99"/>
      <c r="H750" s="99"/>
      <c r="I750" s="99"/>
      <c r="J750" s="99"/>
      <c r="K750" s="99"/>
      <c r="L750" s="99"/>
      <c r="M750" s="99"/>
      <c r="N750" s="99"/>
      <c r="O750" s="99"/>
      <c r="P750" s="99"/>
      <c r="Q750" s="99"/>
      <c r="R750" s="99"/>
      <c r="S750" s="99"/>
      <c r="T750" s="99"/>
      <c r="U750" s="99"/>
      <c r="V750" s="99"/>
      <c r="W750" s="99"/>
      <c r="X750" s="99"/>
      <c r="Y750" s="99"/>
      <c r="Z750" s="99"/>
    </row>
    <row r="751">
      <c r="A751" s="99"/>
      <c r="B751" s="99"/>
      <c r="C751" s="99"/>
      <c r="D751" s="99"/>
      <c r="E751" s="99"/>
      <c r="F751" s="99"/>
      <c r="G751" s="99"/>
      <c r="H751" s="99"/>
      <c r="I751" s="99"/>
      <c r="J751" s="99"/>
      <c r="K751" s="99"/>
      <c r="L751" s="99"/>
      <c r="M751" s="99"/>
      <c r="N751" s="99"/>
      <c r="O751" s="99"/>
      <c r="P751" s="99"/>
      <c r="Q751" s="99"/>
      <c r="R751" s="99"/>
      <c r="S751" s="99"/>
      <c r="T751" s="99"/>
      <c r="U751" s="99"/>
      <c r="V751" s="99"/>
      <c r="W751" s="99"/>
      <c r="X751" s="99"/>
      <c r="Y751" s="99"/>
      <c r="Z751" s="99"/>
    </row>
    <row r="752">
      <c r="A752" s="99"/>
      <c r="B752" s="99"/>
      <c r="C752" s="99"/>
      <c r="D752" s="99"/>
      <c r="E752" s="99"/>
      <c r="F752" s="99"/>
      <c r="G752" s="99"/>
      <c r="H752" s="99"/>
      <c r="I752" s="99"/>
      <c r="J752" s="99"/>
      <c r="K752" s="99"/>
      <c r="L752" s="99"/>
      <c r="M752" s="99"/>
      <c r="N752" s="99"/>
      <c r="O752" s="99"/>
      <c r="P752" s="99"/>
      <c r="Q752" s="99"/>
      <c r="R752" s="99"/>
      <c r="S752" s="99"/>
      <c r="T752" s="99"/>
      <c r="U752" s="99"/>
      <c r="V752" s="99"/>
      <c r="W752" s="99"/>
      <c r="X752" s="99"/>
      <c r="Y752" s="99"/>
      <c r="Z752" s="99"/>
    </row>
    <row r="753">
      <c r="A753" s="99"/>
      <c r="B753" s="99"/>
      <c r="C753" s="99"/>
      <c r="D753" s="99"/>
      <c r="E753" s="99"/>
      <c r="F753" s="99"/>
      <c r="G753" s="99"/>
      <c r="H753" s="99"/>
      <c r="I753" s="99"/>
      <c r="J753" s="99"/>
      <c r="K753" s="99"/>
      <c r="L753" s="99"/>
      <c r="M753" s="99"/>
      <c r="N753" s="99"/>
      <c r="O753" s="99"/>
      <c r="P753" s="99"/>
      <c r="Q753" s="99"/>
      <c r="R753" s="99"/>
      <c r="S753" s="99"/>
      <c r="T753" s="99"/>
      <c r="U753" s="99"/>
      <c r="V753" s="99"/>
      <c r="W753" s="99"/>
      <c r="X753" s="99"/>
      <c r="Y753" s="99"/>
      <c r="Z753" s="99"/>
    </row>
    <row r="754">
      <c r="A754" s="99"/>
      <c r="B754" s="99"/>
      <c r="C754" s="99"/>
      <c r="D754" s="99"/>
      <c r="E754" s="99"/>
      <c r="F754" s="99"/>
      <c r="G754" s="99"/>
      <c r="H754" s="99"/>
      <c r="I754" s="99"/>
      <c r="J754" s="99"/>
      <c r="K754" s="99"/>
      <c r="L754" s="99"/>
      <c r="M754" s="99"/>
      <c r="N754" s="99"/>
      <c r="O754" s="99"/>
      <c r="P754" s="99"/>
      <c r="Q754" s="99"/>
      <c r="R754" s="99"/>
      <c r="S754" s="99"/>
      <c r="T754" s="99"/>
      <c r="U754" s="99"/>
      <c r="V754" s="99"/>
      <c r="W754" s="99"/>
      <c r="X754" s="99"/>
      <c r="Y754" s="99"/>
      <c r="Z754" s="99"/>
    </row>
    <row r="755">
      <c r="A755" s="99"/>
      <c r="B755" s="99"/>
      <c r="C755" s="99"/>
      <c r="D755" s="99"/>
      <c r="E755" s="99"/>
      <c r="F755" s="99"/>
      <c r="G755" s="99"/>
      <c r="H755" s="99"/>
      <c r="I755" s="99"/>
      <c r="J755" s="99"/>
      <c r="K755" s="99"/>
      <c r="L755" s="99"/>
      <c r="M755" s="99"/>
      <c r="N755" s="99"/>
      <c r="O755" s="99"/>
      <c r="P755" s="99"/>
      <c r="Q755" s="99"/>
      <c r="R755" s="99"/>
      <c r="S755" s="99"/>
      <c r="T755" s="99"/>
      <c r="U755" s="99"/>
      <c r="V755" s="99"/>
      <c r="W755" s="99"/>
      <c r="X755" s="99"/>
      <c r="Y755" s="99"/>
      <c r="Z755" s="99"/>
    </row>
    <row r="756">
      <c r="A756" s="99"/>
      <c r="B756" s="99"/>
      <c r="C756" s="99"/>
      <c r="D756" s="99"/>
      <c r="E756" s="99"/>
      <c r="F756" s="99"/>
      <c r="G756" s="99"/>
      <c r="H756" s="99"/>
      <c r="I756" s="99"/>
      <c r="J756" s="99"/>
      <c r="K756" s="99"/>
      <c r="L756" s="99"/>
      <c r="M756" s="99"/>
      <c r="N756" s="99"/>
      <c r="O756" s="99"/>
      <c r="P756" s="99"/>
      <c r="Q756" s="99"/>
      <c r="R756" s="99"/>
      <c r="S756" s="99"/>
      <c r="T756" s="99"/>
      <c r="U756" s="99"/>
      <c r="V756" s="99"/>
      <c r="W756" s="99"/>
      <c r="X756" s="99"/>
      <c r="Y756" s="99"/>
      <c r="Z756" s="99"/>
    </row>
    <row r="757">
      <c r="A757" s="99"/>
      <c r="B757" s="99"/>
      <c r="C757" s="99"/>
      <c r="D757" s="99"/>
      <c r="E757" s="99"/>
      <c r="F757" s="99"/>
      <c r="G757" s="99"/>
      <c r="H757" s="99"/>
      <c r="I757" s="99"/>
      <c r="J757" s="99"/>
      <c r="K757" s="99"/>
      <c r="L757" s="99"/>
      <c r="M757" s="99"/>
      <c r="N757" s="99"/>
      <c r="O757" s="99"/>
      <c r="P757" s="99"/>
      <c r="Q757" s="99"/>
      <c r="R757" s="99"/>
      <c r="S757" s="99"/>
      <c r="T757" s="99"/>
      <c r="U757" s="99"/>
      <c r="V757" s="99"/>
      <c r="W757" s="99"/>
      <c r="X757" s="99"/>
      <c r="Y757" s="99"/>
      <c r="Z757" s="99"/>
    </row>
    <row r="758">
      <c r="A758" s="99"/>
      <c r="B758" s="99"/>
      <c r="C758" s="99"/>
      <c r="D758" s="99"/>
      <c r="E758" s="99"/>
      <c r="F758" s="99"/>
      <c r="G758" s="99"/>
      <c r="H758" s="99"/>
      <c r="I758" s="99"/>
      <c r="J758" s="99"/>
      <c r="K758" s="99"/>
      <c r="L758" s="99"/>
      <c r="M758" s="99"/>
      <c r="N758" s="99"/>
      <c r="O758" s="99"/>
      <c r="P758" s="99"/>
      <c r="Q758" s="99"/>
      <c r="R758" s="99"/>
      <c r="S758" s="99"/>
      <c r="T758" s="99"/>
      <c r="U758" s="99"/>
      <c r="V758" s="99"/>
      <c r="W758" s="99"/>
      <c r="X758" s="99"/>
      <c r="Y758" s="99"/>
      <c r="Z758" s="99"/>
    </row>
    <row r="759">
      <c r="A759" s="99"/>
      <c r="B759" s="99"/>
      <c r="C759" s="99"/>
      <c r="D759" s="99"/>
      <c r="E759" s="99"/>
      <c r="F759" s="99"/>
      <c r="G759" s="99"/>
      <c r="H759" s="99"/>
      <c r="I759" s="99"/>
      <c r="J759" s="99"/>
      <c r="K759" s="99"/>
      <c r="L759" s="99"/>
      <c r="M759" s="99"/>
      <c r="N759" s="99"/>
      <c r="O759" s="99"/>
      <c r="P759" s="99"/>
      <c r="Q759" s="99"/>
      <c r="R759" s="99"/>
      <c r="S759" s="99"/>
      <c r="T759" s="99"/>
      <c r="U759" s="99"/>
      <c r="V759" s="99"/>
      <c r="W759" s="99"/>
      <c r="X759" s="99"/>
      <c r="Y759" s="99"/>
      <c r="Z759" s="99"/>
    </row>
    <row r="760">
      <c r="A760" s="99"/>
      <c r="B760" s="99"/>
      <c r="C760" s="99"/>
      <c r="D760" s="99"/>
      <c r="E760" s="99"/>
      <c r="F760" s="99"/>
      <c r="G760" s="99"/>
      <c r="H760" s="99"/>
      <c r="I760" s="99"/>
      <c r="J760" s="99"/>
      <c r="K760" s="99"/>
      <c r="L760" s="99"/>
      <c r="M760" s="99"/>
      <c r="N760" s="99"/>
      <c r="O760" s="99"/>
      <c r="P760" s="99"/>
      <c r="Q760" s="99"/>
      <c r="R760" s="99"/>
      <c r="S760" s="99"/>
      <c r="T760" s="99"/>
      <c r="U760" s="99"/>
      <c r="V760" s="99"/>
      <c r="W760" s="99"/>
      <c r="X760" s="99"/>
      <c r="Y760" s="99"/>
      <c r="Z760" s="99"/>
    </row>
    <row r="761">
      <c r="A761" s="99"/>
      <c r="B761" s="99"/>
      <c r="C761" s="99"/>
      <c r="D761" s="99"/>
      <c r="E761" s="99"/>
      <c r="F761" s="99"/>
      <c r="G761" s="99"/>
      <c r="H761" s="99"/>
      <c r="I761" s="99"/>
      <c r="J761" s="99"/>
      <c r="K761" s="99"/>
      <c r="L761" s="99"/>
      <c r="M761" s="99"/>
      <c r="N761" s="99"/>
      <c r="O761" s="99"/>
      <c r="P761" s="99"/>
      <c r="Q761" s="99"/>
      <c r="R761" s="99"/>
      <c r="S761" s="99"/>
      <c r="T761" s="99"/>
      <c r="U761" s="99"/>
      <c r="V761" s="99"/>
      <c r="W761" s="99"/>
      <c r="X761" s="99"/>
      <c r="Y761" s="99"/>
      <c r="Z761" s="99"/>
    </row>
    <row r="762">
      <c r="A762" s="99"/>
      <c r="B762" s="99"/>
      <c r="C762" s="99"/>
      <c r="D762" s="99"/>
      <c r="E762" s="99"/>
      <c r="F762" s="99"/>
      <c r="G762" s="99"/>
      <c r="H762" s="99"/>
      <c r="I762" s="99"/>
      <c r="J762" s="99"/>
      <c r="K762" s="99"/>
      <c r="L762" s="99"/>
      <c r="M762" s="99"/>
      <c r="N762" s="99"/>
      <c r="O762" s="99"/>
      <c r="P762" s="99"/>
      <c r="Q762" s="99"/>
      <c r="R762" s="99"/>
      <c r="S762" s="99"/>
      <c r="T762" s="99"/>
      <c r="U762" s="99"/>
      <c r="V762" s="99"/>
      <c r="W762" s="99"/>
      <c r="X762" s="99"/>
      <c r="Y762" s="99"/>
      <c r="Z762" s="99"/>
    </row>
    <row r="763">
      <c r="A763" s="99"/>
      <c r="B763" s="99"/>
      <c r="C763" s="99"/>
      <c r="D763" s="99"/>
      <c r="E763" s="99"/>
      <c r="F763" s="99"/>
      <c r="G763" s="99"/>
      <c r="H763" s="99"/>
      <c r="I763" s="99"/>
      <c r="J763" s="99"/>
      <c r="K763" s="99"/>
      <c r="L763" s="99"/>
      <c r="M763" s="99"/>
      <c r="N763" s="99"/>
      <c r="O763" s="99"/>
      <c r="P763" s="99"/>
      <c r="Q763" s="99"/>
      <c r="R763" s="99"/>
      <c r="S763" s="99"/>
      <c r="T763" s="99"/>
      <c r="U763" s="99"/>
      <c r="V763" s="99"/>
      <c r="W763" s="99"/>
      <c r="X763" s="99"/>
      <c r="Y763" s="99"/>
      <c r="Z763" s="99"/>
    </row>
    <row r="764">
      <c r="A764" s="99"/>
      <c r="B764" s="99"/>
      <c r="C764" s="99"/>
      <c r="D764" s="99"/>
      <c r="E764" s="99"/>
      <c r="F764" s="99"/>
      <c r="G764" s="99"/>
      <c r="H764" s="99"/>
      <c r="I764" s="99"/>
      <c r="J764" s="99"/>
      <c r="K764" s="99"/>
      <c r="L764" s="99"/>
      <c r="M764" s="99"/>
      <c r="N764" s="99"/>
      <c r="O764" s="99"/>
      <c r="P764" s="99"/>
      <c r="Q764" s="99"/>
      <c r="R764" s="99"/>
      <c r="S764" s="99"/>
      <c r="T764" s="99"/>
      <c r="U764" s="99"/>
      <c r="V764" s="99"/>
      <c r="W764" s="99"/>
      <c r="X764" s="99"/>
      <c r="Y764" s="99"/>
      <c r="Z764" s="99"/>
    </row>
    <row r="765">
      <c r="A765" s="99"/>
      <c r="B765" s="99"/>
      <c r="C765" s="99"/>
      <c r="D765" s="99"/>
      <c r="E765" s="99"/>
      <c r="F765" s="99"/>
      <c r="G765" s="99"/>
      <c r="H765" s="99"/>
      <c r="I765" s="99"/>
      <c r="J765" s="99"/>
      <c r="K765" s="99"/>
      <c r="L765" s="99"/>
      <c r="M765" s="99"/>
      <c r="N765" s="99"/>
      <c r="O765" s="99"/>
      <c r="P765" s="99"/>
      <c r="Q765" s="99"/>
      <c r="R765" s="99"/>
      <c r="S765" s="99"/>
      <c r="T765" s="99"/>
      <c r="U765" s="99"/>
      <c r="V765" s="99"/>
      <c r="W765" s="99"/>
      <c r="X765" s="99"/>
      <c r="Y765" s="99"/>
      <c r="Z765" s="99"/>
    </row>
    <row r="766">
      <c r="A766" s="99"/>
      <c r="B766" s="99"/>
      <c r="C766" s="99"/>
      <c r="D766" s="99"/>
      <c r="E766" s="99"/>
      <c r="F766" s="99"/>
      <c r="G766" s="99"/>
      <c r="H766" s="99"/>
      <c r="I766" s="99"/>
      <c r="J766" s="99"/>
      <c r="K766" s="99"/>
      <c r="L766" s="99"/>
      <c r="M766" s="99"/>
      <c r="N766" s="99"/>
      <c r="O766" s="99"/>
      <c r="P766" s="99"/>
      <c r="Q766" s="99"/>
      <c r="R766" s="99"/>
      <c r="S766" s="99"/>
      <c r="T766" s="99"/>
      <c r="U766" s="99"/>
      <c r="V766" s="99"/>
      <c r="W766" s="99"/>
      <c r="X766" s="99"/>
      <c r="Y766" s="99"/>
      <c r="Z766" s="99"/>
    </row>
    <row r="767">
      <c r="A767" s="99"/>
      <c r="B767" s="99"/>
      <c r="C767" s="99"/>
      <c r="D767" s="99"/>
      <c r="E767" s="99"/>
      <c r="F767" s="99"/>
      <c r="G767" s="99"/>
      <c r="H767" s="99"/>
      <c r="I767" s="99"/>
      <c r="J767" s="99"/>
      <c r="K767" s="99"/>
      <c r="L767" s="99"/>
      <c r="M767" s="99"/>
      <c r="N767" s="99"/>
      <c r="O767" s="99"/>
      <c r="P767" s="99"/>
      <c r="Q767" s="99"/>
      <c r="R767" s="99"/>
      <c r="S767" s="99"/>
      <c r="T767" s="99"/>
      <c r="U767" s="99"/>
      <c r="V767" s="99"/>
      <c r="W767" s="99"/>
      <c r="X767" s="99"/>
      <c r="Y767" s="99"/>
      <c r="Z767" s="99"/>
    </row>
    <row r="768">
      <c r="A768" s="99"/>
      <c r="B768" s="99"/>
      <c r="C768" s="99"/>
      <c r="D768" s="99"/>
      <c r="E768" s="99"/>
      <c r="F768" s="99"/>
      <c r="G768" s="99"/>
      <c r="H768" s="99"/>
      <c r="I768" s="99"/>
      <c r="J768" s="99"/>
      <c r="K768" s="99"/>
      <c r="L768" s="99"/>
      <c r="M768" s="99"/>
      <c r="N768" s="99"/>
      <c r="O768" s="99"/>
      <c r="P768" s="99"/>
      <c r="Q768" s="99"/>
      <c r="R768" s="99"/>
      <c r="S768" s="99"/>
      <c r="T768" s="99"/>
      <c r="U768" s="99"/>
      <c r="V768" s="99"/>
      <c r="W768" s="99"/>
      <c r="X768" s="99"/>
      <c r="Y768" s="99"/>
      <c r="Z768" s="99"/>
    </row>
    <row r="769">
      <c r="A769" s="99"/>
      <c r="B769" s="99"/>
      <c r="C769" s="99"/>
      <c r="D769" s="99"/>
      <c r="E769" s="99"/>
      <c r="F769" s="99"/>
      <c r="G769" s="99"/>
      <c r="H769" s="99"/>
      <c r="I769" s="99"/>
      <c r="J769" s="99"/>
      <c r="K769" s="99"/>
      <c r="L769" s="99"/>
      <c r="M769" s="99"/>
      <c r="N769" s="99"/>
      <c r="O769" s="99"/>
      <c r="P769" s="99"/>
      <c r="Q769" s="99"/>
      <c r="R769" s="99"/>
      <c r="S769" s="99"/>
      <c r="T769" s="99"/>
      <c r="U769" s="99"/>
      <c r="V769" s="99"/>
      <c r="W769" s="99"/>
      <c r="X769" s="99"/>
      <c r="Y769" s="99"/>
      <c r="Z769" s="99"/>
    </row>
    <row r="770">
      <c r="A770" s="99"/>
      <c r="B770" s="99"/>
      <c r="C770" s="99"/>
      <c r="D770" s="99"/>
      <c r="E770" s="99"/>
      <c r="F770" s="99"/>
      <c r="G770" s="99"/>
      <c r="H770" s="99"/>
      <c r="I770" s="99"/>
      <c r="J770" s="99"/>
      <c r="K770" s="99"/>
      <c r="L770" s="99"/>
      <c r="M770" s="99"/>
      <c r="N770" s="99"/>
      <c r="O770" s="99"/>
      <c r="P770" s="99"/>
      <c r="Q770" s="99"/>
      <c r="R770" s="99"/>
      <c r="S770" s="99"/>
      <c r="T770" s="99"/>
      <c r="U770" s="99"/>
      <c r="V770" s="99"/>
      <c r="W770" s="99"/>
      <c r="X770" s="99"/>
      <c r="Y770" s="99"/>
      <c r="Z770" s="99"/>
    </row>
    <row r="771">
      <c r="A771" s="99"/>
      <c r="B771" s="99"/>
      <c r="C771" s="99"/>
      <c r="D771" s="99"/>
      <c r="E771" s="99"/>
      <c r="F771" s="99"/>
      <c r="G771" s="99"/>
      <c r="H771" s="99"/>
      <c r="I771" s="99"/>
      <c r="J771" s="99"/>
      <c r="K771" s="99"/>
      <c r="L771" s="99"/>
      <c r="M771" s="99"/>
      <c r="N771" s="99"/>
      <c r="O771" s="99"/>
      <c r="P771" s="99"/>
      <c r="Q771" s="99"/>
      <c r="R771" s="99"/>
      <c r="S771" s="99"/>
      <c r="T771" s="99"/>
      <c r="U771" s="99"/>
      <c r="V771" s="99"/>
      <c r="W771" s="99"/>
      <c r="X771" s="99"/>
      <c r="Y771" s="99"/>
      <c r="Z771" s="99"/>
    </row>
    <row r="772">
      <c r="A772" s="99"/>
      <c r="B772" s="99"/>
      <c r="C772" s="99"/>
      <c r="D772" s="99"/>
      <c r="E772" s="99"/>
      <c r="F772" s="99"/>
      <c r="G772" s="99"/>
      <c r="H772" s="99"/>
      <c r="I772" s="99"/>
      <c r="J772" s="99"/>
      <c r="K772" s="99"/>
      <c r="L772" s="99"/>
      <c r="M772" s="99"/>
      <c r="N772" s="99"/>
      <c r="O772" s="99"/>
      <c r="P772" s="99"/>
      <c r="Q772" s="99"/>
      <c r="R772" s="99"/>
      <c r="S772" s="99"/>
      <c r="T772" s="99"/>
      <c r="U772" s="99"/>
      <c r="V772" s="99"/>
      <c r="W772" s="99"/>
      <c r="X772" s="99"/>
      <c r="Y772" s="99"/>
      <c r="Z772" s="99"/>
    </row>
    <row r="773">
      <c r="A773" s="99"/>
      <c r="B773" s="99"/>
      <c r="C773" s="99"/>
      <c r="D773" s="99"/>
      <c r="E773" s="99"/>
      <c r="F773" s="99"/>
      <c r="G773" s="99"/>
      <c r="H773" s="99"/>
      <c r="I773" s="99"/>
      <c r="J773" s="99"/>
      <c r="K773" s="99"/>
      <c r="L773" s="99"/>
      <c r="M773" s="99"/>
      <c r="N773" s="99"/>
      <c r="O773" s="99"/>
      <c r="P773" s="99"/>
      <c r="Q773" s="99"/>
      <c r="R773" s="99"/>
      <c r="S773" s="99"/>
      <c r="T773" s="99"/>
      <c r="U773" s="99"/>
      <c r="V773" s="99"/>
      <c r="W773" s="99"/>
      <c r="X773" s="99"/>
      <c r="Y773" s="99"/>
      <c r="Z773" s="99"/>
    </row>
    <row r="774">
      <c r="A774" s="99"/>
      <c r="B774" s="99"/>
      <c r="C774" s="99"/>
      <c r="D774" s="99"/>
      <c r="E774" s="99"/>
      <c r="F774" s="99"/>
      <c r="G774" s="99"/>
      <c r="H774" s="99"/>
      <c r="I774" s="99"/>
      <c r="J774" s="99"/>
      <c r="K774" s="99"/>
      <c r="L774" s="99"/>
      <c r="M774" s="99"/>
      <c r="N774" s="99"/>
      <c r="O774" s="99"/>
      <c r="P774" s="99"/>
      <c r="Q774" s="99"/>
      <c r="R774" s="99"/>
      <c r="S774" s="99"/>
      <c r="T774" s="99"/>
      <c r="U774" s="99"/>
      <c r="V774" s="99"/>
      <c r="W774" s="99"/>
      <c r="X774" s="99"/>
      <c r="Y774" s="99"/>
      <c r="Z774" s="99"/>
    </row>
    <row r="775">
      <c r="A775" s="99"/>
      <c r="B775" s="99"/>
      <c r="C775" s="99"/>
      <c r="D775" s="99"/>
      <c r="E775" s="99"/>
      <c r="F775" s="99"/>
      <c r="G775" s="99"/>
      <c r="H775" s="99"/>
      <c r="I775" s="99"/>
      <c r="J775" s="99"/>
      <c r="K775" s="99"/>
      <c r="L775" s="99"/>
      <c r="M775" s="99"/>
      <c r="N775" s="99"/>
      <c r="O775" s="99"/>
      <c r="P775" s="99"/>
      <c r="Q775" s="99"/>
      <c r="R775" s="99"/>
      <c r="S775" s="99"/>
      <c r="T775" s="99"/>
      <c r="U775" s="99"/>
      <c r="V775" s="99"/>
      <c r="W775" s="99"/>
      <c r="X775" s="99"/>
      <c r="Y775" s="99"/>
      <c r="Z775" s="99"/>
    </row>
    <row r="776">
      <c r="A776" s="99"/>
      <c r="B776" s="99"/>
      <c r="C776" s="99"/>
      <c r="D776" s="99"/>
      <c r="E776" s="99"/>
      <c r="F776" s="99"/>
      <c r="G776" s="99"/>
      <c r="H776" s="99"/>
      <c r="I776" s="99"/>
      <c r="J776" s="99"/>
      <c r="K776" s="99"/>
      <c r="L776" s="99"/>
      <c r="M776" s="99"/>
      <c r="N776" s="99"/>
      <c r="O776" s="99"/>
      <c r="P776" s="99"/>
      <c r="Q776" s="99"/>
      <c r="R776" s="99"/>
      <c r="S776" s="99"/>
      <c r="T776" s="99"/>
      <c r="U776" s="99"/>
      <c r="V776" s="99"/>
      <c r="W776" s="99"/>
      <c r="X776" s="99"/>
      <c r="Y776" s="99"/>
      <c r="Z776" s="99"/>
    </row>
    <row r="777">
      <c r="A777" s="99"/>
      <c r="B777" s="99"/>
      <c r="C777" s="99"/>
      <c r="D777" s="99"/>
      <c r="E777" s="99"/>
      <c r="F777" s="99"/>
      <c r="G777" s="99"/>
      <c r="H777" s="99"/>
      <c r="I777" s="99"/>
      <c r="J777" s="99"/>
      <c r="K777" s="99"/>
      <c r="L777" s="99"/>
      <c r="M777" s="99"/>
      <c r="N777" s="99"/>
      <c r="O777" s="99"/>
      <c r="P777" s="99"/>
      <c r="Q777" s="99"/>
      <c r="R777" s="99"/>
      <c r="S777" s="99"/>
      <c r="T777" s="99"/>
      <c r="U777" s="99"/>
      <c r="V777" s="99"/>
      <c r="W777" s="99"/>
      <c r="X777" s="99"/>
      <c r="Y777" s="99"/>
      <c r="Z777" s="99"/>
    </row>
    <row r="778">
      <c r="A778" s="99"/>
      <c r="B778" s="99"/>
      <c r="C778" s="99"/>
      <c r="D778" s="99"/>
      <c r="E778" s="99"/>
      <c r="F778" s="99"/>
      <c r="G778" s="99"/>
      <c r="H778" s="99"/>
      <c r="I778" s="99"/>
      <c r="J778" s="99"/>
      <c r="K778" s="99"/>
      <c r="L778" s="99"/>
      <c r="M778" s="99"/>
      <c r="N778" s="99"/>
      <c r="O778" s="99"/>
      <c r="P778" s="99"/>
      <c r="Q778" s="99"/>
      <c r="R778" s="99"/>
      <c r="S778" s="99"/>
      <c r="T778" s="99"/>
      <c r="U778" s="99"/>
      <c r="V778" s="99"/>
      <c r="W778" s="99"/>
      <c r="X778" s="99"/>
      <c r="Y778" s="99"/>
      <c r="Z778" s="99"/>
    </row>
    <row r="779">
      <c r="A779" s="99"/>
      <c r="B779" s="99"/>
      <c r="C779" s="99"/>
      <c r="D779" s="99"/>
      <c r="E779" s="99"/>
      <c r="F779" s="99"/>
      <c r="G779" s="99"/>
      <c r="H779" s="99"/>
      <c r="I779" s="99"/>
      <c r="J779" s="99"/>
      <c r="K779" s="99"/>
      <c r="L779" s="99"/>
      <c r="M779" s="99"/>
      <c r="N779" s="99"/>
      <c r="O779" s="99"/>
      <c r="P779" s="99"/>
      <c r="Q779" s="99"/>
      <c r="R779" s="99"/>
      <c r="S779" s="99"/>
      <c r="T779" s="99"/>
      <c r="U779" s="99"/>
      <c r="V779" s="99"/>
      <c r="W779" s="99"/>
      <c r="X779" s="99"/>
      <c r="Y779" s="99"/>
      <c r="Z779" s="99"/>
    </row>
    <row r="780">
      <c r="A780" s="99"/>
      <c r="B780" s="99"/>
      <c r="C780" s="99"/>
      <c r="D780" s="99"/>
      <c r="E780" s="99"/>
      <c r="F780" s="99"/>
      <c r="G780" s="99"/>
      <c r="H780" s="99"/>
      <c r="I780" s="99"/>
      <c r="J780" s="99"/>
      <c r="K780" s="99"/>
      <c r="L780" s="99"/>
      <c r="M780" s="99"/>
      <c r="N780" s="99"/>
      <c r="O780" s="99"/>
      <c r="P780" s="99"/>
      <c r="Q780" s="99"/>
      <c r="R780" s="99"/>
      <c r="S780" s="99"/>
      <c r="T780" s="99"/>
      <c r="U780" s="99"/>
      <c r="V780" s="99"/>
      <c r="W780" s="99"/>
      <c r="X780" s="99"/>
      <c r="Y780" s="99"/>
      <c r="Z780" s="99"/>
    </row>
    <row r="781">
      <c r="A781" s="99"/>
      <c r="B781" s="99"/>
      <c r="C781" s="99"/>
      <c r="D781" s="99"/>
      <c r="E781" s="99"/>
      <c r="F781" s="99"/>
      <c r="G781" s="99"/>
      <c r="H781" s="99"/>
      <c r="I781" s="99"/>
      <c r="J781" s="99"/>
      <c r="K781" s="99"/>
      <c r="L781" s="99"/>
      <c r="M781" s="99"/>
      <c r="N781" s="99"/>
      <c r="O781" s="99"/>
      <c r="P781" s="99"/>
      <c r="Q781" s="99"/>
      <c r="R781" s="99"/>
      <c r="S781" s="99"/>
      <c r="T781" s="99"/>
      <c r="U781" s="99"/>
      <c r="V781" s="99"/>
      <c r="W781" s="99"/>
      <c r="X781" s="99"/>
      <c r="Y781" s="99"/>
      <c r="Z781" s="99"/>
    </row>
    <row r="782">
      <c r="A782" s="99"/>
      <c r="B782" s="99"/>
      <c r="C782" s="99"/>
      <c r="D782" s="99"/>
      <c r="E782" s="99"/>
      <c r="F782" s="99"/>
      <c r="G782" s="99"/>
      <c r="H782" s="99"/>
      <c r="I782" s="99"/>
      <c r="J782" s="99"/>
      <c r="K782" s="99"/>
      <c r="L782" s="99"/>
      <c r="M782" s="99"/>
      <c r="N782" s="99"/>
      <c r="O782" s="99"/>
      <c r="P782" s="99"/>
      <c r="Q782" s="99"/>
      <c r="R782" s="99"/>
      <c r="S782" s="99"/>
      <c r="T782" s="99"/>
      <c r="U782" s="99"/>
      <c r="V782" s="99"/>
      <c r="W782" s="99"/>
      <c r="X782" s="99"/>
      <c r="Y782" s="99"/>
      <c r="Z782" s="99"/>
    </row>
    <row r="783">
      <c r="A783" s="99"/>
      <c r="B783" s="99"/>
      <c r="C783" s="99"/>
      <c r="D783" s="99"/>
      <c r="E783" s="99"/>
      <c r="F783" s="99"/>
      <c r="G783" s="99"/>
      <c r="H783" s="99"/>
      <c r="I783" s="99"/>
      <c r="J783" s="99"/>
      <c r="K783" s="99"/>
      <c r="L783" s="99"/>
      <c r="M783" s="99"/>
      <c r="N783" s="99"/>
      <c r="O783" s="99"/>
      <c r="P783" s="99"/>
      <c r="Q783" s="99"/>
      <c r="R783" s="99"/>
      <c r="S783" s="99"/>
      <c r="T783" s="99"/>
      <c r="U783" s="99"/>
      <c r="V783" s="99"/>
      <c r="W783" s="99"/>
      <c r="X783" s="99"/>
      <c r="Y783" s="99"/>
      <c r="Z783" s="99"/>
    </row>
    <row r="784">
      <c r="A784" s="99"/>
      <c r="B784" s="99"/>
      <c r="C784" s="99"/>
      <c r="D784" s="99"/>
      <c r="E784" s="99"/>
      <c r="F784" s="99"/>
      <c r="G784" s="99"/>
      <c r="H784" s="99"/>
      <c r="I784" s="99"/>
      <c r="J784" s="99"/>
      <c r="K784" s="99"/>
      <c r="L784" s="99"/>
      <c r="M784" s="99"/>
      <c r="N784" s="99"/>
      <c r="O784" s="99"/>
      <c r="P784" s="99"/>
      <c r="Q784" s="99"/>
      <c r="R784" s="99"/>
      <c r="S784" s="99"/>
      <c r="T784" s="99"/>
      <c r="U784" s="99"/>
      <c r="V784" s="99"/>
      <c r="W784" s="99"/>
      <c r="X784" s="99"/>
      <c r="Y784" s="99"/>
      <c r="Z784" s="99"/>
    </row>
    <row r="785">
      <c r="A785" s="99"/>
      <c r="B785" s="99"/>
      <c r="C785" s="99"/>
      <c r="D785" s="99"/>
      <c r="E785" s="99"/>
      <c r="F785" s="99"/>
      <c r="G785" s="99"/>
      <c r="H785" s="99"/>
      <c r="I785" s="99"/>
      <c r="J785" s="99"/>
      <c r="K785" s="99"/>
      <c r="L785" s="99"/>
      <c r="M785" s="99"/>
      <c r="N785" s="99"/>
      <c r="O785" s="99"/>
      <c r="P785" s="99"/>
      <c r="Q785" s="99"/>
      <c r="R785" s="99"/>
      <c r="S785" s="99"/>
      <c r="T785" s="99"/>
      <c r="U785" s="99"/>
      <c r="V785" s="99"/>
      <c r="W785" s="99"/>
      <c r="X785" s="99"/>
      <c r="Y785" s="99"/>
      <c r="Z785" s="99"/>
    </row>
    <row r="786">
      <c r="A786" s="99"/>
      <c r="B786" s="99"/>
      <c r="C786" s="99"/>
      <c r="D786" s="99"/>
      <c r="E786" s="99"/>
      <c r="F786" s="99"/>
      <c r="G786" s="99"/>
      <c r="H786" s="99"/>
      <c r="I786" s="99"/>
      <c r="J786" s="99"/>
      <c r="K786" s="99"/>
      <c r="L786" s="99"/>
      <c r="M786" s="99"/>
      <c r="N786" s="99"/>
      <c r="O786" s="99"/>
      <c r="P786" s="99"/>
      <c r="Q786" s="99"/>
      <c r="R786" s="99"/>
      <c r="S786" s="99"/>
      <c r="T786" s="99"/>
      <c r="U786" s="99"/>
      <c r="V786" s="99"/>
      <c r="W786" s="99"/>
      <c r="X786" s="99"/>
      <c r="Y786" s="99"/>
      <c r="Z786" s="99"/>
    </row>
    <row r="787">
      <c r="A787" s="99"/>
      <c r="B787" s="99"/>
      <c r="C787" s="99"/>
      <c r="D787" s="99"/>
      <c r="E787" s="99"/>
      <c r="F787" s="99"/>
      <c r="G787" s="99"/>
      <c r="H787" s="99"/>
      <c r="I787" s="99"/>
      <c r="J787" s="99"/>
      <c r="K787" s="99"/>
      <c r="L787" s="99"/>
      <c r="M787" s="99"/>
      <c r="N787" s="99"/>
      <c r="O787" s="99"/>
      <c r="P787" s="99"/>
      <c r="Q787" s="99"/>
      <c r="R787" s="99"/>
      <c r="S787" s="99"/>
      <c r="T787" s="99"/>
      <c r="U787" s="99"/>
      <c r="V787" s="99"/>
      <c r="W787" s="99"/>
      <c r="X787" s="99"/>
      <c r="Y787" s="99"/>
      <c r="Z787" s="99"/>
    </row>
    <row r="788">
      <c r="A788" s="99"/>
      <c r="B788" s="99"/>
      <c r="C788" s="99"/>
      <c r="D788" s="99"/>
      <c r="E788" s="99"/>
      <c r="F788" s="99"/>
      <c r="G788" s="99"/>
      <c r="H788" s="99"/>
      <c r="I788" s="99"/>
      <c r="J788" s="99"/>
      <c r="K788" s="99"/>
      <c r="L788" s="99"/>
      <c r="M788" s="99"/>
      <c r="N788" s="99"/>
      <c r="O788" s="99"/>
      <c r="P788" s="99"/>
      <c r="Q788" s="99"/>
      <c r="R788" s="99"/>
      <c r="S788" s="99"/>
      <c r="T788" s="99"/>
      <c r="U788" s="99"/>
      <c r="V788" s="99"/>
      <c r="W788" s="99"/>
      <c r="X788" s="99"/>
      <c r="Y788" s="99"/>
      <c r="Z788" s="99"/>
    </row>
    <row r="789">
      <c r="A789" s="99"/>
      <c r="B789" s="99"/>
      <c r="C789" s="99"/>
      <c r="D789" s="99"/>
      <c r="E789" s="99"/>
      <c r="F789" s="99"/>
      <c r="G789" s="99"/>
      <c r="H789" s="99"/>
      <c r="I789" s="99"/>
      <c r="J789" s="99"/>
      <c r="K789" s="99"/>
      <c r="L789" s="99"/>
      <c r="M789" s="99"/>
      <c r="N789" s="99"/>
      <c r="O789" s="99"/>
      <c r="P789" s="99"/>
      <c r="Q789" s="99"/>
      <c r="R789" s="99"/>
      <c r="S789" s="99"/>
      <c r="T789" s="99"/>
      <c r="U789" s="99"/>
      <c r="V789" s="99"/>
      <c r="W789" s="99"/>
      <c r="X789" s="99"/>
      <c r="Y789" s="99"/>
      <c r="Z789" s="99"/>
    </row>
    <row r="790">
      <c r="A790" s="99"/>
      <c r="B790" s="99"/>
      <c r="C790" s="99"/>
      <c r="D790" s="99"/>
      <c r="E790" s="99"/>
      <c r="F790" s="99"/>
      <c r="G790" s="99"/>
      <c r="H790" s="99"/>
      <c r="I790" s="99"/>
      <c r="J790" s="99"/>
      <c r="K790" s="99"/>
      <c r="L790" s="99"/>
      <c r="M790" s="99"/>
      <c r="N790" s="99"/>
      <c r="O790" s="99"/>
      <c r="P790" s="99"/>
      <c r="Q790" s="99"/>
      <c r="R790" s="99"/>
      <c r="S790" s="99"/>
      <c r="T790" s="99"/>
      <c r="U790" s="99"/>
      <c r="V790" s="99"/>
      <c r="W790" s="99"/>
      <c r="X790" s="99"/>
      <c r="Y790" s="99"/>
      <c r="Z790" s="99"/>
    </row>
    <row r="791">
      <c r="A791" s="99"/>
      <c r="B791" s="99"/>
      <c r="C791" s="99"/>
      <c r="D791" s="99"/>
      <c r="E791" s="99"/>
      <c r="F791" s="99"/>
      <c r="G791" s="99"/>
      <c r="H791" s="99"/>
      <c r="I791" s="99"/>
      <c r="J791" s="99"/>
      <c r="K791" s="99"/>
      <c r="L791" s="99"/>
      <c r="M791" s="99"/>
      <c r="N791" s="99"/>
      <c r="O791" s="99"/>
      <c r="P791" s="99"/>
      <c r="Q791" s="99"/>
      <c r="R791" s="99"/>
      <c r="S791" s="99"/>
      <c r="T791" s="99"/>
      <c r="U791" s="99"/>
      <c r="V791" s="99"/>
      <c r="W791" s="99"/>
      <c r="X791" s="99"/>
      <c r="Y791" s="99"/>
      <c r="Z791" s="99"/>
    </row>
    <row r="792">
      <c r="A792" s="99"/>
      <c r="B792" s="99"/>
      <c r="C792" s="99"/>
      <c r="D792" s="99"/>
      <c r="E792" s="99"/>
      <c r="F792" s="99"/>
      <c r="G792" s="99"/>
      <c r="H792" s="99"/>
      <c r="I792" s="99"/>
      <c r="J792" s="99"/>
      <c r="K792" s="99"/>
      <c r="L792" s="99"/>
      <c r="M792" s="99"/>
      <c r="N792" s="99"/>
      <c r="O792" s="99"/>
      <c r="P792" s="99"/>
      <c r="Q792" s="99"/>
      <c r="R792" s="99"/>
      <c r="S792" s="99"/>
      <c r="T792" s="99"/>
      <c r="U792" s="99"/>
      <c r="V792" s="99"/>
      <c r="W792" s="99"/>
      <c r="X792" s="99"/>
      <c r="Y792" s="99"/>
      <c r="Z792" s="99"/>
    </row>
    <row r="793">
      <c r="A793" s="99"/>
      <c r="B793" s="99"/>
      <c r="C793" s="99"/>
      <c r="D793" s="99"/>
      <c r="E793" s="99"/>
      <c r="F793" s="99"/>
      <c r="G793" s="99"/>
      <c r="H793" s="99"/>
      <c r="I793" s="99"/>
      <c r="J793" s="99"/>
      <c r="K793" s="99"/>
      <c r="L793" s="99"/>
      <c r="M793" s="99"/>
      <c r="N793" s="99"/>
      <c r="O793" s="99"/>
      <c r="P793" s="99"/>
      <c r="Q793" s="99"/>
      <c r="R793" s="99"/>
      <c r="S793" s="99"/>
      <c r="T793" s="99"/>
      <c r="U793" s="99"/>
      <c r="V793" s="99"/>
      <c r="W793" s="99"/>
      <c r="X793" s="99"/>
      <c r="Y793" s="99"/>
      <c r="Z793" s="99"/>
    </row>
    <row r="794">
      <c r="A794" s="99"/>
      <c r="B794" s="99"/>
      <c r="C794" s="99"/>
      <c r="D794" s="99"/>
      <c r="E794" s="99"/>
      <c r="F794" s="99"/>
      <c r="G794" s="99"/>
      <c r="H794" s="99"/>
      <c r="I794" s="99"/>
      <c r="J794" s="99"/>
      <c r="K794" s="99"/>
      <c r="L794" s="99"/>
      <c r="M794" s="99"/>
      <c r="N794" s="99"/>
      <c r="O794" s="99"/>
      <c r="P794" s="99"/>
      <c r="Q794" s="99"/>
      <c r="R794" s="99"/>
      <c r="S794" s="99"/>
      <c r="T794" s="99"/>
      <c r="U794" s="99"/>
      <c r="V794" s="99"/>
      <c r="W794" s="99"/>
      <c r="X794" s="99"/>
      <c r="Y794" s="99"/>
      <c r="Z794" s="99"/>
    </row>
    <row r="795">
      <c r="A795" s="99"/>
      <c r="B795" s="99"/>
      <c r="C795" s="99"/>
      <c r="D795" s="99"/>
      <c r="E795" s="99"/>
      <c r="F795" s="99"/>
      <c r="G795" s="99"/>
      <c r="H795" s="99"/>
      <c r="I795" s="99"/>
      <c r="J795" s="99"/>
      <c r="K795" s="99"/>
      <c r="L795" s="99"/>
      <c r="M795" s="99"/>
      <c r="N795" s="99"/>
      <c r="O795" s="99"/>
      <c r="P795" s="99"/>
      <c r="Q795" s="99"/>
      <c r="R795" s="99"/>
      <c r="S795" s="99"/>
      <c r="T795" s="99"/>
      <c r="U795" s="99"/>
      <c r="V795" s="99"/>
      <c r="W795" s="99"/>
      <c r="X795" s="99"/>
      <c r="Y795" s="99"/>
      <c r="Z795" s="99"/>
    </row>
    <row r="796">
      <c r="A796" s="99"/>
      <c r="B796" s="99"/>
      <c r="C796" s="99"/>
      <c r="D796" s="99"/>
      <c r="E796" s="99"/>
      <c r="F796" s="99"/>
      <c r="G796" s="99"/>
      <c r="H796" s="99"/>
      <c r="I796" s="99"/>
      <c r="J796" s="99"/>
      <c r="K796" s="99"/>
      <c r="L796" s="99"/>
      <c r="M796" s="99"/>
      <c r="N796" s="99"/>
      <c r="O796" s="99"/>
      <c r="P796" s="99"/>
      <c r="Q796" s="99"/>
      <c r="R796" s="99"/>
      <c r="S796" s="99"/>
      <c r="T796" s="99"/>
      <c r="U796" s="99"/>
      <c r="V796" s="99"/>
      <c r="W796" s="99"/>
      <c r="X796" s="99"/>
      <c r="Y796" s="99"/>
      <c r="Z796" s="99"/>
    </row>
    <row r="797">
      <c r="A797" s="99"/>
      <c r="B797" s="99"/>
      <c r="C797" s="99"/>
      <c r="D797" s="99"/>
      <c r="E797" s="99"/>
      <c r="F797" s="99"/>
      <c r="G797" s="99"/>
      <c r="H797" s="99"/>
      <c r="I797" s="99"/>
      <c r="J797" s="99"/>
      <c r="K797" s="99"/>
      <c r="L797" s="99"/>
      <c r="M797" s="99"/>
      <c r="N797" s="99"/>
      <c r="O797" s="99"/>
      <c r="P797" s="99"/>
      <c r="Q797" s="99"/>
      <c r="R797" s="99"/>
      <c r="S797" s="99"/>
      <c r="T797" s="99"/>
      <c r="U797" s="99"/>
      <c r="V797" s="99"/>
      <c r="W797" s="99"/>
      <c r="X797" s="99"/>
      <c r="Y797" s="99"/>
      <c r="Z797" s="99"/>
    </row>
    <row r="798">
      <c r="A798" s="99"/>
      <c r="B798" s="99"/>
      <c r="C798" s="99"/>
      <c r="D798" s="99"/>
      <c r="E798" s="99"/>
      <c r="F798" s="99"/>
      <c r="G798" s="99"/>
      <c r="H798" s="99"/>
      <c r="I798" s="99"/>
      <c r="J798" s="99"/>
      <c r="K798" s="99"/>
      <c r="L798" s="99"/>
      <c r="M798" s="99"/>
      <c r="N798" s="99"/>
      <c r="O798" s="99"/>
      <c r="P798" s="99"/>
      <c r="Q798" s="99"/>
      <c r="R798" s="99"/>
      <c r="S798" s="99"/>
      <c r="T798" s="99"/>
      <c r="U798" s="99"/>
      <c r="V798" s="99"/>
      <c r="W798" s="99"/>
      <c r="X798" s="99"/>
      <c r="Y798" s="99"/>
      <c r="Z798" s="99"/>
    </row>
    <row r="799">
      <c r="A799" s="99"/>
      <c r="B799" s="99"/>
      <c r="C799" s="99"/>
      <c r="D799" s="99"/>
      <c r="E799" s="99"/>
      <c r="F799" s="99"/>
      <c r="G799" s="99"/>
      <c r="H799" s="99"/>
      <c r="I799" s="99"/>
      <c r="J799" s="99"/>
      <c r="K799" s="99"/>
      <c r="L799" s="99"/>
      <c r="M799" s="99"/>
      <c r="N799" s="99"/>
      <c r="O799" s="99"/>
      <c r="P799" s="99"/>
      <c r="Q799" s="99"/>
      <c r="R799" s="99"/>
      <c r="S799" s="99"/>
      <c r="T799" s="99"/>
      <c r="U799" s="99"/>
      <c r="V799" s="99"/>
      <c r="W799" s="99"/>
      <c r="X799" s="99"/>
      <c r="Y799" s="99"/>
      <c r="Z799" s="99"/>
    </row>
    <row r="800">
      <c r="A800" s="99"/>
      <c r="B800" s="99"/>
      <c r="C800" s="99"/>
      <c r="D800" s="99"/>
      <c r="E800" s="99"/>
      <c r="F800" s="99"/>
      <c r="G800" s="99"/>
      <c r="H800" s="99"/>
      <c r="I800" s="99"/>
      <c r="J800" s="99"/>
      <c r="K800" s="99"/>
      <c r="L800" s="99"/>
      <c r="M800" s="99"/>
      <c r="N800" s="99"/>
      <c r="O800" s="99"/>
      <c r="P800" s="99"/>
      <c r="Q800" s="99"/>
      <c r="R800" s="99"/>
      <c r="S800" s="99"/>
      <c r="T800" s="99"/>
      <c r="U800" s="99"/>
      <c r="V800" s="99"/>
      <c r="W800" s="99"/>
      <c r="X800" s="99"/>
      <c r="Y800" s="99"/>
      <c r="Z800" s="99"/>
    </row>
    <row r="801">
      <c r="A801" s="99"/>
      <c r="B801" s="99"/>
      <c r="C801" s="99"/>
      <c r="D801" s="99"/>
      <c r="E801" s="99"/>
      <c r="F801" s="99"/>
      <c r="G801" s="99"/>
      <c r="H801" s="99"/>
      <c r="I801" s="99"/>
      <c r="J801" s="99"/>
      <c r="K801" s="99"/>
      <c r="L801" s="99"/>
      <c r="M801" s="99"/>
      <c r="N801" s="99"/>
      <c r="O801" s="99"/>
      <c r="P801" s="99"/>
      <c r="Q801" s="99"/>
      <c r="R801" s="99"/>
      <c r="S801" s="99"/>
      <c r="T801" s="99"/>
      <c r="U801" s="99"/>
      <c r="V801" s="99"/>
      <c r="W801" s="99"/>
      <c r="X801" s="99"/>
      <c r="Y801" s="99"/>
      <c r="Z801" s="99"/>
    </row>
    <row r="802">
      <c r="A802" s="99"/>
      <c r="B802" s="99"/>
      <c r="C802" s="99"/>
      <c r="D802" s="99"/>
      <c r="E802" s="99"/>
      <c r="F802" s="99"/>
      <c r="G802" s="99"/>
      <c r="H802" s="99"/>
      <c r="I802" s="99"/>
      <c r="J802" s="99"/>
      <c r="K802" s="99"/>
      <c r="L802" s="99"/>
      <c r="M802" s="99"/>
      <c r="N802" s="99"/>
      <c r="O802" s="99"/>
      <c r="P802" s="99"/>
      <c r="Q802" s="99"/>
      <c r="R802" s="99"/>
      <c r="S802" s="99"/>
      <c r="T802" s="99"/>
      <c r="U802" s="99"/>
      <c r="V802" s="99"/>
      <c r="W802" s="99"/>
      <c r="X802" s="99"/>
      <c r="Y802" s="99"/>
      <c r="Z802" s="99"/>
    </row>
    <row r="803">
      <c r="A803" s="99"/>
      <c r="B803" s="99"/>
      <c r="C803" s="99"/>
      <c r="D803" s="99"/>
      <c r="E803" s="99"/>
      <c r="F803" s="99"/>
      <c r="G803" s="99"/>
      <c r="H803" s="99"/>
      <c r="I803" s="99"/>
      <c r="J803" s="99"/>
      <c r="K803" s="99"/>
      <c r="L803" s="99"/>
      <c r="M803" s="99"/>
      <c r="N803" s="99"/>
      <c r="O803" s="99"/>
      <c r="P803" s="99"/>
      <c r="Q803" s="99"/>
      <c r="R803" s="99"/>
      <c r="S803" s="99"/>
      <c r="T803" s="99"/>
      <c r="U803" s="99"/>
      <c r="V803" s="99"/>
      <c r="W803" s="99"/>
      <c r="X803" s="99"/>
      <c r="Y803" s="99"/>
      <c r="Z803" s="99"/>
    </row>
    <row r="804">
      <c r="A804" s="99"/>
      <c r="B804" s="99"/>
      <c r="C804" s="99"/>
      <c r="D804" s="99"/>
      <c r="E804" s="99"/>
      <c r="F804" s="99"/>
      <c r="G804" s="99"/>
      <c r="H804" s="99"/>
      <c r="I804" s="99"/>
      <c r="J804" s="99"/>
      <c r="K804" s="99"/>
      <c r="L804" s="99"/>
      <c r="M804" s="99"/>
      <c r="N804" s="99"/>
      <c r="O804" s="99"/>
      <c r="P804" s="99"/>
      <c r="Q804" s="99"/>
      <c r="R804" s="99"/>
      <c r="S804" s="99"/>
      <c r="T804" s="99"/>
      <c r="U804" s="99"/>
      <c r="V804" s="99"/>
      <c r="W804" s="99"/>
      <c r="X804" s="99"/>
      <c r="Y804" s="99"/>
      <c r="Z804" s="99"/>
    </row>
    <row r="805">
      <c r="A805" s="99"/>
      <c r="B805" s="99"/>
      <c r="C805" s="99"/>
      <c r="D805" s="99"/>
      <c r="E805" s="99"/>
      <c r="F805" s="99"/>
      <c r="G805" s="99"/>
      <c r="H805" s="99"/>
      <c r="I805" s="99"/>
      <c r="J805" s="99"/>
      <c r="K805" s="99"/>
      <c r="L805" s="99"/>
      <c r="M805" s="99"/>
      <c r="N805" s="99"/>
      <c r="O805" s="99"/>
      <c r="P805" s="99"/>
      <c r="Q805" s="99"/>
      <c r="R805" s="99"/>
      <c r="S805" s="99"/>
      <c r="T805" s="99"/>
      <c r="U805" s="99"/>
      <c r="V805" s="99"/>
      <c r="W805" s="99"/>
      <c r="X805" s="99"/>
      <c r="Y805" s="99"/>
      <c r="Z805" s="99"/>
    </row>
    <row r="806">
      <c r="A806" s="99"/>
      <c r="B806" s="99"/>
      <c r="C806" s="99"/>
      <c r="D806" s="99"/>
      <c r="E806" s="99"/>
      <c r="F806" s="99"/>
      <c r="G806" s="99"/>
      <c r="H806" s="99"/>
      <c r="I806" s="99"/>
      <c r="J806" s="99"/>
      <c r="K806" s="99"/>
      <c r="L806" s="99"/>
      <c r="M806" s="99"/>
      <c r="N806" s="99"/>
      <c r="O806" s="99"/>
      <c r="P806" s="99"/>
      <c r="Q806" s="99"/>
      <c r="R806" s="99"/>
      <c r="S806" s="99"/>
      <c r="T806" s="99"/>
      <c r="U806" s="99"/>
      <c r="V806" s="99"/>
      <c r="W806" s="99"/>
      <c r="X806" s="99"/>
      <c r="Y806" s="99"/>
      <c r="Z806" s="99"/>
    </row>
    <row r="807">
      <c r="A807" s="99"/>
      <c r="B807" s="99"/>
      <c r="C807" s="99"/>
      <c r="D807" s="99"/>
      <c r="E807" s="99"/>
      <c r="F807" s="99"/>
      <c r="G807" s="99"/>
      <c r="H807" s="99"/>
      <c r="I807" s="99"/>
      <c r="J807" s="99"/>
      <c r="K807" s="99"/>
      <c r="L807" s="99"/>
      <c r="M807" s="99"/>
      <c r="N807" s="99"/>
      <c r="O807" s="99"/>
      <c r="P807" s="99"/>
      <c r="Q807" s="99"/>
      <c r="R807" s="99"/>
      <c r="S807" s="99"/>
      <c r="T807" s="99"/>
      <c r="U807" s="99"/>
      <c r="V807" s="99"/>
      <c r="W807" s="99"/>
      <c r="X807" s="99"/>
      <c r="Y807" s="99"/>
      <c r="Z807" s="99"/>
    </row>
    <row r="808">
      <c r="A808" s="99"/>
      <c r="B808" s="99"/>
      <c r="C808" s="99"/>
      <c r="D808" s="99"/>
      <c r="E808" s="99"/>
      <c r="F808" s="99"/>
      <c r="G808" s="99"/>
      <c r="H808" s="99"/>
      <c r="I808" s="99"/>
      <c r="J808" s="99"/>
      <c r="K808" s="99"/>
      <c r="L808" s="99"/>
      <c r="M808" s="99"/>
      <c r="N808" s="99"/>
      <c r="O808" s="99"/>
      <c r="P808" s="99"/>
      <c r="Q808" s="99"/>
      <c r="R808" s="99"/>
      <c r="S808" s="99"/>
      <c r="T808" s="99"/>
      <c r="U808" s="99"/>
      <c r="V808" s="99"/>
      <c r="W808" s="99"/>
      <c r="X808" s="99"/>
      <c r="Y808" s="99"/>
      <c r="Z808" s="99"/>
    </row>
    <row r="809">
      <c r="A809" s="99"/>
      <c r="B809" s="99"/>
      <c r="C809" s="99"/>
      <c r="D809" s="99"/>
      <c r="E809" s="99"/>
      <c r="F809" s="99"/>
      <c r="G809" s="99"/>
      <c r="H809" s="99"/>
      <c r="I809" s="99"/>
      <c r="J809" s="99"/>
      <c r="K809" s="99"/>
      <c r="L809" s="99"/>
      <c r="M809" s="99"/>
      <c r="N809" s="99"/>
      <c r="O809" s="99"/>
      <c r="P809" s="99"/>
      <c r="Q809" s="99"/>
      <c r="R809" s="99"/>
      <c r="S809" s="99"/>
      <c r="T809" s="99"/>
      <c r="U809" s="99"/>
      <c r="V809" s="99"/>
      <c r="W809" s="99"/>
      <c r="X809" s="99"/>
      <c r="Y809" s="99"/>
      <c r="Z809" s="99"/>
    </row>
    <row r="810">
      <c r="A810" s="99"/>
      <c r="B810" s="99"/>
      <c r="C810" s="99"/>
      <c r="D810" s="99"/>
      <c r="E810" s="99"/>
      <c r="F810" s="99"/>
      <c r="G810" s="99"/>
      <c r="H810" s="99"/>
      <c r="I810" s="99"/>
      <c r="J810" s="99"/>
      <c r="K810" s="99"/>
      <c r="L810" s="99"/>
      <c r="M810" s="99"/>
      <c r="N810" s="99"/>
      <c r="O810" s="99"/>
      <c r="P810" s="99"/>
      <c r="Q810" s="99"/>
      <c r="R810" s="99"/>
      <c r="S810" s="99"/>
      <c r="T810" s="99"/>
      <c r="U810" s="99"/>
      <c r="V810" s="99"/>
      <c r="W810" s="99"/>
      <c r="X810" s="99"/>
      <c r="Y810" s="99"/>
      <c r="Z810" s="99"/>
    </row>
    <row r="811">
      <c r="A811" s="99"/>
      <c r="B811" s="99"/>
      <c r="C811" s="99"/>
      <c r="D811" s="99"/>
      <c r="E811" s="99"/>
      <c r="F811" s="99"/>
      <c r="G811" s="99"/>
      <c r="H811" s="99"/>
      <c r="I811" s="99"/>
      <c r="J811" s="99"/>
      <c r="K811" s="99"/>
      <c r="L811" s="99"/>
      <c r="M811" s="99"/>
      <c r="N811" s="99"/>
      <c r="O811" s="99"/>
      <c r="P811" s="99"/>
      <c r="Q811" s="99"/>
      <c r="R811" s="99"/>
      <c r="S811" s="99"/>
      <c r="T811" s="99"/>
      <c r="U811" s="99"/>
      <c r="V811" s="99"/>
      <c r="W811" s="99"/>
      <c r="X811" s="99"/>
      <c r="Y811" s="99"/>
      <c r="Z811" s="99"/>
    </row>
    <row r="812">
      <c r="A812" s="99"/>
      <c r="B812" s="99"/>
      <c r="C812" s="99"/>
      <c r="D812" s="99"/>
      <c r="E812" s="99"/>
      <c r="F812" s="99"/>
      <c r="G812" s="99"/>
      <c r="H812" s="99"/>
      <c r="I812" s="99"/>
      <c r="J812" s="99"/>
      <c r="K812" s="99"/>
      <c r="L812" s="99"/>
      <c r="M812" s="99"/>
      <c r="N812" s="99"/>
      <c r="O812" s="99"/>
      <c r="P812" s="99"/>
      <c r="Q812" s="99"/>
      <c r="R812" s="99"/>
      <c r="S812" s="99"/>
      <c r="T812" s="99"/>
      <c r="U812" s="99"/>
      <c r="V812" s="99"/>
      <c r="W812" s="99"/>
      <c r="X812" s="99"/>
      <c r="Y812" s="99"/>
      <c r="Z812" s="99"/>
    </row>
    <row r="813">
      <c r="A813" s="99"/>
      <c r="B813" s="99"/>
      <c r="C813" s="99"/>
      <c r="D813" s="99"/>
      <c r="E813" s="99"/>
      <c r="F813" s="99"/>
      <c r="G813" s="99"/>
      <c r="H813" s="99"/>
      <c r="I813" s="99"/>
      <c r="J813" s="99"/>
      <c r="K813" s="99"/>
      <c r="L813" s="99"/>
      <c r="M813" s="99"/>
      <c r="N813" s="99"/>
      <c r="O813" s="99"/>
      <c r="P813" s="99"/>
      <c r="Q813" s="99"/>
      <c r="R813" s="99"/>
      <c r="S813" s="99"/>
      <c r="T813" s="99"/>
      <c r="U813" s="99"/>
      <c r="V813" s="99"/>
      <c r="W813" s="99"/>
      <c r="X813" s="99"/>
      <c r="Y813" s="99"/>
      <c r="Z813" s="99"/>
    </row>
    <row r="814">
      <c r="A814" s="99"/>
      <c r="B814" s="99"/>
      <c r="C814" s="99"/>
      <c r="D814" s="99"/>
      <c r="E814" s="99"/>
      <c r="F814" s="99"/>
      <c r="G814" s="99"/>
      <c r="H814" s="99"/>
      <c r="I814" s="99"/>
      <c r="J814" s="99"/>
      <c r="K814" s="99"/>
      <c r="L814" s="99"/>
      <c r="M814" s="99"/>
      <c r="N814" s="99"/>
      <c r="O814" s="99"/>
      <c r="P814" s="99"/>
      <c r="Q814" s="99"/>
      <c r="R814" s="99"/>
      <c r="S814" s="99"/>
      <c r="T814" s="99"/>
      <c r="U814" s="99"/>
      <c r="V814" s="99"/>
      <c r="W814" s="99"/>
      <c r="X814" s="99"/>
      <c r="Y814" s="99"/>
      <c r="Z814" s="99"/>
    </row>
    <row r="815">
      <c r="A815" s="99"/>
      <c r="B815" s="99"/>
      <c r="C815" s="99"/>
      <c r="D815" s="99"/>
      <c r="E815" s="99"/>
      <c r="F815" s="99"/>
      <c r="G815" s="99"/>
      <c r="H815" s="99"/>
      <c r="I815" s="99"/>
      <c r="J815" s="99"/>
      <c r="K815" s="99"/>
      <c r="L815" s="99"/>
      <c r="M815" s="99"/>
      <c r="N815" s="99"/>
      <c r="O815" s="99"/>
      <c r="P815" s="99"/>
      <c r="Q815" s="99"/>
      <c r="R815" s="99"/>
      <c r="S815" s="99"/>
      <c r="T815" s="99"/>
      <c r="U815" s="99"/>
      <c r="V815" s="99"/>
      <c r="W815" s="99"/>
      <c r="X815" s="99"/>
      <c r="Y815" s="99"/>
      <c r="Z815" s="99"/>
    </row>
    <row r="816">
      <c r="A816" s="99"/>
      <c r="B816" s="99"/>
      <c r="C816" s="99"/>
      <c r="D816" s="99"/>
      <c r="E816" s="99"/>
      <c r="F816" s="99"/>
      <c r="G816" s="99"/>
      <c r="H816" s="99"/>
      <c r="I816" s="99"/>
      <c r="J816" s="99"/>
      <c r="K816" s="99"/>
      <c r="L816" s="99"/>
      <c r="M816" s="99"/>
      <c r="N816" s="99"/>
      <c r="O816" s="99"/>
      <c r="P816" s="99"/>
      <c r="Q816" s="99"/>
      <c r="R816" s="99"/>
      <c r="S816" s="99"/>
      <c r="T816" s="99"/>
      <c r="U816" s="99"/>
      <c r="V816" s="99"/>
      <c r="W816" s="99"/>
      <c r="X816" s="99"/>
      <c r="Y816" s="99"/>
      <c r="Z816" s="99"/>
    </row>
    <row r="817">
      <c r="A817" s="99"/>
      <c r="B817" s="99"/>
      <c r="C817" s="99"/>
      <c r="D817" s="99"/>
      <c r="E817" s="99"/>
      <c r="F817" s="99"/>
      <c r="G817" s="99"/>
      <c r="H817" s="99"/>
      <c r="I817" s="99"/>
      <c r="J817" s="99"/>
      <c r="K817" s="99"/>
      <c r="L817" s="99"/>
      <c r="M817" s="99"/>
      <c r="N817" s="99"/>
      <c r="O817" s="99"/>
      <c r="P817" s="99"/>
      <c r="Q817" s="99"/>
      <c r="R817" s="99"/>
      <c r="S817" s="99"/>
      <c r="T817" s="99"/>
      <c r="U817" s="99"/>
      <c r="V817" s="99"/>
      <c r="W817" s="99"/>
      <c r="X817" s="99"/>
      <c r="Y817" s="99"/>
      <c r="Z817" s="99"/>
    </row>
    <row r="818">
      <c r="A818" s="99"/>
      <c r="B818" s="99"/>
      <c r="C818" s="99"/>
      <c r="D818" s="99"/>
      <c r="E818" s="99"/>
      <c r="F818" s="99"/>
      <c r="G818" s="99"/>
      <c r="H818" s="99"/>
      <c r="I818" s="99"/>
      <c r="J818" s="99"/>
      <c r="K818" s="99"/>
      <c r="L818" s="99"/>
      <c r="M818" s="99"/>
      <c r="N818" s="99"/>
      <c r="O818" s="99"/>
      <c r="P818" s="99"/>
      <c r="Q818" s="99"/>
      <c r="R818" s="99"/>
      <c r="S818" s="99"/>
      <c r="T818" s="99"/>
      <c r="U818" s="99"/>
      <c r="V818" s="99"/>
      <c r="W818" s="99"/>
      <c r="X818" s="99"/>
      <c r="Y818" s="99"/>
      <c r="Z818" s="99"/>
    </row>
    <row r="819">
      <c r="A819" s="99"/>
      <c r="B819" s="99"/>
      <c r="C819" s="99"/>
      <c r="D819" s="99"/>
      <c r="E819" s="99"/>
      <c r="F819" s="99"/>
      <c r="G819" s="99"/>
      <c r="H819" s="99"/>
      <c r="I819" s="99"/>
      <c r="J819" s="99"/>
      <c r="K819" s="99"/>
      <c r="L819" s="99"/>
      <c r="M819" s="99"/>
      <c r="N819" s="99"/>
      <c r="O819" s="99"/>
      <c r="P819" s="99"/>
      <c r="Q819" s="99"/>
      <c r="R819" s="99"/>
      <c r="S819" s="99"/>
      <c r="T819" s="99"/>
      <c r="U819" s="99"/>
      <c r="V819" s="99"/>
      <c r="W819" s="99"/>
      <c r="X819" s="99"/>
      <c r="Y819" s="99"/>
      <c r="Z819" s="99"/>
    </row>
    <row r="820">
      <c r="A820" s="99"/>
      <c r="B820" s="99"/>
      <c r="C820" s="99"/>
      <c r="D820" s="99"/>
      <c r="E820" s="99"/>
      <c r="F820" s="99"/>
      <c r="G820" s="99"/>
      <c r="H820" s="99"/>
      <c r="I820" s="99"/>
      <c r="J820" s="99"/>
      <c r="K820" s="99"/>
      <c r="L820" s="99"/>
      <c r="M820" s="99"/>
      <c r="N820" s="99"/>
      <c r="O820" s="99"/>
      <c r="P820" s="99"/>
      <c r="Q820" s="99"/>
      <c r="R820" s="99"/>
      <c r="S820" s="99"/>
      <c r="T820" s="99"/>
      <c r="U820" s="99"/>
      <c r="V820" s="99"/>
      <c r="W820" s="99"/>
      <c r="X820" s="99"/>
      <c r="Y820" s="99"/>
      <c r="Z820" s="99"/>
    </row>
    <row r="821">
      <c r="A821" s="99"/>
      <c r="B821" s="99"/>
      <c r="C821" s="99"/>
      <c r="D821" s="99"/>
      <c r="E821" s="99"/>
      <c r="F821" s="99"/>
      <c r="G821" s="99"/>
      <c r="H821" s="99"/>
      <c r="I821" s="99"/>
      <c r="J821" s="99"/>
      <c r="K821" s="99"/>
      <c r="L821" s="99"/>
      <c r="M821" s="99"/>
      <c r="N821" s="99"/>
      <c r="O821" s="99"/>
      <c r="P821" s="99"/>
      <c r="Q821" s="99"/>
      <c r="R821" s="99"/>
      <c r="S821" s="99"/>
      <c r="T821" s="99"/>
      <c r="U821" s="99"/>
      <c r="V821" s="99"/>
      <c r="W821" s="99"/>
      <c r="X821" s="99"/>
      <c r="Y821" s="99"/>
      <c r="Z821" s="99"/>
    </row>
    <row r="822">
      <c r="A822" s="99"/>
      <c r="B822" s="99"/>
      <c r="C822" s="99"/>
      <c r="D822" s="99"/>
      <c r="E822" s="99"/>
      <c r="F822" s="99"/>
      <c r="G822" s="99"/>
      <c r="H822" s="99"/>
      <c r="I822" s="99"/>
      <c r="J822" s="99"/>
      <c r="K822" s="99"/>
      <c r="L822" s="99"/>
      <c r="M822" s="99"/>
      <c r="N822" s="99"/>
      <c r="O822" s="99"/>
      <c r="P822" s="99"/>
      <c r="Q822" s="99"/>
      <c r="R822" s="99"/>
      <c r="S822" s="99"/>
      <c r="T822" s="99"/>
      <c r="U822" s="99"/>
      <c r="V822" s="99"/>
      <c r="W822" s="99"/>
      <c r="X822" s="99"/>
      <c r="Y822" s="99"/>
      <c r="Z822" s="99"/>
    </row>
    <row r="823">
      <c r="A823" s="99"/>
      <c r="B823" s="99"/>
      <c r="C823" s="99"/>
      <c r="D823" s="99"/>
      <c r="E823" s="99"/>
      <c r="F823" s="99"/>
      <c r="G823" s="99"/>
      <c r="H823" s="99"/>
      <c r="I823" s="99"/>
      <c r="J823" s="99"/>
      <c r="K823" s="99"/>
      <c r="L823" s="99"/>
      <c r="M823" s="99"/>
      <c r="N823" s="99"/>
      <c r="O823" s="99"/>
      <c r="P823" s="99"/>
      <c r="Q823" s="99"/>
      <c r="R823" s="99"/>
      <c r="S823" s="99"/>
      <c r="T823" s="99"/>
      <c r="U823" s="99"/>
      <c r="V823" s="99"/>
      <c r="W823" s="99"/>
      <c r="X823" s="99"/>
      <c r="Y823" s="99"/>
      <c r="Z823" s="99"/>
    </row>
    <row r="824">
      <c r="A824" s="99"/>
      <c r="B824" s="99"/>
      <c r="C824" s="99"/>
      <c r="D824" s="99"/>
      <c r="E824" s="99"/>
      <c r="F824" s="99"/>
      <c r="G824" s="99"/>
      <c r="H824" s="99"/>
      <c r="I824" s="99"/>
      <c r="J824" s="99"/>
      <c r="K824" s="99"/>
      <c r="L824" s="99"/>
      <c r="M824" s="99"/>
      <c r="N824" s="99"/>
      <c r="O824" s="99"/>
      <c r="P824" s="99"/>
      <c r="Q824" s="99"/>
      <c r="R824" s="99"/>
      <c r="S824" s="99"/>
      <c r="T824" s="99"/>
      <c r="U824" s="99"/>
      <c r="V824" s="99"/>
      <c r="W824" s="99"/>
      <c r="X824" s="99"/>
      <c r="Y824" s="99"/>
      <c r="Z824" s="99"/>
    </row>
    <row r="825">
      <c r="A825" s="99"/>
      <c r="B825" s="99"/>
      <c r="C825" s="99"/>
      <c r="D825" s="99"/>
      <c r="E825" s="99"/>
      <c r="F825" s="99"/>
      <c r="G825" s="99"/>
      <c r="H825" s="99"/>
      <c r="I825" s="99"/>
      <c r="J825" s="99"/>
      <c r="K825" s="99"/>
      <c r="L825" s="99"/>
      <c r="M825" s="99"/>
      <c r="N825" s="99"/>
      <c r="O825" s="99"/>
      <c r="P825" s="99"/>
      <c r="Q825" s="99"/>
      <c r="R825" s="99"/>
      <c r="S825" s="99"/>
      <c r="T825" s="99"/>
      <c r="U825" s="99"/>
      <c r="V825" s="99"/>
      <c r="W825" s="99"/>
      <c r="X825" s="99"/>
      <c r="Y825" s="99"/>
      <c r="Z825" s="99"/>
    </row>
    <row r="826">
      <c r="A826" s="99"/>
      <c r="B826" s="99"/>
      <c r="C826" s="99"/>
      <c r="D826" s="99"/>
      <c r="E826" s="99"/>
      <c r="F826" s="99"/>
      <c r="G826" s="99"/>
      <c r="H826" s="99"/>
      <c r="I826" s="99"/>
      <c r="J826" s="99"/>
      <c r="K826" s="99"/>
      <c r="L826" s="99"/>
      <c r="M826" s="99"/>
      <c r="N826" s="99"/>
      <c r="O826" s="99"/>
      <c r="P826" s="99"/>
      <c r="Q826" s="99"/>
      <c r="R826" s="99"/>
      <c r="S826" s="99"/>
      <c r="T826" s="99"/>
      <c r="U826" s="99"/>
      <c r="V826" s="99"/>
      <c r="W826" s="99"/>
      <c r="X826" s="99"/>
      <c r="Y826" s="99"/>
      <c r="Z826" s="99"/>
    </row>
    <row r="827">
      <c r="A827" s="99"/>
      <c r="B827" s="99"/>
      <c r="C827" s="99"/>
      <c r="D827" s="99"/>
      <c r="E827" s="99"/>
      <c r="F827" s="99"/>
      <c r="G827" s="99"/>
      <c r="H827" s="99"/>
      <c r="I827" s="99"/>
      <c r="J827" s="99"/>
      <c r="K827" s="99"/>
      <c r="L827" s="99"/>
      <c r="M827" s="99"/>
      <c r="N827" s="99"/>
      <c r="O827" s="99"/>
      <c r="P827" s="99"/>
      <c r="Q827" s="99"/>
      <c r="R827" s="99"/>
      <c r="S827" s="99"/>
      <c r="T827" s="99"/>
      <c r="U827" s="99"/>
      <c r="V827" s="99"/>
      <c r="W827" s="99"/>
      <c r="X827" s="99"/>
      <c r="Y827" s="99"/>
      <c r="Z827" s="99"/>
    </row>
    <row r="828">
      <c r="A828" s="99"/>
      <c r="B828" s="99"/>
      <c r="C828" s="99"/>
      <c r="D828" s="99"/>
      <c r="E828" s="99"/>
      <c r="F828" s="99"/>
      <c r="G828" s="99"/>
      <c r="H828" s="99"/>
      <c r="I828" s="99"/>
      <c r="J828" s="99"/>
      <c r="K828" s="99"/>
      <c r="L828" s="99"/>
      <c r="M828" s="99"/>
      <c r="N828" s="99"/>
      <c r="O828" s="99"/>
      <c r="P828" s="99"/>
      <c r="Q828" s="99"/>
      <c r="R828" s="99"/>
      <c r="S828" s="99"/>
      <c r="T828" s="99"/>
      <c r="U828" s="99"/>
      <c r="V828" s="99"/>
      <c r="W828" s="99"/>
      <c r="X828" s="99"/>
      <c r="Y828" s="99"/>
      <c r="Z828" s="99"/>
    </row>
    <row r="829">
      <c r="A829" s="99"/>
      <c r="B829" s="99"/>
      <c r="C829" s="99"/>
      <c r="D829" s="99"/>
      <c r="E829" s="99"/>
      <c r="F829" s="99"/>
      <c r="G829" s="99"/>
      <c r="H829" s="99"/>
      <c r="I829" s="99"/>
      <c r="J829" s="99"/>
      <c r="K829" s="99"/>
      <c r="L829" s="99"/>
      <c r="M829" s="99"/>
      <c r="N829" s="99"/>
      <c r="O829" s="99"/>
      <c r="P829" s="99"/>
      <c r="Q829" s="99"/>
      <c r="R829" s="99"/>
      <c r="S829" s="99"/>
      <c r="T829" s="99"/>
      <c r="U829" s="99"/>
      <c r="V829" s="99"/>
      <c r="W829" s="99"/>
      <c r="X829" s="99"/>
      <c r="Y829" s="99"/>
      <c r="Z829" s="99"/>
    </row>
    <row r="830">
      <c r="A830" s="99"/>
      <c r="B830" s="99"/>
      <c r="C830" s="99"/>
      <c r="D830" s="99"/>
      <c r="E830" s="99"/>
      <c r="F830" s="99"/>
      <c r="G830" s="99"/>
      <c r="H830" s="99"/>
      <c r="I830" s="99"/>
      <c r="J830" s="99"/>
      <c r="K830" s="99"/>
      <c r="L830" s="99"/>
      <c r="M830" s="99"/>
      <c r="N830" s="99"/>
      <c r="O830" s="99"/>
      <c r="P830" s="99"/>
      <c r="Q830" s="99"/>
      <c r="R830" s="99"/>
      <c r="S830" s="99"/>
      <c r="T830" s="99"/>
      <c r="U830" s="99"/>
      <c r="V830" s="99"/>
      <c r="W830" s="99"/>
      <c r="X830" s="99"/>
      <c r="Y830" s="99"/>
      <c r="Z830" s="99"/>
    </row>
    <row r="831">
      <c r="A831" s="99"/>
      <c r="B831" s="99"/>
      <c r="C831" s="99"/>
      <c r="D831" s="99"/>
      <c r="E831" s="99"/>
      <c r="F831" s="99"/>
      <c r="G831" s="99"/>
      <c r="H831" s="99"/>
      <c r="I831" s="99"/>
      <c r="J831" s="99"/>
      <c r="K831" s="99"/>
      <c r="L831" s="99"/>
      <c r="M831" s="99"/>
      <c r="N831" s="99"/>
      <c r="O831" s="99"/>
      <c r="P831" s="99"/>
      <c r="Q831" s="99"/>
      <c r="R831" s="99"/>
      <c r="S831" s="99"/>
      <c r="T831" s="99"/>
      <c r="U831" s="99"/>
      <c r="V831" s="99"/>
      <c r="W831" s="99"/>
      <c r="X831" s="99"/>
      <c r="Y831" s="99"/>
      <c r="Z831" s="99"/>
    </row>
    <row r="832">
      <c r="A832" s="99"/>
      <c r="B832" s="99"/>
      <c r="C832" s="99"/>
      <c r="D832" s="99"/>
      <c r="E832" s="99"/>
      <c r="F832" s="99"/>
      <c r="G832" s="99"/>
      <c r="H832" s="99"/>
      <c r="I832" s="99"/>
      <c r="J832" s="99"/>
      <c r="K832" s="99"/>
      <c r="L832" s="99"/>
      <c r="M832" s="99"/>
      <c r="N832" s="99"/>
      <c r="O832" s="99"/>
      <c r="P832" s="99"/>
      <c r="Q832" s="99"/>
      <c r="R832" s="99"/>
      <c r="S832" s="99"/>
      <c r="T832" s="99"/>
      <c r="U832" s="99"/>
      <c r="V832" s="99"/>
      <c r="W832" s="99"/>
      <c r="X832" s="99"/>
      <c r="Y832" s="99"/>
      <c r="Z832" s="99"/>
    </row>
    <row r="833">
      <c r="A833" s="99"/>
      <c r="B833" s="99"/>
      <c r="C833" s="99"/>
      <c r="D833" s="99"/>
      <c r="E833" s="99"/>
      <c r="F833" s="99"/>
      <c r="G833" s="99"/>
      <c r="H833" s="99"/>
      <c r="I833" s="99"/>
      <c r="J833" s="99"/>
      <c r="K833" s="99"/>
      <c r="L833" s="99"/>
      <c r="M833" s="99"/>
      <c r="N833" s="99"/>
      <c r="O833" s="99"/>
      <c r="P833" s="99"/>
      <c r="Q833" s="99"/>
      <c r="R833" s="99"/>
      <c r="S833" s="99"/>
      <c r="T833" s="99"/>
      <c r="U833" s="99"/>
      <c r="V833" s="99"/>
      <c r="W833" s="99"/>
      <c r="X833" s="99"/>
      <c r="Y833" s="99"/>
      <c r="Z833" s="99"/>
    </row>
    <row r="834">
      <c r="A834" s="99"/>
      <c r="B834" s="99"/>
      <c r="C834" s="99"/>
      <c r="D834" s="99"/>
      <c r="E834" s="99"/>
      <c r="F834" s="99"/>
      <c r="G834" s="99"/>
      <c r="H834" s="99"/>
      <c r="I834" s="99"/>
      <c r="J834" s="99"/>
      <c r="K834" s="99"/>
      <c r="L834" s="99"/>
      <c r="M834" s="99"/>
      <c r="N834" s="99"/>
      <c r="O834" s="99"/>
      <c r="P834" s="99"/>
      <c r="Q834" s="99"/>
      <c r="R834" s="99"/>
      <c r="S834" s="99"/>
      <c r="T834" s="99"/>
      <c r="U834" s="99"/>
      <c r="V834" s="99"/>
      <c r="W834" s="99"/>
      <c r="X834" s="99"/>
      <c r="Y834" s="99"/>
      <c r="Z834" s="99"/>
    </row>
    <row r="835">
      <c r="A835" s="99"/>
      <c r="B835" s="99"/>
      <c r="C835" s="99"/>
      <c r="D835" s="99"/>
      <c r="E835" s="99"/>
      <c r="F835" s="99"/>
      <c r="G835" s="99"/>
      <c r="H835" s="99"/>
      <c r="I835" s="99"/>
      <c r="J835" s="99"/>
      <c r="K835" s="99"/>
      <c r="L835" s="99"/>
      <c r="M835" s="99"/>
      <c r="N835" s="99"/>
      <c r="O835" s="99"/>
      <c r="P835" s="99"/>
      <c r="Q835" s="99"/>
      <c r="R835" s="99"/>
      <c r="S835" s="99"/>
      <c r="T835" s="99"/>
      <c r="U835" s="99"/>
      <c r="V835" s="99"/>
      <c r="W835" s="99"/>
      <c r="X835" s="99"/>
      <c r="Y835" s="99"/>
      <c r="Z835" s="99"/>
    </row>
    <row r="836">
      <c r="A836" s="99"/>
      <c r="B836" s="99"/>
      <c r="C836" s="99"/>
      <c r="D836" s="99"/>
      <c r="E836" s="99"/>
      <c r="F836" s="99"/>
      <c r="G836" s="99"/>
      <c r="H836" s="99"/>
      <c r="I836" s="99"/>
      <c r="J836" s="99"/>
      <c r="K836" s="99"/>
      <c r="L836" s="99"/>
      <c r="M836" s="99"/>
      <c r="N836" s="99"/>
      <c r="O836" s="99"/>
      <c r="P836" s="99"/>
      <c r="Q836" s="99"/>
      <c r="R836" s="99"/>
      <c r="S836" s="99"/>
      <c r="T836" s="99"/>
      <c r="U836" s="99"/>
      <c r="V836" s="99"/>
      <c r="W836" s="99"/>
      <c r="X836" s="99"/>
      <c r="Y836" s="99"/>
      <c r="Z836" s="99"/>
    </row>
    <row r="837">
      <c r="A837" s="99"/>
      <c r="B837" s="99"/>
      <c r="C837" s="99"/>
      <c r="D837" s="99"/>
      <c r="E837" s="99"/>
      <c r="F837" s="99"/>
      <c r="G837" s="99"/>
      <c r="H837" s="99"/>
      <c r="I837" s="99"/>
      <c r="J837" s="99"/>
      <c r="K837" s="99"/>
      <c r="L837" s="99"/>
      <c r="M837" s="99"/>
      <c r="N837" s="99"/>
      <c r="O837" s="99"/>
      <c r="P837" s="99"/>
      <c r="Q837" s="99"/>
      <c r="R837" s="99"/>
      <c r="S837" s="99"/>
      <c r="T837" s="99"/>
      <c r="U837" s="99"/>
      <c r="V837" s="99"/>
      <c r="W837" s="99"/>
      <c r="X837" s="99"/>
      <c r="Y837" s="99"/>
      <c r="Z837" s="99"/>
    </row>
    <row r="838">
      <c r="A838" s="99"/>
      <c r="B838" s="99"/>
      <c r="C838" s="99"/>
      <c r="D838" s="99"/>
      <c r="E838" s="99"/>
      <c r="F838" s="99"/>
      <c r="G838" s="99"/>
      <c r="H838" s="99"/>
      <c r="I838" s="99"/>
      <c r="J838" s="99"/>
      <c r="K838" s="99"/>
      <c r="L838" s="99"/>
      <c r="M838" s="99"/>
      <c r="N838" s="99"/>
      <c r="O838" s="99"/>
      <c r="P838" s="99"/>
      <c r="Q838" s="99"/>
      <c r="R838" s="99"/>
      <c r="S838" s="99"/>
      <c r="T838" s="99"/>
      <c r="U838" s="99"/>
      <c r="V838" s="99"/>
      <c r="W838" s="99"/>
      <c r="X838" s="99"/>
      <c r="Y838" s="99"/>
      <c r="Z838" s="99"/>
    </row>
    <row r="839">
      <c r="A839" s="99"/>
      <c r="B839" s="99"/>
      <c r="C839" s="99"/>
      <c r="D839" s="99"/>
      <c r="E839" s="99"/>
      <c r="F839" s="99"/>
      <c r="G839" s="99"/>
      <c r="H839" s="99"/>
      <c r="I839" s="99"/>
      <c r="J839" s="99"/>
      <c r="K839" s="99"/>
      <c r="L839" s="99"/>
      <c r="M839" s="99"/>
      <c r="N839" s="99"/>
      <c r="O839" s="99"/>
      <c r="P839" s="99"/>
      <c r="Q839" s="99"/>
      <c r="R839" s="99"/>
      <c r="S839" s="99"/>
      <c r="T839" s="99"/>
      <c r="U839" s="99"/>
      <c r="V839" s="99"/>
      <c r="W839" s="99"/>
      <c r="X839" s="99"/>
      <c r="Y839" s="99"/>
      <c r="Z839" s="99"/>
    </row>
    <row r="840">
      <c r="A840" s="99"/>
      <c r="B840" s="99"/>
      <c r="C840" s="99"/>
      <c r="D840" s="99"/>
      <c r="E840" s="99"/>
      <c r="F840" s="99"/>
      <c r="G840" s="99"/>
      <c r="H840" s="99"/>
      <c r="I840" s="99"/>
      <c r="J840" s="99"/>
      <c r="K840" s="99"/>
      <c r="L840" s="99"/>
      <c r="M840" s="99"/>
      <c r="N840" s="99"/>
      <c r="O840" s="99"/>
      <c r="P840" s="99"/>
      <c r="Q840" s="99"/>
      <c r="R840" s="99"/>
      <c r="S840" s="99"/>
      <c r="T840" s="99"/>
      <c r="U840" s="99"/>
      <c r="V840" s="99"/>
      <c r="W840" s="99"/>
      <c r="X840" s="99"/>
      <c r="Y840" s="99"/>
      <c r="Z840" s="99"/>
    </row>
    <row r="841">
      <c r="A841" s="99"/>
      <c r="B841" s="99"/>
      <c r="C841" s="99"/>
      <c r="D841" s="99"/>
      <c r="E841" s="99"/>
      <c r="F841" s="99"/>
      <c r="G841" s="99"/>
      <c r="H841" s="99"/>
      <c r="I841" s="99"/>
      <c r="J841" s="99"/>
      <c r="K841" s="99"/>
      <c r="L841" s="99"/>
      <c r="M841" s="99"/>
      <c r="N841" s="99"/>
      <c r="O841" s="99"/>
      <c r="P841" s="99"/>
      <c r="Q841" s="99"/>
      <c r="R841" s="99"/>
      <c r="S841" s="99"/>
      <c r="T841" s="99"/>
      <c r="U841" s="99"/>
      <c r="V841" s="99"/>
      <c r="W841" s="99"/>
      <c r="X841" s="99"/>
      <c r="Y841" s="99"/>
      <c r="Z841" s="99"/>
    </row>
    <row r="842">
      <c r="A842" s="99"/>
      <c r="B842" s="99"/>
      <c r="C842" s="99"/>
      <c r="D842" s="99"/>
      <c r="E842" s="99"/>
      <c r="F842" s="99"/>
      <c r="G842" s="99"/>
      <c r="H842" s="99"/>
      <c r="I842" s="99"/>
      <c r="J842" s="99"/>
      <c r="K842" s="99"/>
      <c r="L842" s="99"/>
      <c r="M842" s="99"/>
      <c r="N842" s="99"/>
      <c r="O842" s="99"/>
      <c r="P842" s="99"/>
      <c r="Q842" s="99"/>
      <c r="R842" s="99"/>
      <c r="S842" s="99"/>
      <c r="T842" s="99"/>
      <c r="U842" s="99"/>
      <c r="V842" s="99"/>
      <c r="W842" s="99"/>
      <c r="X842" s="99"/>
      <c r="Y842" s="99"/>
      <c r="Z842" s="99"/>
    </row>
    <row r="843">
      <c r="A843" s="99"/>
      <c r="B843" s="99"/>
      <c r="C843" s="99"/>
      <c r="D843" s="99"/>
      <c r="E843" s="99"/>
      <c r="F843" s="99"/>
      <c r="G843" s="99"/>
      <c r="H843" s="99"/>
      <c r="I843" s="99"/>
      <c r="J843" s="99"/>
      <c r="K843" s="99"/>
      <c r="L843" s="99"/>
      <c r="M843" s="99"/>
      <c r="N843" s="99"/>
      <c r="O843" s="99"/>
      <c r="P843" s="99"/>
      <c r="Q843" s="99"/>
      <c r="R843" s="99"/>
      <c r="S843" s="99"/>
      <c r="T843" s="99"/>
      <c r="U843" s="99"/>
      <c r="V843" s="99"/>
      <c r="W843" s="99"/>
      <c r="X843" s="99"/>
      <c r="Y843" s="99"/>
      <c r="Z843" s="99"/>
    </row>
    <row r="844">
      <c r="A844" s="99"/>
      <c r="B844" s="99"/>
      <c r="C844" s="99"/>
      <c r="D844" s="99"/>
      <c r="E844" s="99"/>
      <c r="F844" s="99"/>
      <c r="G844" s="99"/>
      <c r="H844" s="99"/>
      <c r="I844" s="99"/>
      <c r="J844" s="99"/>
      <c r="K844" s="99"/>
      <c r="L844" s="99"/>
      <c r="M844" s="99"/>
      <c r="N844" s="99"/>
      <c r="O844" s="99"/>
      <c r="P844" s="99"/>
      <c r="Q844" s="99"/>
      <c r="R844" s="99"/>
      <c r="S844" s="99"/>
      <c r="T844" s="99"/>
      <c r="U844" s="99"/>
      <c r="V844" s="99"/>
      <c r="W844" s="99"/>
      <c r="X844" s="99"/>
      <c r="Y844" s="99"/>
      <c r="Z844" s="99"/>
    </row>
    <row r="845">
      <c r="A845" s="99"/>
      <c r="B845" s="99"/>
      <c r="C845" s="99"/>
      <c r="D845" s="99"/>
      <c r="E845" s="99"/>
      <c r="F845" s="99"/>
      <c r="G845" s="99"/>
      <c r="H845" s="99"/>
      <c r="I845" s="99"/>
      <c r="J845" s="99"/>
      <c r="K845" s="99"/>
      <c r="L845" s="99"/>
      <c r="M845" s="99"/>
      <c r="N845" s="99"/>
      <c r="O845" s="99"/>
      <c r="P845" s="99"/>
      <c r="Q845" s="99"/>
      <c r="R845" s="99"/>
      <c r="S845" s="99"/>
      <c r="T845" s="99"/>
      <c r="U845" s="99"/>
      <c r="V845" s="99"/>
      <c r="W845" s="99"/>
      <c r="X845" s="99"/>
      <c r="Y845" s="99"/>
      <c r="Z845" s="99"/>
    </row>
    <row r="846">
      <c r="A846" s="99"/>
      <c r="B846" s="99"/>
      <c r="C846" s="99"/>
      <c r="D846" s="99"/>
      <c r="E846" s="99"/>
      <c r="F846" s="99"/>
      <c r="G846" s="99"/>
      <c r="H846" s="99"/>
      <c r="I846" s="99"/>
      <c r="J846" s="99"/>
      <c r="K846" s="99"/>
      <c r="L846" s="99"/>
      <c r="M846" s="99"/>
      <c r="N846" s="99"/>
      <c r="O846" s="99"/>
      <c r="P846" s="99"/>
      <c r="Q846" s="99"/>
      <c r="R846" s="99"/>
      <c r="S846" s="99"/>
      <c r="T846" s="99"/>
      <c r="U846" s="99"/>
      <c r="V846" s="99"/>
      <c r="W846" s="99"/>
      <c r="X846" s="99"/>
      <c r="Y846" s="99"/>
      <c r="Z846" s="99"/>
    </row>
    <row r="847">
      <c r="A847" s="99"/>
      <c r="B847" s="99"/>
      <c r="C847" s="99"/>
      <c r="D847" s="99"/>
      <c r="E847" s="99"/>
      <c r="F847" s="99"/>
      <c r="G847" s="99"/>
      <c r="H847" s="99"/>
      <c r="I847" s="99"/>
      <c r="J847" s="99"/>
      <c r="K847" s="99"/>
      <c r="L847" s="99"/>
      <c r="M847" s="99"/>
      <c r="N847" s="99"/>
      <c r="O847" s="99"/>
      <c r="P847" s="99"/>
      <c r="Q847" s="99"/>
      <c r="R847" s="99"/>
      <c r="S847" s="99"/>
      <c r="T847" s="99"/>
      <c r="U847" s="99"/>
      <c r="V847" s="99"/>
      <c r="W847" s="99"/>
      <c r="X847" s="99"/>
      <c r="Y847" s="99"/>
      <c r="Z847" s="99"/>
    </row>
    <row r="848">
      <c r="A848" s="99"/>
      <c r="B848" s="99"/>
      <c r="C848" s="99"/>
      <c r="D848" s="99"/>
      <c r="E848" s="99"/>
      <c r="F848" s="99"/>
      <c r="G848" s="99"/>
      <c r="H848" s="99"/>
      <c r="I848" s="99"/>
      <c r="J848" s="99"/>
      <c r="K848" s="99"/>
      <c r="L848" s="99"/>
      <c r="M848" s="99"/>
      <c r="N848" s="99"/>
      <c r="O848" s="99"/>
      <c r="P848" s="99"/>
      <c r="Q848" s="99"/>
      <c r="R848" s="99"/>
      <c r="S848" s="99"/>
      <c r="T848" s="99"/>
      <c r="U848" s="99"/>
      <c r="V848" s="99"/>
      <c r="W848" s="99"/>
      <c r="X848" s="99"/>
      <c r="Y848" s="99"/>
      <c r="Z848" s="99"/>
    </row>
    <row r="849">
      <c r="A849" s="99"/>
      <c r="B849" s="99"/>
      <c r="C849" s="99"/>
      <c r="D849" s="99"/>
      <c r="E849" s="99"/>
      <c r="F849" s="99"/>
      <c r="G849" s="99"/>
      <c r="H849" s="99"/>
      <c r="I849" s="99"/>
      <c r="J849" s="99"/>
      <c r="K849" s="99"/>
      <c r="L849" s="99"/>
      <c r="M849" s="99"/>
      <c r="N849" s="99"/>
      <c r="O849" s="99"/>
      <c r="P849" s="99"/>
      <c r="Q849" s="99"/>
      <c r="R849" s="99"/>
      <c r="S849" s="99"/>
      <c r="T849" s="99"/>
      <c r="U849" s="99"/>
      <c r="V849" s="99"/>
      <c r="W849" s="99"/>
      <c r="X849" s="99"/>
      <c r="Y849" s="99"/>
      <c r="Z849" s="99"/>
    </row>
    <row r="850">
      <c r="A850" s="99"/>
      <c r="B850" s="99"/>
      <c r="C850" s="99"/>
      <c r="D850" s="99"/>
      <c r="E850" s="99"/>
      <c r="F850" s="99"/>
      <c r="G850" s="99"/>
      <c r="H850" s="99"/>
      <c r="I850" s="99"/>
      <c r="J850" s="99"/>
      <c r="K850" s="99"/>
      <c r="L850" s="99"/>
      <c r="M850" s="99"/>
      <c r="N850" s="99"/>
      <c r="O850" s="99"/>
      <c r="P850" s="99"/>
      <c r="Q850" s="99"/>
      <c r="R850" s="99"/>
      <c r="S850" s="99"/>
      <c r="T850" s="99"/>
      <c r="U850" s="99"/>
      <c r="V850" s="99"/>
      <c r="W850" s="99"/>
      <c r="X850" s="99"/>
      <c r="Y850" s="99"/>
      <c r="Z850" s="99"/>
    </row>
    <row r="851">
      <c r="A851" s="99"/>
      <c r="B851" s="99"/>
      <c r="C851" s="99"/>
      <c r="D851" s="99"/>
      <c r="E851" s="99"/>
      <c r="F851" s="99"/>
      <c r="G851" s="99"/>
      <c r="H851" s="99"/>
      <c r="I851" s="99"/>
      <c r="J851" s="99"/>
      <c r="K851" s="99"/>
      <c r="L851" s="99"/>
      <c r="M851" s="99"/>
      <c r="N851" s="99"/>
      <c r="O851" s="99"/>
      <c r="P851" s="99"/>
      <c r="Q851" s="99"/>
      <c r="R851" s="99"/>
      <c r="S851" s="99"/>
      <c r="T851" s="99"/>
      <c r="U851" s="99"/>
      <c r="V851" s="99"/>
      <c r="W851" s="99"/>
      <c r="X851" s="99"/>
      <c r="Y851" s="99"/>
      <c r="Z851" s="99"/>
    </row>
    <row r="852">
      <c r="A852" s="99"/>
      <c r="B852" s="99"/>
      <c r="C852" s="99"/>
      <c r="D852" s="99"/>
      <c r="E852" s="99"/>
      <c r="F852" s="99"/>
      <c r="G852" s="99"/>
      <c r="H852" s="99"/>
      <c r="I852" s="99"/>
      <c r="J852" s="99"/>
      <c r="K852" s="99"/>
      <c r="L852" s="99"/>
      <c r="M852" s="99"/>
      <c r="N852" s="99"/>
      <c r="O852" s="99"/>
      <c r="P852" s="99"/>
      <c r="Q852" s="99"/>
      <c r="R852" s="99"/>
      <c r="S852" s="99"/>
      <c r="T852" s="99"/>
      <c r="U852" s="99"/>
      <c r="V852" s="99"/>
      <c r="W852" s="99"/>
      <c r="X852" s="99"/>
      <c r="Y852" s="99"/>
      <c r="Z852" s="99"/>
    </row>
    <row r="853">
      <c r="A853" s="99"/>
      <c r="B853" s="99"/>
      <c r="C853" s="99"/>
      <c r="D853" s="99"/>
      <c r="E853" s="99"/>
      <c r="F853" s="99"/>
      <c r="G853" s="99"/>
      <c r="H853" s="99"/>
      <c r="I853" s="99"/>
      <c r="J853" s="99"/>
      <c r="K853" s="99"/>
      <c r="L853" s="99"/>
      <c r="M853" s="99"/>
      <c r="N853" s="99"/>
      <c r="O853" s="99"/>
      <c r="P853" s="99"/>
      <c r="Q853" s="99"/>
      <c r="R853" s="99"/>
      <c r="S853" s="99"/>
      <c r="T853" s="99"/>
      <c r="U853" s="99"/>
      <c r="V853" s="99"/>
      <c r="W853" s="99"/>
      <c r="X853" s="99"/>
      <c r="Y853" s="99"/>
      <c r="Z853" s="99"/>
    </row>
    <row r="854">
      <c r="A854" s="99"/>
      <c r="B854" s="99"/>
      <c r="C854" s="99"/>
      <c r="D854" s="99"/>
      <c r="E854" s="99"/>
      <c r="F854" s="99"/>
      <c r="G854" s="99"/>
      <c r="H854" s="99"/>
      <c r="I854" s="99"/>
      <c r="J854" s="99"/>
      <c r="K854" s="99"/>
      <c r="L854" s="99"/>
      <c r="M854" s="99"/>
      <c r="N854" s="99"/>
      <c r="O854" s="99"/>
      <c r="P854" s="99"/>
      <c r="Q854" s="99"/>
      <c r="R854" s="99"/>
      <c r="S854" s="99"/>
      <c r="T854" s="99"/>
      <c r="U854" s="99"/>
      <c r="V854" s="99"/>
      <c r="W854" s="99"/>
      <c r="X854" s="99"/>
      <c r="Y854" s="99"/>
      <c r="Z854" s="99"/>
    </row>
    <row r="855">
      <c r="A855" s="99"/>
      <c r="B855" s="99"/>
      <c r="C855" s="99"/>
      <c r="D855" s="99"/>
      <c r="E855" s="99"/>
      <c r="F855" s="99"/>
      <c r="G855" s="99"/>
      <c r="H855" s="99"/>
      <c r="I855" s="99"/>
      <c r="J855" s="99"/>
      <c r="K855" s="99"/>
      <c r="L855" s="99"/>
      <c r="M855" s="99"/>
      <c r="N855" s="99"/>
      <c r="O855" s="99"/>
      <c r="P855" s="99"/>
      <c r="Q855" s="99"/>
      <c r="R855" s="99"/>
      <c r="S855" s="99"/>
      <c r="T855" s="99"/>
      <c r="U855" s="99"/>
      <c r="V855" s="99"/>
      <c r="W855" s="99"/>
      <c r="X855" s="99"/>
      <c r="Y855" s="99"/>
      <c r="Z855" s="99"/>
    </row>
    <row r="856">
      <c r="A856" s="99"/>
      <c r="B856" s="99"/>
      <c r="C856" s="99"/>
      <c r="D856" s="99"/>
      <c r="E856" s="99"/>
      <c r="F856" s="99"/>
      <c r="G856" s="99"/>
      <c r="H856" s="99"/>
      <c r="I856" s="99"/>
      <c r="J856" s="99"/>
      <c r="K856" s="99"/>
      <c r="L856" s="99"/>
      <c r="M856" s="99"/>
      <c r="N856" s="99"/>
      <c r="O856" s="99"/>
      <c r="P856" s="99"/>
      <c r="Q856" s="99"/>
      <c r="R856" s="99"/>
      <c r="S856" s="99"/>
      <c r="T856" s="99"/>
      <c r="U856" s="99"/>
      <c r="V856" s="99"/>
      <c r="W856" s="99"/>
      <c r="X856" s="99"/>
      <c r="Y856" s="99"/>
      <c r="Z856" s="99"/>
    </row>
    <row r="857">
      <c r="A857" s="99"/>
      <c r="B857" s="99"/>
      <c r="C857" s="99"/>
      <c r="D857" s="99"/>
      <c r="E857" s="99"/>
      <c r="F857" s="99"/>
      <c r="G857" s="99"/>
      <c r="H857" s="99"/>
      <c r="I857" s="99"/>
      <c r="J857" s="99"/>
      <c r="K857" s="99"/>
      <c r="L857" s="99"/>
      <c r="M857" s="99"/>
      <c r="N857" s="99"/>
      <c r="O857" s="99"/>
      <c r="P857" s="99"/>
      <c r="Q857" s="99"/>
      <c r="R857" s="99"/>
      <c r="S857" s="99"/>
      <c r="T857" s="99"/>
      <c r="U857" s="99"/>
      <c r="V857" s="99"/>
      <c r="W857" s="99"/>
      <c r="X857" s="99"/>
      <c r="Y857" s="99"/>
      <c r="Z857" s="99"/>
    </row>
    <row r="858">
      <c r="A858" s="99"/>
      <c r="B858" s="99"/>
      <c r="C858" s="99"/>
      <c r="D858" s="99"/>
      <c r="E858" s="99"/>
      <c r="F858" s="99"/>
      <c r="G858" s="99"/>
      <c r="H858" s="99"/>
      <c r="I858" s="99"/>
      <c r="J858" s="99"/>
      <c r="K858" s="99"/>
      <c r="L858" s="99"/>
      <c r="M858" s="99"/>
      <c r="N858" s="99"/>
      <c r="O858" s="99"/>
      <c r="P858" s="99"/>
      <c r="Q858" s="99"/>
      <c r="R858" s="99"/>
      <c r="S858" s="99"/>
      <c r="T858" s="99"/>
      <c r="U858" s="99"/>
      <c r="V858" s="99"/>
      <c r="W858" s="99"/>
      <c r="X858" s="99"/>
      <c r="Y858" s="99"/>
      <c r="Z858" s="99"/>
    </row>
    <row r="859">
      <c r="A859" s="99"/>
      <c r="B859" s="99"/>
      <c r="C859" s="99"/>
      <c r="D859" s="99"/>
      <c r="E859" s="99"/>
      <c r="F859" s="99"/>
      <c r="G859" s="99"/>
      <c r="H859" s="99"/>
      <c r="I859" s="99"/>
      <c r="J859" s="99"/>
      <c r="K859" s="99"/>
      <c r="L859" s="99"/>
      <c r="M859" s="99"/>
      <c r="N859" s="99"/>
      <c r="O859" s="99"/>
      <c r="P859" s="99"/>
      <c r="Q859" s="99"/>
      <c r="R859" s="99"/>
      <c r="S859" s="99"/>
      <c r="T859" s="99"/>
      <c r="U859" s="99"/>
      <c r="V859" s="99"/>
      <c r="W859" s="99"/>
      <c r="X859" s="99"/>
      <c r="Y859" s="99"/>
      <c r="Z859" s="99"/>
    </row>
    <row r="860">
      <c r="A860" s="99"/>
      <c r="B860" s="99"/>
      <c r="C860" s="99"/>
      <c r="D860" s="99"/>
      <c r="E860" s="99"/>
      <c r="F860" s="99"/>
      <c r="G860" s="99"/>
      <c r="H860" s="99"/>
      <c r="I860" s="99"/>
      <c r="J860" s="99"/>
      <c r="K860" s="99"/>
      <c r="L860" s="99"/>
      <c r="M860" s="99"/>
      <c r="N860" s="99"/>
      <c r="O860" s="99"/>
      <c r="P860" s="99"/>
      <c r="Q860" s="99"/>
      <c r="R860" s="99"/>
      <c r="S860" s="99"/>
      <c r="T860" s="99"/>
      <c r="U860" s="99"/>
      <c r="V860" s="99"/>
      <c r="W860" s="99"/>
      <c r="X860" s="99"/>
      <c r="Y860" s="99"/>
      <c r="Z860" s="99"/>
    </row>
    <row r="861">
      <c r="A861" s="99"/>
      <c r="B861" s="99"/>
      <c r="C861" s="99"/>
      <c r="D861" s="99"/>
      <c r="E861" s="99"/>
      <c r="F861" s="99"/>
      <c r="G861" s="99"/>
      <c r="H861" s="99"/>
      <c r="I861" s="99"/>
      <c r="J861" s="99"/>
      <c r="K861" s="99"/>
      <c r="L861" s="99"/>
      <c r="M861" s="99"/>
      <c r="N861" s="99"/>
      <c r="O861" s="99"/>
      <c r="P861" s="99"/>
      <c r="Q861" s="99"/>
      <c r="R861" s="99"/>
      <c r="S861" s="99"/>
      <c r="T861" s="99"/>
      <c r="U861" s="99"/>
      <c r="V861" s="99"/>
      <c r="W861" s="99"/>
      <c r="X861" s="99"/>
      <c r="Y861" s="99"/>
      <c r="Z861" s="99"/>
    </row>
    <row r="862">
      <c r="A862" s="99"/>
      <c r="B862" s="99"/>
      <c r="C862" s="99"/>
      <c r="D862" s="99"/>
      <c r="E862" s="99"/>
      <c r="F862" s="99"/>
      <c r="G862" s="99"/>
      <c r="H862" s="99"/>
      <c r="I862" s="99"/>
      <c r="J862" s="99"/>
      <c r="K862" s="99"/>
      <c r="L862" s="99"/>
      <c r="M862" s="99"/>
      <c r="N862" s="99"/>
      <c r="O862" s="99"/>
      <c r="P862" s="99"/>
      <c r="Q862" s="99"/>
      <c r="R862" s="99"/>
      <c r="S862" s="99"/>
      <c r="T862" s="99"/>
      <c r="U862" s="99"/>
      <c r="V862" s="99"/>
      <c r="W862" s="99"/>
      <c r="X862" s="99"/>
      <c r="Y862" s="99"/>
      <c r="Z862" s="99"/>
    </row>
    <row r="863">
      <c r="A863" s="99"/>
      <c r="B863" s="99"/>
      <c r="C863" s="99"/>
      <c r="D863" s="99"/>
      <c r="E863" s="99"/>
      <c r="F863" s="99"/>
      <c r="G863" s="99"/>
      <c r="H863" s="99"/>
      <c r="I863" s="99"/>
      <c r="J863" s="99"/>
      <c r="K863" s="99"/>
      <c r="L863" s="99"/>
      <c r="M863" s="99"/>
      <c r="N863" s="99"/>
      <c r="O863" s="99"/>
      <c r="P863" s="99"/>
      <c r="Q863" s="99"/>
      <c r="R863" s="99"/>
      <c r="S863" s="99"/>
      <c r="T863" s="99"/>
      <c r="U863" s="99"/>
      <c r="V863" s="99"/>
      <c r="W863" s="99"/>
      <c r="X863" s="99"/>
      <c r="Y863" s="99"/>
      <c r="Z863" s="99"/>
    </row>
    <row r="864">
      <c r="A864" s="99"/>
      <c r="B864" s="99"/>
      <c r="C864" s="99"/>
      <c r="D864" s="99"/>
      <c r="E864" s="99"/>
      <c r="F864" s="99"/>
      <c r="G864" s="99"/>
      <c r="H864" s="99"/>
      <c r="I864" s="99"/>
      <c r="J864" s="99"/>
      <c r="K864" s="99"/>
      <c r="L864" s="99"/>
      <c r="M864" s="99"/>
      <c r="N864" s="99"/>
      <c r="O864" s="99"/>
      <c r="P864" s="99"/>
      <c r="Q864" s="99"/>
      <c r="R864" s="99"/>
      <c r="S864" s="99"/>
      <c r="T864" s="99"/>
      <c r="U864" s="99"/>
      <c r="V864" s="99"/>
      <c r="W864" s="99"/>
      <c r="X864" s="99"/>
      <c r="Y864" s="99"/>
      <c r="Z864" s="99"/>
    </row>
    <row r="865">
      <c r="A865" s="99"/>
      <c r="B865" s="99"/>
      <c r="C865" s="99"/>
      <c r="D865" s="99"/>
      <c r="E865" s="99"/>
      <c r="F865" s="99"/>
      <c r="G865" s="99"/>
      <c r="H865" s="99"/>
      <c r="I865" s="99"/>
      <c r="J865" s="99"/>
      <c r="K865" s="99"/>
      <c r="L865" s="99"/>
      <c r="M865" s="99"/>
      <c r="N865" s="99"/>
      <c r="O865" s="99"/>
      <c r="P865" s="99"/>
      <c r="Q865" s="99"/>
      <c r="R865" s="99"/>
      <c r="S865" s="99"/>
      <c r="T865" s="99"/>
      <c r="U865" s="99"/>
      <c r="V865" s="99"/>
      <c r="W865" s="99"/>
      <c r="X865" s="99"/>
      <c r="Y865" s="99"/>
      <c r="Z865" s="99"/>
    </row>
    <row r="866">
      <c r="A866" s="99"/>
      <c r="B866" s="99"/>
      <c r="C866" s="99"/>
      <c r="D866" s="99"/>
      <c r="E866" s="99"/>
      <c r="F866" s="99"/>
      <c r="G866" s="99"/>
      <c r="H866" s="99"/>
      <c r="I866" s="99"/>
      <c r="J866" s="99"/>
      <c r="K866" s="99"/>
      <c r="L866" s="99"/>
      <c r="M866" s="99"/>
      <c r="N866" s="99"/>
      <c r="O866" s="99"/>
      <c r="P866" s="99"/>
      <c r="Q866" s="99"/>
      <c r="R866" s="99"/>
      <c r="S866" s="99"/>
      <c r="T866" s="99"/>
      <c r="U866" s="99"/>
      <c r="V866" s="99"/>
      <c r="W866" s="99"/>
      <c r="X866" s="99"/>
      <c r="Y866" s="99"/>
      <c r="Z866" s="99"/>
    </row>
    <row r="867">
      <c r="A867" s="99"/>
      <c r="B867" s="99"/>
      <c r="C867" s="99"/>
      <c r="D867" s="99"/>
      <c r="E867" s="99"/>
      <c r="F867" s="99"/>
      <c r="G867" s="99"/>
      <c r="H867" s="99"/>
      <c r="I867" s="99"/>
      <c r="J867" s="99"/>
      <c r="K867" s="99"/>
      <c r="L867" s="99"/>
      <c r="M867" s="99"/>
      <c r="N867" s="99"/>
      <c r="O867" s="99"/>
      <c r="P867" s="99"/>
      <c r="Q867" s="99"/>
      <c r="R867" s="99"/>
      <c r="S867" s="99"/>
      <c r="T867" s="99"/>
      <c r="U867" s="99"/>
      <c r="V867" s="99"/>
      <c r="W867" s="99"/>
      <c r="X867" s="99"/>
      <c r="Y867" s="99"/>
      <c r="Z867" s="99"/>
    </row>
    <row r="868">
      <c r="A868" s="99"/>
      <c r="B868" s="99"/>
      <c r="C868" s="99"/>
      <c r="D868" s="99"/>
      <c r="E868" s="99"/>
      <c r="F868" s="99"/>
      <c r="G868" s="99"/>
      <c r="H868" s="99"/>
      <c r="I868" s="99"/>
      <c r="J868" s="99"/>
      <c r="K868" s="99"/>
      <c r="L868" s="99"/>
      <c r="M868" s="99"/>
      <c r="N868" s="99"/>
      <c r="O868" s="99"/>
      <c r="P868" s="99"/>
      <c r="Q868" s="99"/>
      <c r="R868" s="99"/>
      <c r="S868" s="99"/>
      <c r="T868" s="99"/>
      <c r="U868" s="99"/>
      <c r="V868" s="99"/>
      <c r="W868" s="99"/>
      <c r="X868" s="99"/>
      <c r="Y868" s="99"/>
      <c r="Z868" s="99"/>
    </row>
    <row r="869">
      <c r="A869" s="99"/>
      <c r="B869" s="99"/>
      <c r="C869" s="99"/>
      <c r="D869" s="99"/>
      <c r="E869" s="99"/>
      <c r="F869" s="99"/>
      <c r="G869" s="99"/>
      <c r="H869" s="99"/>
      <c r="I869" s="99"/>
      <c r="J869" s="99"/>
      <c r="K869" s="99"/>
      <c r="L869" s="99"/>
      <c r="M869" s="99"/>
      <c r="N869" s="99"/>
      <c r="O869" s="99"/>
      <c r="P869" s="99"/>
      <c r="Q869" s="99"/>
      <c r="R869" s="99"/>
      <c r="S869" s="99"/>
      <c r="T869" s="99"/>
      <c r="U869" s="99"/>
      <c r="V869" s="99"/>
      <c r="W869" s="99"/>
      <c r="X869" s="99"/>
      <c r="Y869" s="99"/>
      <c r="Z869" s="99"/>
    </row>
    <row r="870">
      <c r="A870" s="99"/>
      <c r="B870" s="99"/>
      <c r="C870" s="99"/>
      <c r="D870" s="99"/>
      <c r="E870" s="99"/>
      <c r="F870" s="99"/>
      <c r="G870" s="99"/>
      <c r="H870" s="99"/>
      <c r="I870" s="99"/>
      <c r="J870" s="99"/>
      <c r="K870" s="99"/>
      <c r="L870" s="99"/>
      <c r="M870" s="99"/>
      <c r="N870" s="99"/>
      <c r="O870" s="99"/>
      <c r="P870" s="99"/>
      <c r="Q870" s="99"/>
      <c r="R870" s="99"/>
      <c r="S870" s="99"/>
      <c r="T870" s="99"/>
      <c r="U870" s="99"/>
      <c r="V870" s="99"/>
      <c r="W870" s="99"/>
      <c r="X870" s="99"/>
      <c r="Y870" s="99"/>
      <c r="Z870" s="99"/>
    </row>
    <row r="871">
      <c r="A871" s="99"/>
      <c r="B871" s="99"/>
      <c r="C871" s="99"/>
      <c r="D871" s="99"/>
      <c r="E871" s="99"/>
      <c r="F871" s="99"/>
      <c r="G871" s="99"/>
      <c r="H871" s="99"/>
      <c r="I871" s="99"/>
      <c r="J871" s="99"/>
      <c r="K871" s="99"/>
      <c r="L871" s="99"/>
      <c r="M871" s="99"/>
      <c r="N871" s="99"/>
      <c r="O871" s="99"/>
      <c r="P871" s="99"/>
      <c r="Q871" s="99"/>
      <c r="R871" s="99"/>
      <c r="S871" s="99"/>
      <c r="T871" s="99"/>
      <c r="U871" s="99"/>
      <c r="V871" s="99"/>
      <c r="W871" s="99"/>
      <c r="X871" s="99"/>
      <c r="Y871" s="99"/>
      <c r="Z871" s="99"/>
    </row>
    <row r="872">
      <c r="A872" s="99"/>
      <c r="B872" s="99"/>
      <c r="C872" s="99"/>
      <c r="D872" s="99"/>
      <c r="E872" s="99"/>
      <c r="F872" s="99"/>
      <c r="G872" s="99"/>
      <c r="H872" s="99"/>
      <c r="I872" s="99"/>
      <c r="J872" s="99"/>
      <c r="K872" s="99"/>
      <c r="L872" s="99"/>
      <c r="M872" s="99"/>
      <c r="N872" s="99"/>
      <c r="O872" s="99"/>
      <c r="P872" s="99"/>
      <c r="Q872" s="99"/>
      <c r="R872" s="99"/>
      <c r="S872" s="99"/>
      <c r="T872" s="99"/>
      <c r="U872" s="99"/>
      <c r="V872" s="99"/>
      <c r="W872" s="99"/>
      <c r="X872" s="99"/>
      <c r="Y872" s="99"/>
      <c r="Z872" s="99"/>
    </row>
    <row r="873">
      <c r="A873" s="99"/>
      <c r="B873" s="99"/>
      <c r="C873" s="99"/>
      <c r="D873" s="99"/>
      <c r="E873" s="99"/>
      <c r="F873" s="99"/>
      <c r="G873" s="99"/>
      <c r="H873" s="99"/>
      <c r="I873" s="99"/>
      <c r="J873" s="99"/>
      <c r="K873" s="99"/>
      <c r="L873" s="99"/>
      <c r="M873" s="99"/>
      <c r="N873" s="99"/>
      <c r="O873" s="99"/>
      <c r="P873" s="99"/>
      <c r="Q873" s="99"/>
      <c r="R873" s="99"/>
      <c r="S873" s="99"/>
      <c r="T873" s="99"/>
      <c r="U873" s="99"/>
      <c r="V873" s="99"/>
      <c r="W873" s="99"/>
      <c r="X873" s="99"/>
      <c r="Y873" s="99"/>
      <c r="Z873" s="99"/>
    </row>
    <row r="874">
      <c r="A874" s="99"/>
      <c r="B874" s="99"/>
      <c r="C874" s="99"/>
      <c r="D874" s="99"/>
      <c r="E874" s="99"/>
      <c r="F874" s="99"/>
      <c r="G874" s="99"/>
      <c r="H874" s="99"/>
      <c r="I874" s="99"/>
      <c r="J874" s="99"/>
      <c r="K874" s="99"/>
      <c r="L874" s="99"/>
      <c r="M874" s="99"/>
      <c r="N874" s="99"/>
      <c r="O874" s="99"/>
      <c r="P874" s="99"/>
      <c r="Q874" s="99"/>
      <c r="R874" s="99"/>
      <c r="S874" s="99"/>
      <c r="T874" s="99"/>
      <c r="U874" s="99"/>
      <c r="V874" s="99"/>
      <c r="W874" s="99"/>
      <c r="X874" s="99"/>
      <c r="Y874" s="99"/>
      <c r="Z874" s="99"/>
    </row>
    <row r="875">
      <c r="A875" s="99"/>
      <c r="B875" s="99"/>
      <c r="C875" s="99"/>
      <c r="D875" s="99"/>
      <c r="E875" s="99"/>
      <c r="F875" s="99"/>
      <c r="G875" s="99"/>
      <c r="H875" s="99"/>
      <c r="I875" s="99"/>
      <c r="J875" s="99"/>
      <c r="K875" s="99"/>
      <c r="L875" s="99"/>
      <c r="M875" s="99"/>
      <c r="N875" s="99"/>
      <c r="O875" s="99"/>
      <c r="P875" s="99"/>
      <c r="Q875" s="99"/>
      <c r="R875" s="99"/>
      <c r="S875" s="99"/>
      <c r="T875" s="99"/>
      <c r="U875" s="99"/>
      <c r="V875" s="99"/>
      <c r="W875" s="99"/>
      <c r="X875" s="99"/>
      <c r="Y875" s="99"/>
      <c r="Z875" s="99"/>
    </row>
    <row r="876">
      <c r="A876" s="99"/>
      <c r="B876" s="99"/>
      <c r="C876" s="99"/>
      <c r="D876" s="99"/>
      <c r="E876" s="99"/>
      <c r="F876" s="99"/>
      <c r="G876" s="99"/>
      <c r="H876" s="99"/>
      <c r="I876" s="99"/>
      <c r="J876" s="99"/>
      <c r="K876" s="99"/>
      <c r="L876" s="99"/>
      <c r="M876" s="99"/>
      <c r="N876" s="99"/>
      <c r="O876" s="99"/>
      <c r="P876" s="99"/>
      <c r="Q876" s="99"/>
      <c r="R876" s="99"/>
      <c r="S876" s="99"/>
      <c r="T876" s="99"/>
      <c r="U876" s="99"/>
      <c r="V876" s="99"/>
      <c r="W876" s="99"/>
      <c r="X876" s="99"/>
      <c r="Y876" s="99"/>
      <c r="Z876" s="99"/>
    </row>
    <row r="877">
      <c r="A877" s="99"/>
      <c r="B877" s="99"/>
      <c r="C877" s="99"/>
      <c r="D877" s="99"/>
      <c r="E877" s="99"/>
      <c r="F877" s="99"/>
      <c r="G877" s="99"/>
      <c r="H877" s="99"/>
      <c r="I877" s="99"/>
      <c r="J877" s="99"/>
      <c r="K877" s="99"/>
      <c r="L877" s="99"/>
      <c r="M877" s="99"/>
      <c r="N877" s="99"/>
      <c r="O877" s="99"/>
      <c r="P877" s="99"/>
      <c r="Q877" s="99"/>
      <c r="R877" s="99"/>
      <c r="S877" s="99"/>
      <c r="T877" s="99"/>
      <c r="U877" s="99"/>
      <c r="V877" s="99"/>
      <c r="W877" s="99"/>
      <c r="X877" s="99"/>
      <c r="Y877" s="99"/>
      <c r="Z877" s="99"/>
    </row>
    <row r="878">
      <c r="A878" s="99"/>
      <c r="B878" s="99"/>
      <c r="C878" s="99"/>
      <c r="D878" s="99"/>
      <c r="E878" s="99"/>
      <c r="F878" s="99"/>
      <c r="G878" s="99"/>
      <c r="H878" s="99"/>
      <c r="I878" s="99"/>
      <c r="J878" s="99"/>
      <c r="K878" s="99"/>
      <c r="L878" s="99"/>
      <c r="M878" s="99"/>
      <c r="N878" s="99"/>
      <c r="O878" s="99"/>
      <c r="P878" s="99"/>
      <c r="Q878" s="99"/>
      <c r="R878" s="99"/>
      <c r="S878" s="99"/>
      <c r="T878" s="99"/>
      <c r="U878" s="99"/>
      <c r="V878" s="99"/>
      <c r="W878" s="99"/>
      <c r="X878" s="99"/>
      <c r="Y878" s="99"/>
      <c r="Z878" s="99"/>
    </row>
    <row r="879">
      <c r="A879" s="99"/>
      <c r="B879" s="99"/>
      <c r="C879" s="99"/>
      <c r="D879" s="99"/>
      <c r="E879" s="99"/>
      <c r="F879" s="99"/>
      <c r="G879" s="99"/>
      <c r="H879" s="99"/>
      <c r="I879" s="99"/>
      <c r="J879" s="99"/>
      <c r="K879" s="99"/>
      <c r="L879" s="99"/>
      <c r="M879" s="99"/>
      <c r="N879" s="99"/>
      <c r="O879" s="99"/>
      <c r="P879" s="99"/>
      <c r="Q879" s="99"/>
      <c r="R879" s="99"/>
      <c r="S879" s="99"/>
      <c r="T879" s="99"/>
      <c r="U879" s="99"/>
      <c r="V879" s="99"/>
      <c r="W879" s="99"/>
      <c r="X879" s="99"/>
      <c r="Y879" s="99"/>
      <c r="Z879" s="99"/>
    </row>
    <row r="880">
      <c r="A880" s="99"/>
      <c r="B880" s="99"/>
      <c r="C880" s="99"/>
      <c r="D880" s="99"/>
      <c r="E880" s="99"/>
      <c r="F880" s="99"/>
      <c r="G880" s="99"/>
      <c r="H880" s="99"/>
      <c r="I880" s="99"/>
      <c r="J880" s="99"/>
      <c r="K880" s="99"/>
      <c r="L880" s="99"/>
      <c r="M880" s="99"/>
      <c r="N880" s="99"/>
      <c r="O880" s="99"/>
      <c r="P880" s="99"/>
      <c r="Q880" s="99"/>
      <c r="R880" s="99"/>
      <c r="S880" s="99"/>
      <c r="T880" s="99"/>
      <c r="U880" s="99"/>
      <c r="V880" s="99"/>
      <c r="W880" s="99"/>
      <c r="X880" s="99"/>
      <c r="Y880" s="99"/>
      <c r="Z880" s="99"/>
    </row>
    <row r="881">
      <c r="A881" s="99"/>
      <c r="B881" s="99"/>
      <c r="C881" s="99"/>
      <c r="D881" s="99"/>
      <c r="E881" s="99"/>
      <c r="F881" s="99"/>
      <c r="G881" s="99"/>
      <c r="H881" s="99"/>
      <c r="I881" s="99"/>
      <c r="J881" s="99"/>
      <c r="K881" s="99"/>
      <c r="L881" s="99"/>
      <c r="M881" s="99"/>
      <c r="N881" s="99"/>
      <c r="O881" s="99"/>
      <c r="P881" s="99"/>
      <c r="Q881" s="99"/>
      <c r="R881" s="99"/>
      <c r="S881" s="99"/>
      <c r="T881" s="99"/>
      <c r="U881" s="99"/>
      <c r="V881" s="99"/>
      <c r="W881" s="99"/>
      <c r="X881" s="99"/>
      <c r="Y881" s="99"/>
      <c r="Z881" s="99"/>
    </row>
    <row r="882">
      <c r="A882" s="99"/>
      <c r="B882" s="99"/>
      <c r="C882" s="99"/>
      <c r="D882" s="99"/>
      <c r="E882" s="99"/>
      <c r="F882" s="99"/>
      <c r="G882" s="99"/>
      <c r="H882" s="99"/>
      <c r="I882" s="99"/>
      <c r="J882" s="99"/>
      <c r="K882" s="99"/>
      <c r="L882" s="99"/>
      <c r="M882" s="99"/>
      <c r="N882" s="99"/>
      <c r="O882" s="99"/>
      <c r="P882" s="99"/>
      <c r="Q882" s="99"/>
      <c r="R882" s="99"/>
      <c r="S882" s="99"/>
      <c r="T882" s="99"/>
      <c r="U882" s="99"/>
      <c r="V882" s="99"/>
      <c r="W882" s="99"/>
      <c r="X882" s="99"/>
      <c r="Y882" s="99"/>
      <c r="Z882" s="99"/>
    </row>
    <row r="883">
      <c r="A883" s="99"/>
      <c r="B883" s="99"/>
      <c r="C883" s="99"/>
      <c r="D883" s="99"/>
      <c r="E883" s="99"/>
      <c r="F883" s="99"/>
      <c r="G883" s="99"/>
      <c r="H883" s="99"/>
      <c r="I883" s="99"/>
      <c r="J883" s="99"/>
      <c r="K883" s="99"/>
      <c r="L883" s="99"/>
      <c r="M883" s="99"/>
      <c r="N883" s="99"/>
      <c r="O883" s="99"/>
      <c r="P883" s="99"/>
      <c r="Q883" s="99"/>
      <c r="R883" s="99"/>
      <c r="S883" s="99"/>
      <c r="T883" s="99"/>
      <c r="U883" s="99"/>
      <c r="V883" s="99"/>
      <c r="W883" s="99"/>
      <c r="X883" s="99"/>
      <c r="Y883" s="99"/>
      <c r="Z883" s="99"/>
    </row>
    <row r="884">
      <c r="A884" s="99"/>
      <c r="B884" s="99"/>
      <c r="C884" s="99"/>
      <c r="D884" s="99"/>
      <c r="E884" s="99"/>
      <c r="F884" s="99"/>
      <c r="G884" s="99"/>
      <c r="H884" s="99"/>
      <c r="I884" s="99"/>
      <c r="J884" s="99"/>
      <c r="K884" s="99"/>
      <c r="L884" s="99"/>
      <c r="M884" s="99"/>
      <c r="N884" s="99"/>
      <c r="O884" s="99"/>
      <c r="P884" s="99"/>
      <c r="Q884" s="99"/>
      <c r="R884" s="99"/>
      <c r="S884" s="99"/>
      <c r="T884" s="99"/>
      <c r="U884" s="99"/>
      <c r="V884" s="99"/>
      <c r="W884" s="99"/>
      <c r="X884" s="99"/>
      <c r="Y884" s="99"/>
      <c r="Z884" s="99"/>
    </row>
    <row r="885">
      <c r="A885" s="99"/>
      <c r="B885" s="99"/>
      <c r="C885" s="99"/>
      <c r="D885" s="99"/>
      <c r="E885" s="99"/>
      <c r="F885" s="99"/>
      <c r="G885" s="99"/>
      <c r="H885" s="99"/>
      <c r="I885" s="99"/>
      <c r="J885" s="99"/>
      <c r="K885" s="99"/>
      <c r="L885" s="99"/>
      <c r="M885" s="99"/>
      <c r="N885" s="99"/>
      <c r="O885" s="99"/>
      <c r="P885" s="99"/>
      <c r="Q885" s="99"/>
      <c r="R885" s="99"/>
      <c r="S885" s="99"/>
      <c r="T885" s="99"/>
      <c r="U885" s="99"/>
      <c r="V885" s="99"/>
      <c r="W885" s="99"/>
      <c r="X885" s="99"/>
      <c r="Y885" s="99"/>
      <c r="Z885" s="99"/>
    </row>
    <row r="886">
      <c r="A886" s="99"/>
      <c r="B886" s="99"/>
      <c r="C886" s="99"/>
      <c r="D886" s="99"/>
      <c r="E886" s="99"/>
      <c r="F886" s="99"/>
      <c r="G886" s="99"/>
      <c r="H886" s="99"/>
      <c r="I886" s="99"/>
      <c r="J886" s="99"/>
      <c r="K886" s="99"/>
      <c r="L886" s="99"/>
      <c r="M886" s="99"/>
      <c r="N886" s="99"/>
      <c r="O886" s="99"/>
      <c r="P886" s="99"/>
      <c r="Q886" s="99"/>
      <c r="R886" s="99"/>
      <c r="S886" s="99"/>
      <c r="T886" s="99"/>
      <c r="U886" s="99"/>
      <c r="V886" s="99"/>
      <c r="W886" s="99"/>
      <c r="X886" s="99"/>
      <c r="Y886" s="99"/>
      <c r="Z886" s="99"/>
    </row>
    <row r="887">
      <c r="A887" s="99"/>
      <c r="B887" s="99"/>
      <c r="C887" s="99"/>
      <c r="D887" s="99"/>
      <c r="E887" s="99"/>
      <c r="F887" s="99"/>
      <c r="G887" s="99"/>
      <c r="H887" s="99"/>
      <c r="I887" s="99"/>
      <c r="J887" s="99"/>
      <c r="K887" s="99"/>
      <c r="L887" s="99"/>
      <c r="M887" s="99"/>
      <c r="N887" s="99"/>
      <c r="O887" s="99"/>
      <c r="P887" s="99"/>
      <c r="Q887" s="99"/>
      <c r="R887" s="99"/>
      <c r="S887" s="99"/>
      <c r="T887" s="99"/>
      <c r="U887" s="99"/>
      <c r="V887" s="99"/>
      <c r="W887" s="99"/>
      <c r="X887" s="99"/>
      <c r="Y887" s="99"/>
      <c r="Z887" s="99"/>
    </row>
    <row r="888">
      <c r="A888" s="99"/>
      <c r="B888" s="99"/>
      <c r="C888" s="99"/>
      <c r="D888" s="99"/>
      <c r="E888" s="99"/>
      <c r="F888" s="99"/>
      <c r="G888" s="99"/>
      <c r="H888" s="99"/>
      <c r="I888" s="99"/>
      <c r="J888" s="99"/>
      <c r="K888" s="99"/>
      <c r="L888" s="99"/>
      <c r="M888" s="99"/>
      <c r="N888" s="99"/>
      <c r="O888" s="99"/>
      <c r="P888" s="99"/>
      <c r="Q888" s="99"/>
      <c r="R888" s="99"/>
      <c r="S888" s="99"/>
      <c r="T888" s="99"/>
      <c r="U888" s="99"/>
      <c r="V888" s="99"/>
      <c r="W888" s="99"/>
      <c r="X888" s="99"/>
      <c r="Y888" s="99"/>
      <c r="Z888" s="99"/>
    </row>
    <row r="889">
      <c r="A889" s="99"/>
      <c r="B889" s="99"/>
      <c r="C889" s="99"/>
      <c r="D889" s="99"/>
      <c r="E889" s="99"/>
      <c r="F889" s="99"/>
      <c r="G889" s="99"/>
      <c r="H889" s="99"/>
      <c r="I889" s="99"/>
      <c r="J889" s="99"/>
      <c r="K889" s="99"/>
      <c r="L889" s="99"/>
      <c r="M889" s="99"/>
      <c r="N889" s="99"/>
      <c r="O889" s="99"/>
      <c r="P889" s="99"/>
      <c r="Q889" s="99"/>
      <c r="R889" s="99"/>
      <c r="S889" s="99"/>
      <c r="T889" s="99"/>
      <c r="U889" s="99"/>
      <c r="V889" s="99"/>
      <c r="W889" s="99"/>
      <c r="X889" s="99"/>
      <c r="Y889" s="99"/>
      <c r="Z889" s="99"/>
    </row>
    <row r="890">
      <c r="A890" s="99"/>
      <c r="B890" s="99"/>
      <c r="C890" s="99"/>
      <c r="D890" s="99"/>
      <c r="E890" s="99"/>
      <c r="F890" s="99"/>
      <c r="G890" s="99"/>
      <c r="H890" s="99"/>
      <c r="I890" s="99"/>
      <c r="J890" s="99"/>
      <c r="K890" s="99"/>
      <c r="L890" s="99"/>
      <c r="M890" s="99"/>
      <c r="N890" s="99"/>
      <c r="O890" s="99"/>
      <c r="P890" s="99"/>
      <c r="Q890" s="99"/>
      <c r="R890" s="99"/>
      <c r="S890" s="99"/>
      <c r="T890" s="99"/>
      <c r="U890" s="99"/>
      <c r="V890" s="99"/>
      <c r="W890" s="99"/>
      <c r="X890" s="99"/>
      <c r="Y890" s="99"/>
      <c r="Z890" s="99"/>
    </row>
    <row r="891">
      <c r="A891" s="99"/>
      <c r="B891" s="99"/>
      <c r="C891" s="99"/>
      <c r="D891" s="99"/>
      <c r="E891" s="99"/>
      <c r="F891" s="99"/>
      <c r="G891" s="99"/>
      <c r="H891" s="99"/>
      <c r="I891" s="99"/>
      <c r="J891" s="99"/>
      <c r="K891" s="99"/>
      <c r="L891" s="99"/>
      <c r="M891" s="99"/>
      <c r="N891" s="99"/>
      <c r="O891" s="99"/>
      <c r="P891" s="99"/>
      <c r="Q891" s="99"/>
      <c r="R891" s="99"/>
      <c r="S891" s="99"/>
      <c r="T891" s="99"/>
      <c r="U891" s="99"/>
      <c r="V891" s="99"/>
      <c r="W891" s="99"/>
      <c r="X891" s="99"/>
      <c r="Y891" s="99"/>
      <c r="Z891" s="99"/>
    </row>
    <row r="892">
      <c r="A892" s="99"/>
      <c r="B892" s="99"/>
      <c r="C892" s="99"/>
      <c r="D892" s="99"/>
      <c r="E892" s="99"/>
      <c r="F892" s="99"/>
      <c r="G892" s="99"/>
      <c r="H892" s="99"/>
      <c r="I892" s="99"/>
      <c r="J892" s="99"/>
      <c r="K892" s="99"/>
      <c r="L892" s="99"/>
      <c r="M892" s="99"/>
      <c r="N892" s="99"/>
      <c r="O892" s="99"/>
      <c r="P892" s="99"/>
      <c r="Q892" s="99"/>
      <c r="R892" s="99"/>
      <c r="S892" s="99"/>
      <c r="T892" s="99"/>
      <c r="U892" s="99"/>
      <c r="V892" s="99"/>
      <c r="W892" s="99"/>
      <c r="X892" s="99"/>
      <c r="Y892" s="99"/>
      <c r="Z892" s="99"/>
    </row>
    <row r="893">
      <c r="A893" s="99"/>
      <c r="B893" s="99"/>
      <c r="C893" s="99"/>
      <c r="D893" s="99"/>
      <c r="E893" s="99"/>
      <c r="F893" s="99"/>
      <c r="G893" s="99"/>
      <c r="H893" s="99"/>
      <c r="I893" s="99"/>
      <c r="J893" s="99"/>
      <c r="K893" s="99"/>
      <c r="L893" s="99"/>
      <c r="M893" s="99"/>
      <c r="N893" s="99"/>
      <c r="O893" s="99"/>
      <c r="P893" s="99"/>
      <c r="Q893" s="99"/>
      <c r="R893" s="99"/>
      <c r="S893" s="99"/>
      <c r="T893" s="99"/>
      <c r="U893" s="99"/>
      <c r="V893" s="99"/>
      <c r="W893" s="99"/>
      <c r="X893" s="99"/>
      <c r="Y893" s="99"/>
      <c r="Z893" s="99"/>
    </row>
    <row r="894">
      <c r="A894" s="99"/>
      <c r="B894" s="99"/>
      <c r="C894" s="99"/>
      <c r="D894" s="99"/>
      <c r="E894" s="99"/>
      <c r="F894" s="99"/>
      <c r="G894" s="99"/>
      <c r="H894" s="99"/>
      <c r="I894" s="99"/>
      <c r="J894" s="99"/>
      <c r="K894" s="99"/>
      <c r="L894" s="99"/>
      <c r="M894" s="99"/>
      <c r="N894" s="99"/>
      <c r="O894" s="99"/>
      <c r="P894" s="99"/>
      <c r="Q894" s="99"/>
      <c r="R894" s="99"/>
      <c r="S894" s="99"/>
      <c r="T894" s="99"/>
      <c r="U894" s="99"/>
      <c r="V894" s="99"/>
      <c r="W894" s="99"/>
      <c r="X894" s="99"/>
      <c r="Y894" s="99"/>
      <c r="Z894" s="99"/>
    </row>
    <row r="895">
      <c r="A895" s="99"/>
      <c r="B895" s="99"/>
      <c r="C895" s="99"/>
      <c r="D895" s="99"/>
      <c r="E895" s="99"/>
      <c r="F895" s="99"/>
      <c r="G895" s="99"/>
      <c r="H895" s="99"/>
      <c r="I895" s="99"/>
      <c r="J895" s="99"/>
      <c r="K895" s="99"/>
      <c r="L895" s="99"/>
      <c r="M895" s="99"/>
      <c r="N895" s="99"/>
      <c r="O895" s="99"/>
      <c r="P895" s="99"/>
      <c r="Q895" s="99"/>
      <c r="R895" s="99"/>
      <c r="S895" s="99"/>
      <c r="T895" s="99"/>
      <c r="U895" s="99"/>
      <c r="V895" s="99"/>
      <c r="W895" s="99"/>
      <c r="X895" s="99"/>
      <c r="Y895" s="99"/>
      <c r="Z895" s="99"/>
    </row>
    <row r="896">
      <c r="A896" s="99"/>
      <c r="B896" s="99"/>
      <c r="C896" s="99"/>
      <c r="D896" s="99"/>
      <c r="E896" s="99"/>
      <c r="F896" s="99"/>
      <c r="G896" s="99"/>
      <c r="H896" s="99"/>
      <c r="I896" s="99"/>
      <c r="J896" s="99"/>
      <c r="K896" s="99"/>
      <c r="L896" s="99"/>
      <c r="M896" s="99"/>
      <c r="N896" s="99"/>
      <c r="O896" s="99"/>
      <c r="P896" s="99"/>
      <c r="Q896" s="99"/>
      <c r="R896" s="99"/>
      <c r="S896" s="99"/>
      <c r="T896" s="99"/>
      <c r="U896" s="99"/>
      <c r="V896" s="99"/>
      <c r="W896" s="99"/>
      <c r="X896" s="99"/>
      <c r="Y896" s="99"/>
      <c r="Z896" s="99"/>
    </row>
    <row r="897">
      <c r="A897" s="99"/>
      <c r="B897" s="99"/>
      <c r="C897" s="99"/>
      <c r="D897" s="99"/>
      <c r="E897" s="99"/>
      <c r="F897" s="99"/>
      <c r="G897" s="99"/>
      <c r="H897" s="99"/>
      <c r="I897" s="99"/>
      <c r="J897" s="99"/>
      <c r="K897" s="99"/>
      <c r="L897" s="99"/>
      <c r="M897" s="99"/>
      <c r="N897" s="99"/>
      <c r="O897" s="99"/>
      <c r="P897" s="99"/>
      <c r="Q897" s="99"/>
      <c r="R897" s="99"/>
      <c r="S897" s="99"/>
      <c r="T897" s="99"/>
      <c r="U897" s="99"/>
      <c r="V897" s="99"/>
      <c r="W897" s="99"/>
      <c r="X897" s="99"/>
      <c r="Y897" s="99"/>
      <c r="Z897" s="99"/>
    </row>
    <row r="898">
      <c r="A898" s="99"/>
      <c r="B898" s="99"/>
      <c r="C898" s="99"/>
      <c r="D898" s="99"/>
      <c r="E898" s="99"/>
      <c r="F898" s="99"/>
      <c r="G898" s="99"/>
      <c r="H898" s="99"/>
      <c r="I898" s="99"/>
      <c r="J898" s="99"/>
      <c r="K898" s="99"/>
      <c r="L898" s="99"/>
      <c r="M898" s="99"/>
      <c r="N898" s="99"/>
      <c r="O898" s="99"/>
      <c r="P898" s="99"/>
      <c r="Q898" s="99"/>
      <c r="R898" s="99"/>
      <c r="S898" s="99"/>
      <c r="T898" s="99"/>
      <c r="U898" s="99"/>
      <c r="V898" s="99"/>
      <c r="W898" s="99"/>
      <c r="X898" s="99"/>
      <c r="Y898" s="99"/>
      <c r="Z898" s="99"/>
    </row>
    <row r="899">
      <c r="A899" s="99"/>
      <c r="B899" s="99"/>
      <c r="C899" s="99"/>
      <c r="D899" s="99"/>
      <c r="E899" s="99"/>
      <c r="F899" s="99"/>
      <c r="G899" s="99"/>
      <c r="H899" s="99"/>
      <c r="I899" s="99"/>
      <c r="J899" s="99"/>
      <c r="K899" s="99"/>
      <c r="L899" s="99"/>
      <c r="M899" s="99"/>
      <c r="N899" s="99"/>
      <c r="O899" s="99"/>
      <c r="P899" s="99"/>
      <c r="Q899" s="99"/>
      <c r="R899" s="99"/>
      <c r="S899" s="99"/>
      <c r="T899" s="99"/>
      <c r="U899" s="99"/>
      <c r="V899" s="99"/>
      <c r="W899" s="99"/>
      <c r="X899" s="99"/>
      <c r="Y899" s="99"/>
      <c r="Z899" s="99"/>
    </row>
    <row r="900">
      <c r="A900" s="99"/>
      <c r="B900" s="99"/>
      <c r="C900" s="99"/>
      <c r="D900" s="99"/>
      <c r="E900" s="99"/>
      <c r="F900" s="99"/>
      <c r="G900" s="99"/>
      <c r="H900" s="99"/>
      <c r="I900" s="99"/>
      <c r="J900" s="99"/>
      <c r="K900" s="99"/>
      <c r="L900" s="99"/>
      <c r="M900" s="99"/>
      <c r="N900" s="99"/>
      <c r="O900" s="99"/>
      <c r="P900" s="99"/>
      <c r="Q900" s="99"/>
      <c r="R900" s="99"/>
      <c r="S900" s="99"/>
      <c r="T900" s="99"/>
      <c r="U900" s="99"/>
      <c r="V900" s="99"/>
      <c r="W900" s="99"/>
      <c r="X900" s="99"/>
      <c r="Y900" s="99"/>
      <c r="Z900" s="99"/>
    </row>
    <row r="901">
      <c r="A901" s="99"/>
      <c r="B901" s="99"/>
      <c r="C901" s="99"/>
      <c r="D901" s="99"/>
      <c r="E901" s="99"/>
      <c r="F901" s="99"/>
      <c r="G901" s="99"/>
      <c r="H901" s="99"/>
      <c r="I901" s="99"/>
      <c r="J901" s="99"/>
      <c r="K901" s="99"/>
      <c r="L901" s="99"/>
      <c r="M901" s="99"/>
      <c r="N901" s="99"/>
      <c r="O901" s="99"/>
      <c r="P901" s="99"/>
      <c r="Q901" s="99"/>
      <c r="R901" s="99"/>
      <c r="S901" s="99"/>
      <c r="T901" s="99"/>
      <c r="U901" s="99"/>
      <c r="V901" s="99"/>
      <c r="W901" s="99"/>
      <c r="X901" s="99"/>
      <c r="Y901" s="99"/>
      <c r="Z901" s="99"/>
    </row>
    <row r="902">
      <c r="A902" s="99"/>
      <c r="B902" s="99"/>
      <c r="C902" s="99"/>
      <c r="D902" s="99"/>
      <c r="E902" s="99"/>
      <c r="F902" s="99"/>
      <c r="G902" s="99"/>
      <c r="H902" s="99"/>
      <c r="I902" s="99"/>
      <c r="J902" s="99"/>
      <c r="K902" s="99"/>
      <c r="L902" s="99"/>
      <c r="M902" s="99"/>
      <c r="N902" s="99"/>
      <c r="O902" s="99"/>
      <c r="P902" s="99"/>
      <c r="Q902" s="99"/>
      <c r="R902" s="99"/>
      <c r="S902" s="99"/>
      <c r="T902" s="99"/>
      <c r="U902" s="99"/>
      <c r="V902" s="99"/>
      <c r="W902" s="99"/>
      <c r="X902" s="99"/>
      <c r="Y902" s="99"/>
      <c r="Z902" s="99"/>
    </row>
    <row r="903">
      <c r="A903" s="99"/>
      <c r="B903" s="99"/>
      <c r="C903" s="99"/>
      <c r="D903" s="99"/>
      <c r="E903" s="99"/>
      <c r="F903" s="99"/>
      <c r="G903" s="99"/>
      <c r="H903" s="99"/>
      <c r="I903" s="99"/>
      <c r="J903" s="99"/>
      <c r="K903" s="99"/>
      <c r="L903" s="99"/>
      <c r="M903" s="99"/>
      <c r="N903" s="99"/>
      <c r="O903" s="99"/>
      <c r="P903" s="99"/>
      <c r="Q903" s="99"/>
      <c r="R903" s="99"/>
      <c r="S903" s="99"/>
      <c r="T903" s="99"/>
      <c r="U903" s="99"/>
      <c r="V903" s="99"/>
      <c r="W903" s="99"/>
      <c r="X903" s="99"/>
      <c r="Y903" s="99"/>
      <c r="Z903" s="99"/>
    </row>
    <row r="904">
      <c r="A904" s="99"/>
      <c r="B904" s="99"/>
      <c r="C904" s="99"/>
      <c r="D904" s="99"/>
      <c r="E904" s="99"/>
      <c r="F904" s="99"/>
      <c r="G904" s="99"/>
      <c r="H904" s="99"/>
      <c r="I904" s="99"/>
      <c r="J904" s="99"/>
      <c r="K904" s="99"/>
      <c r="L904" s="99"/>
      <c r="M904" s="99"/>
      <c r="N904" s="99"/>
      <c r="O904" s="99"/>
      <c r="P904" s="99"/>
      <c r="Q904" s="99"/>
      <c r="R904" s="99"/>
      <c r="S904" s="99"/>
      <c r="T904" s="99"/>
      <c r="U904" s="99"/>
      <c r="V904" s="99"/>
      <c r="W904" s="99"/>
      <c r="X904" s="99"/>
      <c r="Y904" s="99"/>
      <c r="Z904" s="99"/>
    </row>
    <row r="905">
      <c r="A905" s="99"/>
      <c r="B905" s="99"/>
      <c r="C905" s="99"/>
      <c r="D905" s="99"/>
      <c r="E905" s="99"/>
      <c r="F905" s="99"/>
      <c r="G905" s="99"/>
      <c r="H905" s="99"/>
      <c r="I905" s="99"/>
      <c r="J905" s="99"/>
      <c r="K905" s="99"/>
      <c r="L905" s="99"/>
      <c r="M905" s="99"/>
      <c r="N905" s="99"/>
      <c r="O905" s="99"/>
      <c r="P905" s="99"/>
      <c r="Q905" s="99"/>
      <c r="R905" s="99"/>
      <c r="S905" s="99"/>
      <c r="T905" s="99"/>
      <c r="U905" s="99"/>
      <c r="V905" s="99"/>
      <c r="W905" s="99"/>
      <c r="X905" s="99"/>
      <c r="Y905" s="99"/>
      <c r="Z905" s="99"/>
    </row>
    <row r="906">
      <c r="A906" s="99"/>
      <c r="B906" s="99"/>
      <c r="C906" s="99"/>
      <c r="D906" s="99"/>
      <c r="E906" s="99"/>
      <c r="F906" s="99"/>
      <c r="G906" s="99"/>
      <c r="H906" s="99"/>
      <c r="I906" s="99"/>
      <c r="J906" s="99"/>
      <c r="K906" s="99"/>
      <c r="L906" s="99"/>
      <c r="M906" s="99"/>
      <c r="N906" s="99"/>
      <c r="O906" s="99"/>
      <c r="P906" s="99"/>
      <c r="Q906" s="99"/>
      <c r="R906" s="99"/>
      <c r="S906" s="99"/>
      <c r="T906" s="99"/>
      <c r="U906" s="99"/>
      <c r="V906" s="99"/>
      <c r="W906" s="99"/>
      <c r="X906" s="99"/>
      <c r="Y906" s="99"/>
      <c r="Z906" s="99"/>
    </row>
    <row r="907">
      <c r="A907" s="99"/>
      <c r="B907" s="99"/>
      <c r="C907" s="99"/>
      <c r="D907" s="99"/>
      <c r="E907" s="99"/>
      <c r="F907" s="99"/>
      <c r="G907" s="99"/>
      <c r="H907" s="99"/>
      <c r="I907" s="99"/>
      <c r="J907" s="99"/>
      <c r="K907" s="99"/>
      <c r="L907" s="99"/>
      <c r="M907" s="99"/>
      <c r="N907" s="99"/>
      <c r="O907" s="99"/>
      <c r="P907" s="99"/>
      <c r="Q907" s="99"/>
      <c r="R907" s="99"/>
      <c r="S907" s="99"/>
      <c r="T907" s="99"/>
      <c r="U907" s="99"/>
      <c r="V907" s="99"/>
      <c r="W907" s="99"/>
      <c r="X907" s="99"/>
      <c r="Y907" s="99"/>
      <c r="Z907" s="99"/>
    </row>
    <row r="908">
      <c r="A908" s="99"/>
      <c r="B908" s="99"/>
      <c r="C908" s="99"/>
      <c r="D908" s="99"/>
      <c r="E908" s="99"/>
      <c r="F908" s="99"/>
      <c r="G908" s="99"/>
      <c r="H908" s="99"/>
      <c r="I908" s="99"/>
      <c r="J908" s="99"/>
      <c r="K908" s="99"/>
      <c r="L908" s="99"/>
      <c r="M908" s="99"/>
      <c r="N908" s="99"/>
      <c r="O908" s="99"/>
      <c r="P908" s="99"/>
      <c r="Q908" s="99"/>
      <c r="R908" s="99"/>
      <c r="S908" s="99"/>
      <c r="T908" s="99"/>
      <c r="U908" s="99"/>
      <c r="V908" s="99"/>
      <c r="W908" s="99"/>
      <c r="X908" s="99"/>
      <c r="Y908" s="99"/>
      <c r="Z908" s="99"/>
    </row>
    <row r="909">
      <c r="A909" s="99"/>
      <c r="B909" s="99"/>
      <c r="C909" s="99"/>
      <c r="D909" s="99"/>
      <c r="E909" s="99"/>
      <c r="F909" s="99"/>
      <c r="G909" s="99"/>
      <c r="H909" s="99"/>
      <c r="I909" s="99"/>
      <c r="J909" s="99"/>
      <c r="K909" s="99"/>
      <c r="L909" s="99"/>
      <c r="M909" s="99"/>
      <c r="N909" s="99"/>
      <c r="O909" s="99"/>
      <c r="P909" s="99"/>
      <c r="Q909" s="99"/>
      <c r="R909" s="99"/>
      <c r="S909" s="99"/>
      <c r="T909" s="99"/>
      <c r="U909" s="99"/>
      <c r="V909" s="99"/>
      <c r="W909" s="99"/>
      <c r="X909" s="99"/>
      <c r="Y909" s="99"/>
      <c r="Z909" s="99"/>
    </row>
    <row r="910">
      <c r="A910" s="99"/>
      <c r="B910" s="99"/>
      <c r="C910" s="99"/>
      <c r="D910" s="99"/>
      <c r="E910" s="99"/>
      <c r="F910" s="99"/>
      <c r="G910" s="99"/>
      <c r="H910" s="99"/>
      <c r="I910" s="99"/>
      <c r="J910" s="99"/>
      <c r="K910" s="99"/>
      <c r="L910" s="99"/>
      <c r="M910" s="99"/>
      <c r="N910" s="99"/>
      <c r="O910" s="99"/>
      <c r="P910" s="99"/>
      <c r="Q910" s="99"/>
      <c r="R910" s="99"/>
      <c r="S910" s="99"/>
      <c r="T910" s="99"/>
      <c r="U910" s="99"/>
      <c r="V910" s="99"/>
      <c r="W910" s="99"/>
      <c r="X910" s="99"/>
      <c r="Y910" s="99"/>
      <c r="Z910" s="99"/>
    </row>
    <row r="911">
      <c r="A911" s="99"/>
      <c r="B911" s="99"/>
      <c r="C911" s="99"/>
      <c r="D911" s="99"/>
      <c r="E911" s="99"/>
      <c r="F911" s="99"/>
      <c r="G911" s="99"/>
      <c r="H911" s="99"/>
      <c r="I911" s="99"/>
      <c r="J911" s="99"/>
      <c r="K911" s="99"/>
      <c r="L911" s="99"/>
      <c r="M911" s="99"/>
      <c r="N911" s="99"/>
      <c r="O911" s="99"/>
      <c r="P911" s="99"/>
      <c r="Q911" s="99"/>
      <c r="R911" s="99"/>
      <c r="S911" s="99"/>
      <c r="T911" s="99"/>
      <c r="U911" s="99"/>
      <c r="V911" s="99"/>
      <c r="W911" s="99"/>
      <c r="X911" s="99"/>
      <c r="Y911" s="99"/>
      <c r="Z911" s="99"/>
    </row>
    <row r="912">
      <c r="A912" s="99"/>
      <c r="B912" s="99"/>
      <c r="C912" s="99"/>
      <c r="D912" s="99"/>
      <c r="E912" s="99"/>
      <c r="F912" s="99"/>
      <c r="G912" s="99"/>
      <c r="H912" s="99"/>
      <c r="I912" s="99"/>
      <c r="J912" s="99"/>
      <c r="K912" s="99"/>
      <c r="L912" s="99"/>
      <c r="M912" s="99"/>
      <c r="N912" s="99"/>
      <c r="O912" s="99"/>
      <c r="P912" s="99"/>
      <c r="Q912" s="99"/>
      <c r="R912" s="99"/>
      <c r="S912" s="99"/>
      <c r="T912" s="99"/>
      <c r="U912" s="99"/>
      <c r="V912" s="99"/>
      <c r="W912" s="99"/>
      <c r="X912" s="99"/>
      <c r="Y912" s="99"/>
      <c r="Z912" s="99"/>
    </row>
    <row r="913">
      <c r="A913" s="99"/>
      <c r="B913" s="99"/>
      <c r="C913" s="99"/>
      <c r="D913" s="99"/>
      <c r="E913" s="99"/>
      <c r="F913" s="99"/>
      <c r="G913" s="99"/>
      <c r="H913" s="99"/>
      <c r="I913" s="99"/>
      <c r="J913" s="99"/>
      <c r="K913" s="99"/>
      <c r="L913" s="99"/>
      <c r="M913" s="99"/>
      <c r="N913" s="99"/>
      <c r="O913" s="99"/>
      <c r="P913" s="99"/>
      <c r="Q913" s="99"/>
      <c r="R913" s="99"/>
      <c r="S913" s="99"/>
      <c r="T913" s="99"/>
      <c r="U913" s="99"/>
      <c r="V913" s="99"/>
      <c r="W913" s="99"/>
      <c r="X913" s="99"/>
      <c r="Y913" s="99"/>
      <c r="Z913" s="99"/>
    </row>
    <row r="914">
      <c r="A914" s="99"/>
      <c r="B914" s="99"/>
      <c r="C914" s="99"/>
      <c r="D914" s="99"/>
      <c r="E914" s="99"/>
      <c r="F914" s="99"/>
      <c r="G914" s="99"/>
      <c r="H914" s="99"/>
      <c r="I914" s="99"/>
      <c r="J914" s="99"/>
      <c r="K914" s="99"/>
      <c r="L914" s="99"/>
      <c r="M914" s="99"/>
      <c r="N914" s="99"/>
      <c r="O914" s="99"/>
      <c r="P914" s="99"/>
      <c r="Q914" s="99"/>
      <c r="R914" s="99"/>
      <c r="S914" s="99"/>
      <c r="T914" s="99"/>
      <c r="U914" s="99"/>
      <c r="V914" s="99"/>
      <c r="W914" s="99"/>
      <c r="X914" s="99"/>
      <c r="Y914" s="99"/>
      <c r="Z914" s="99"/>
    </row>
    <row r="915">
      <c r="A915" s="99"/>
      <c r="B915" s="99"/>
      <c r="C915" s="99"/>
      <c r="D915" s="99"/>
      <c r="E915" s="99"/>
      <c r="F915" s="99"/>
      <c r="G915" s="99"/>
      <c r="H915" s="99"/>
      <c r="I915" s="99"/>
      <c r="J915" s="99"/>
      <c r="K915" s="99"/>
      <c r="L915" s="99"/>
      <c r="M915" s="99"/>
      <c r="N915" s="99"/>
      <c r="O915" s="99"/>
      <c r="P915" s="99"/>
      <c r="Q915" s="99"/>
      <c r="R915" s="99"/>
      <c r="S915" s="99"/>
      <c r="T915" s="99"/>
      <c r="U915" s="99"/>
      <c r="V915" s="99"/>
      <c r="W915" s="99"/>
      <c r="X915" s="99"/>
      <c r="Y915" s="99"/>
      <c r="Z915" s="99"/>
    </row>
    <row r="916">
      <c r="A916" s="99"/>
      <c r="B916" s="99"/>
      <c r="C916" s="99"/>
      <c r="D916" s="99"/>
      <c r="E916" s="99"/>
      <c r="F916" s="99"/>
      <c r="G916" s="99"/>
      <c r="H916" s="99"/>
      <c r="I916" s="99"/>
      <c r="J916" s="99"/>
      <c r="K916" s="99"/>
      <c r="L916" s="99"/>
      <c r="M916" s="99"/>
      <c r="N916" s="99"/>
      <c r="O916" s="99"/>
      <c r="P916" s="99"/>
      <c r="Q916" s="99"/>
      <c r="R916" s="99"/>
      <c r="S916" s="99"/>
      <c r="T916" s="99"/>
      <c r="U916" s="99"/>
      <c r="V916" s="99"/>
      <c r="W916" s="99"/>
      <c r="X916" s="99"/>
      <c r="Y916" s="99"/>
      <c r="Z916" s="99"/>
    </row>
    <row r="917">
      <c r="A917" s="99"/>
      <c r="B917" s="99"/>
      <c r="C917" s="99"/>
      <c r="D917" s="99"/>
      <c r="E917" s="99"/>
      <c r="F917" s="99"/>
      <c r="G917" s="99"/>
      <c r="H917" s="99"/>
      <c r="I917" s="99"/>
      <c r="J917" s="99"/>
      <c r="K917" s="99"/>
      <c r="L917" s="99"/>
      <c r="M917" s="99"/>
      <c r="N917" s="99"/>
      <c r="O917" s="99"/>
      <c r="P917" s="99"/>
      <c r="Q917" s="99"/>
      <c r="R917" s="99"/>
      <c r="S917" s="99"/>
      <c r="T917" s="99"/>
      <c r="U917" s="99"/>
      <c r="V917" s="99"/>
      <c r="W917" s="99"/>
      <c r="X917" s="99"/>
      <c r="Y917" s="99"/>
      <c r="Z917" s="99"/>
    </row>
    <row r="918">
      <c r="A918" s="99"/>
      <c r="B918" s="99"/>
      <c r="C918" s="99"/>
      <c r="D918" s="99"/>
      <c r="E918" s="99"/>
      <c r="F918" s="99"/>
      <c r="G918" s="99"/>
      <c r="H918" s="99"/>
      <c r="I918" s="99"/>
      <c r="J918" s="99"/>
      <c r="K918" s="99"/>
      <c r="L918" s="99"/>
      <c r="M918" s="99"/>
      <c r="N918" s="99"/>
      <c r="O918" s="99"/>
      <c r="P918" s="99"/>
      <c r="Q918" s="99"/>
      <c r="R918" s="99"/>
      <c r="S918" s="99"/>
      <c r="T918" s="99"/>
      <c r="U918" s="99"/>
      <c r="V918" s="99"/>
      <c r="W918" s="99"/>
      <c r="X918" s="99"/>
      <c r="Y918" s="99"/>
      <c r="Z918" s="99"/>
    </row>
    <row r="919">
      <c r="A919" s="99"/>
      <c r="B919" s="99"/>
      <c r="C919" s="99"/>
      <c r="D919" s="99"/>
      <c r="E919" s="99"/>
      <c r="F919" s="99"/>
      <c r="G919" s="99"/>
      <c r="H919" s="99"/>
      <c r="I919" s="99"/>
      <c r="J919" s="99"/>
      <c r="K919" s="99"/>
      <c r="L919" s="99"/>
      <c r="M919" s="99"/>
      <c r="N919" s="99"/>
      <c r="O919" s="99"/>
      <c r="P919" s="99"/>
      <c r="Q919" s="99"/>
      <c r="R919" s="99"/>
      <c r="S919" s="99"/>
      <c r="T919" s="99"/>
      <c r="U919" s="99"/>
      <c r="V919" s="99"/>
      <c r="W919" s="99"/>
      <c r="X919" s="99"/>
      <c r="Y919" s="99"/>
      <c r="Z919" s="99"/>
    </row>
    <row r="920">
      <c r="A920" s="99"/>
      <c r="B920" s="99"/>
      <c r="C920" s="99"/>
      <c r="D920" s="99"/>
      <c r="E920" s="99"/>
      <c r="F920" s="99"/>
      <c r="G920" s="99"/>
      <c r="H920" s="99"/>
      <c r="I920" s="99"/>
      <c r="J920" s="99"/>
      <c r="K920" s="99"/>
      <c r="L920" s="99"/>
      <c r="M920" s="99"/>
      <c r="N920" s="99"/>
      <c r="O920" s="99"/>
      <c r="P920" s="99"/>
      <c r="Q920" s="99"/>
      <c r="R920" s="99"/>
      <c r="S920" s="99"/>
      <c r="T920" s="99"/>
      <c r="U920" s="99"/>
      <c r="V920" s="99"/>
      <c r="W920" s="99"/>
      <c r="X920" s="99"/>
      <c r="Y920" s="99"/>
      <c r="Z920" s="99"/>
    </row>
    <row r="921">
      <c r="A921" s="99"/>
      <c r="B921" s="99"/>
      <c r="C921" s="99"/>
      <c r="D921" s="99"/>
      <c r="E921" s="99"/>
      <c r="F921" s="99"/>
      <c r="G921" s="99"/>
      <c r="H921" s="99"/>
      <c r="I921" s="99"/>
      <c r="J921" s="99"/>
      <c r="K921" s="99"/>
      <c r="L921" s="99"/>
      <c r="M921" s="99"/>
      <c r="N921" s="99"/>
      <c r="O921" s="99"/>
      <c r="P921" s="99"/>
      <c r="Q921" s="99"/>
      <c r="R921" s="99"/>
      <c r="S921" s="99"/>
      <c r="T921" s="99"/>
      <c r="U921" s="99"/>
      <c r="V921" s="99"/>
      <c r="W921" s="99"/>
      <c r="X921" s="99"/>
      <c r="Y921" s="99"/>
      <c r="Z921" s="99"/>
    </row>
    <row r="922">
      <c r="A922" s="99"/>
      <c r="B922" s="99"/>
      <c r="C922" s="99"/>
      <c r="D922" s="99"/>
      <c r="E922" s="99"/>
      <c r="F922" s="99"/>
      <c r="G922" s="99"/>
      <c r="H922" s="99"/>
      <c r="I922" s="99"/>
      <c r="J922" s="99"/>
      <c r="K922" s="99"/>
      <c r="L922" s="99"/>
      <c r="M922" s="99"/>
      <c r="N922" s="99"/>
      <c r="O922" s="99"/>
      <c r="P922" s="99"/>
      <c r="Q922" s="99"/>
      <c r="R922" s="99"/>
      <c r="S922" s="99"/>
      <c r="T922" s="99"/>
      <c r="U922" s="99"/>
      <c r="V922" s="99"/>
      <c r="W922" s="99"/>
      <c r="X922" s="99"/>
      <c r="Y922" s="99"/>
      <c r="Z922" s="99"/>
    </row>
    <row r="923">
      <c r="A923" s="99"/>
      <c r="B923" s="99"/>
      <c r="C923" s="99"/>
      <c r="D923" s="99"/>
      <c r="E923" s="99"/>
      <c r="F923" s="99"/>
      <c r="G923" s="99"/>
      <c r="H923" s="99"/>
      <c r="I923" s="99"/>
      <c r="J923" s="99"/>
      <c r="K923" s="99"/>
      <c r="L923" s="99"/>
      <c r="M923" s="99"/>
      <c r="N923" s="99"/>
      <c r="O923" s="99"/>
      <c r="P923" s="99"/>
      <c r="Q923" s="99"/>
      <c r="R923" s="99"/>
      <c r="S923" s="99"/>
      <c r="T923" s="99"/>
      <c r="U923" s="99"/>
      <c r="V923" s="99"/>
      <c r="W923" s="99"/>
      <c r="X923" s="99"/>
      <c r="Y923" s="99"/>
      <c r="Z923" s="99"/>
    </row>
    <row r="924">
      <c r="A924" s="99"/>
      <c r="B924" s="99"/>
      <c r="C924" s="99"/>
      <c r="D924" s="99"/>
      <c r="E924" s="99"/>
      <c r="F924" s="99"/>
      <c r="G924" s="99"/>
      <c r="H924" s="99"/>
      <c r="I924" s="99"/>
      <c r="J924" s="99"/>
      <c r="K924" s="99"/>
      <c r="L924" s="99"/>
      <c r="M924" s="99"/>
      <c r="N924" s="99"/>
      <c r="O924" s="99"/>
      <c r="P924" s="99"/>
      <c r="Q924" s="99"/>
      <c r="R924" s="99"/>
      <c r="S924" s="99"/>
      <c r="T924" s="99"/>
      <c r="U924" s="99"/>
      <c r="V924" s="99"/>
      <c r="W924" s="99"/>
      <c r="X924" s="99"/>
      <c r="Y924" s="99"/>
      <c r="Z924" s="99"/>
    </row>
    <row r="925">
      <c r="A925" s="99"/>
      <c r="B925" s="99"/>
      <c r="C925" s="99"/>
      <c r="D925" s="99"/>
      <c r="E925" s="99"/>
      <c r="F925" s="99"/>
      <c r="G925" s="99"/>
      <c r="H925" s="99"/>
      <c r="I925" s="99"/>
      <c r="J925" s="99"/>
      <c r="K925" s="99"/>
      <c r="L925" s="99"/>
      <c r="M925" s="99"/>
      <c r="N925" s="99"/>
      <c r="O925" s="99"/>
      <c r="P925" s="99"/>
      <c r="Q925" s="99"/>
      <c r="R925" s="99"/>
      <c r="S925" s="99"/>
      <c r="T925" s="99"/>
      <c r="U925" s="99"/>
      <c r="V925" s="99"/>
      <c r="W925" s="99"/>
      <c r="X925" s="99"/>
      <c r="Y925" s="99"/>
      <c r="Z925" s="99"/>
    </row>
    <row r="926">
      <c r="A926" s="99"/>
      <c r="B926" s="99"/>
      <c r="C926" s="99"/>
      <c r="D926" s="99"/>
      <c r="E926" s="99"/>
      <c r="F926" s="99"/>
      <c r="G926" s="99"/>
      <c r="H926" s="99"/>
      <c r="I926" s="99"/>
      <c r="J926" s="99"/>
      <c r="K926" s="99"/>
      <c r="L926" s="99"/>
      <c r="M926" s="99"/>
      <c r="N926" s="99"/>
      <c r="O926" s="99"/>
      <c r="P926" s="99"/>
      <c r="Q926" s="99"/>
      <c r="R926" s="99"/>
      <c r="S926" s="99"/>
      <c r="T926" s="99"/>
      <c r="U926" s="99"/>
      <c r="V926" s="99"/>
      <c r="W926" s="99"/>
      <c r="X926" s="99"/>
      <c r="Y926" s="99"/>
      <c r="Z926" s="99"/>
    </row>
    <row r="927">
      <c r="A927" s="99"/>
      <c r="B927" s="99"/>
      <c r="C927" s="99"/>
      <c r="D927" s="99"/>
      <c r="E927" s="99"/>
      <c r="F927" s="99"/>
      <c r="G927" s="99"/>
      <c r="H927" s="99"/>
      <c r="I927" s="99"/>
      <c r="J927" s="99"/>
      <c r="K927" s="99"/>
      <c r="L927" s="99"/>
      <c r="M927" s="99"/>
      <c r="N927" s="99"/>
      <c r="O927" s="99"/>
      <c r="P927" s="99"/>
      <c r="Q927" s="99"/>
      <c r="R927" s="99"/>
      <c r="S927" s="99"/>
      <c r="T927" s="99"/>
      <c r="U927" s="99"/>
      <c r="V927" s="99"/>
      <c r="W927" s="99"/>
      <c r="X927" s="99"/>
      <c r="Y927" s="99"/>
      <c r="Z927" s="99"/>
    </row>
    <row r="928">
      <c r="A928" s="99"/>
      <c r="B928" s="99"/>
      <c r="C928" s="99"/>
      <c r="D928" s="99"/>
      <c r="E928" s="99"/>
      <c r="F928" s="99"/>
      <c r="G928" s="99"/>
      <c r="H928" s="99"/>
      <c r="I928" s="99"/>
      <c r="J928" s="99"/>
      <c r="K928" s="99"/>
      <c r="L928" s="99"/>
      <c r="M928" s="99"/>
      <c r="N928" s="99"/>
      <c r="O928" s="99"/>
      <c r="P928" s="99"/>
      <c r="Q928" s="99"/>
      <c r="R928" s="99"/>
      <c r="S928" s="99"/>
      <c r="T928" s="99"/>
      <c r="U928" s="99"/>
      <c r="V928" s="99"/>
      <c r="W928" s="99"/>
      <c r="X928" s="99"/>
      <c r="Y928" s="99"/>
      <c r="Z928" s="99"/>
    </row>
    <row r="929">
      <c r="A929" s="99"/>
      <c r="B929" s="99"/>
      <c r="C929" s="99"/>
      <c r="D929" s="99"/>
      <c r="E929" s="99"/>
      <c r="F929" s="99"/>
      <c r="G929" s="99"/>
      <c r="H929" s="99"/>
      <c r="I929" s="99"/>
      <c r="J929" s="99"/>
      <c r="K929" s="99"/>
      <c r="L929" s="99"/>
      <c r="M929" s="99"/>
      <c r="N929" s="99"/>
      <c r="O929" s="99"/>
      <c r="P929" s="99"/>
      <c r="Q929" s="99"/>
      <c r="R929" s="99"/>
      <c r="S929" s="99"/>
      <c r="T929" s="99"/>
      <c r="U929" s="99"/>
      <c r="V929" s="99"/>
      <c r="W929" s="99"/>
      <c r="X929" s="99"/>
      <c r="Y929" s="99"/>
      <c r="Z929" s="99"/>
    </row>
    <row r="930">
      <c r="A930" s="99"/>
      <c r="B930" s="99"/>
      <c r="C930" s="99"/>
      <c r="D930" s="99"/>
      <c r="E930" s="99"/>
      <c r="F930" s="99"/>
      <c r="G930" s="99"/>
      <c r="H930" s="99"/>
      <c r="I930" s="99"/>
      <c r="J930" s="99"/>
      <c r="K930" s="99"/>
      <c r="L930" s="99"/>
      <c r="M930" s="99"/>
      <c r="N930" s="99"/>
      <c r="O930" s="99"/>
      <c r="P930" s="99"/>
      <c r="Q930" s="99"/>
      <c r="R930" s="99"/>
      <c r="S930" s="99"/>
      <c r="T930" s="99"/>
      <c r="U930" s="99"/>
      <c r="V930" s="99"/>
      <c r="W930" s="99"/>
      <c r="X930" s="99"/>
      <c r="Y930" s="99"/>
      <c r="Z930" s="99"/>
    </row>
    <row r="931">
      <c r="A931" s="99"/>
      <c r="B931" s="99"/>
      <c r="C931" s="99"/>
      <c r="D931" s="99"/>
      <c r="E931" s="99"/>
      <c r="F931" s="99"/>
      <c r="G931" s="99"/>
      <c r="H931" s="99"/>
      <c r="I931" s="99"/>
      <c r="J931" s="99"/>
      <c r="K931" s="99"/>
      <c r="L931" s="99"/>
      <c r="M931" s="99"/>
      <c r="N931" s="99"/>
      <c r="O931" s="99"/>
      <c r="P931" s="99"/>
      <c r="Q931" s="99"/>
      <c r="R931" s="99"/>
      <c r="S931" s="99"/>
      <c r="T931" s="99"/>
      <c r="U931" s="99"/>
      <c r="V931" s="99"/>
      <c r="W931" s="99"/>
      <c r="X931" s="99"/>
      <c r="Y931" s="99"/>
      <c r="Z931" s="99"/>
    </row>
    <row r="932">
      <c r="A932" s="99"/>
      <c r="B932" s="99"/>
      <c r="C932" s="99"/>
      <c r="D932" s="99"/>
      <c r="E932" s="99"/>
      <c r="F932" s="99"/>
      <c r="G932" s="99"/>
      <c r="H932" s="99"/>
      <c r="I932" s="99"/>
      <c r="J932" s="99"/>
      <c r="K932" s="99"/>
      <c r="L932" s="99"/>
      <c r="M932" s="99"/>
      <c r="N932" s="99"/>
      <c r="O932" s="99"/>
      <c r="P932" s="99"/>
      <c r="Q932" s="99"/>
      <c r="R932" s="99"/>
      <c r="S932" s="99"/>
      <c r="T932" s="99"/>
      <c r="U932" s="99"/>
      <c r="V932" s="99"/>
      <c r="W932" s="99"/>
      <c r="X932" s="99"/>
      <c r="Y932" s="99"/>
      <c r="Z932" s="99"/>
    </row>
    <row r="933">
      <c r="A933" s="99"/>
      <c r="B933" s="99"/>
      <c r="C933" s="99"/>
      <c r="D933" s="99"/>
      <c r="E933" s="99"/>
      <c r="F933" s="99"/>
      <c r="G933" s="99"/>
      <c r="H933" s="99"/>
      <c r="I933" s="99"/>
      <c r="J933" s="99"/>
      <c r="K933" s="99"/>
      <c r="L933" s="99"/>
      <c r="M933" s="99"/>
      <c r="N933" s="99"/>
      <c r="O933" s="99"/>
      <c r="P933" s="99"/>
      <c r="Q933" s="99"/>
      <c r="R933" s="99"/>
      <c r="S933" s="99"/>
      <c r="T933" s="99"/>
      <c r="U933" s="99"/>
      <c r="V933" s="99"/>
      <c r="W933" s="99"/>
      <c r="X933" s="99"/>
      <c r="Y933" s="99"/>
      <c r="Z933" s="99"/>
    </row>
    <row r="934">
      <c r="A934" s="99"/>
      <c r="B934" s="99"/>
      <c r="C934" s="99"/>
      <c r="D934" s="99"/>
      <c r="E934" s="99"/>
      <c r="F934" s="99"/>
      <c r="G934" s="99"/>
      <c r="H934" s="99"/>
      <c r="I934" s="99"/>
      <c r="J934" s="99"/>
      <c r="K934" s="99"/>
      <c r="L934" s="99"/>
      <c r="M934" s="99"/>
      <c r="N934" s="99"/>
      <c r="O934" s="99"/>
      <c r="P934" s="99"/>
      <c r="Q934" s="99"/>
      <c r="R934" s="99"/>
      <c r="S934" s="99"/>
      <c r="T934" s="99"/>
      <c r="U934" s="99"/>
      <c r="V934" s="99"/>
      <c r="W934" s="99"/>
      <c r="X934" s="99"/>
      <c r="Y934" s="99"/>
      <c r="Z934" s="99"/>
    </row>
    <row r="935">
      <c r="A935" s="99"/>
      <c r="B935" s="99"/>
      <c r="C935" s="99"/>
      <c r="D935" s="99"/>
      <c r="E935" s="99"/>
      <c r="F935" s="99"/>
      <c r="G935" s="99"/>
      <c r="H935" s="99"/>
      <c r="I935" s="99"/>
      <c r="J935" s="99"/>
      <c r="K935" s="99"/>
      <c r="L935" s="99"/>
      <c r="M935" s="99"/>
      <c r="N935" s="99"/>
      <c r="O935" s="99"/>
      <c r="P935" s="99"/>
      <c r="Q935" s="99"/>
      <c r="R935" s="99"/>
      <c r="S935" s="99"/>
      <c r="T935" s="99"/>
      <c r="U935" s="99"/>
      <c r="V935" s="99"/>
      <c r="W935" s="99"/>
      <c r="X935" s="99"/>
      <c r="Y935" s="99"/>
      <c r="Z935" s="99"/>
    </row>
    <row r="936">
      <c r="A936" s="99"/>
      <c r="B936" s="99"/>
      <c r="C936" s="99"/>
      <c r="D936" s="99"/>
      <c r="E936" s="99"/>
      <c r="F936" s="99"/>
      <c r="G936" s="99"/>
      <c r="H936" s="99"/>
      <c r="I936" s="99"/>
      <c r="J936" s="99"/>
      <c r="K936" s="99"/>
      <c r="L936" s="99"/>
      <c r="M936" s="99"/>
      <c r="N936" s="99"/>
      <c r="O936" s="99"/>
      <c r="P936" s="99"/>
      <c r="Q936" s="99"/>
      <c r="R936" s="99"/>
      <c r="S936" s="99"/>
      <c r="T936" s="99"/>
      <c r="U936" s="99"/>
      <c r="V936" s="99"/>
      <c r="W936" s="99"/>
      <c r="X936" s="99"/>
      <c r="Y936" s="99"/>
      <c r="Z936" s="99"/>
    </row>
    <row r="937">
      <c r="A937" s="99"/>
      <c r="B937" s="99"/>
      <c r="C937" s="99"/>
      <c r="D937" s="99"/>
      <c r="E937" s="99"/>
      <c r="F937" s="99"/>
      <c r="G937" s="99"/>
      <c r="H937" s="99"/>
      <c r="I937" s="99"/>
      <c r="J937" s="99"/>
      <c r="K937" s="99"/>
      <c r="L937" s="99"/>
      <c r="M937" s="99"/>
      <c r="N937" s="99"/>
      <c r="O937" s="99"/>
      <c r="P937" s="99"/>
      <c r="Q937" s="99"/>
      <c r="R937" s="99"/>
      <c r="S937" s="99"/>
      <c r="T937" s="99"/>
      <c r="U937" s="99"/>
      <c r="V937" s="99"/>
      <c r="W937" s="99"/>
      <c r="X937" s="99"/>
      <c r="Y937" s="99"/>
      <c r="Z937" s="99"/>
    </row>
    <row r="938">
      <c r="A938" s="99"/>
      <c r="B938" s="99"/>
      <c r="C938" s="99"/>
      <c r="D938" s="99"/>
      <c r="E938" s="99"/>
      <c r="F938" s="99"/>
      <c r="G938" s="99"/>
      <c r="H938" s="99"/>
      <c r="I938" s="99"/>
      <c r="J938" s="99"/>
      <c r="K938" s="99"/>
      <c r="L938" s="99"/>
      <c r="M938" s="99"/>
      <c r="N938" s="99"/>
      <c r="O938" s="99"/>
      <c r="P938" s="99"/>
      <c r="Q938" s="99"/>
      <c r="R938" s="99"/>
      <c r="S938" s="99"/>
      <c r="T938" s="99"/>
      <c r="U938" s="99"/>
      <c r="V938" s="99"/>
      <c r="W938" s="99"/>
      <c r="X938" s="99"/>
      <c r="Y938" s="99"/>
      <c r="Z938" s="99"/>
    </row>
    <row r="939">
      <c r="A939" s="99"/>
      <c r="B939" s="99"/>
      <c r="C939" s="99"/>
      <c r="D939" s="99"/>
      <c r="E939" s="99"/>
      <c r="F939" s="99"/>
      <c r="G939" s="99"/>
      <c r="H939" s="99"/>
      <c r="I939" s="99"/>
      <c r="J939" s="99"/>
      <c r="K939" s="99"/>
      <c r="L939" s="99"/>
      <c r="M939" s="99"/>
      <c r="N939" s="99"/>
      <c r="O939" s="99"/>
      <c r="P939" s="99"/>
      <c r="Q939" s="99"/>
      <c r="R939" s="99"/>
      <c r="S939" s="99"/>
      <c r="T939" s="99"/>
      <c r="U939" s="99"/>
      <c r="V939" s="99"/>
      <c r="W939" s="99"/>
      <c r="X939" s="99"/>
      <c r="Y939" s="99"/>
      <c r="Z939" s="99"/>
    </row>
    <row r="940">
      <c r="A940" s="99"/>
      <c r="B940" s="99"/>
      <c r="C940" s="99"/>
      <c r="D940" s="99"/>
      <c r="E940" s="99"/>
      <c r="F940" s="99"/>
      <c r="G940" s="99"/>
      <c r="H940" s="99"/>
      <c r="I940" s="99"/>
      <c r="J940" s="99"/>
      <c r="K940" s="99"/>
      <c r="L940" s="99"/>
      <c r="M940" s="99"/>
      <c r="N940" s="99"/>
      <c r="O940" s="99"/>
      <c r="P940" s="99"/>
      <c r="Q940" s="99"/>
      <c r="R940" s="99"/>
      <c r="S940" s="99"/>
      <c r="T940" s="99"/>
      <c r="U940" s="99"/>
      <c r="V940" s="99"/>
      <c r="W940" s="99"/>
      <c r="X940" s="99"/>
      <c r="Y940" s="99"/>
      <c r="Z940" s="99"/>
    </row>
    <row r="941">
      <c r="A941" s="99"/>
      <c r="B941" s="99"/>
      <c r="C941" s="99"/>
      <c r="D941" s="99"/>
      <c r="E941" s="99"/>
      <c r="F941" s="99"/>
      <c r="G941" s="99"/>
      <c r="H941" s="99"/>
      <c r="I941" s="99"/>
      <c r="J941" s="99"/>
      <c r="K941" s="99"/>
      <c r="L941" s="99"/>
      <c r="M941" s="99"/>
      <c r="N941" s="99"/>
      <c r="O941" s="99"/>
      <c r="P941" s="99"/>
      <c r="Q941" s="99"/>
      <c r="R941" s="99"/>
      <c r="S941" s="99"/>
      <c r="T941" s="99"/>
      <c r="U941" s="99"/>
      <c r="V941" s="99"/>
      <c r="W941" s="99"/>
      <c r="X941" s="99"/>
      <c r="Y941" s="99"/>
      <c r="Z941" s="99"/>
    </row>
    <row r="942">
      <c r="A942" s="99"/>
      <c r="B942" s="99"/>
      <c r="C942" s="99"/>
      <c r="D942" s="99"/>
      <c r="E942" s="99"/>
      <c r="F942" s="99"/>
      <c r="G942" s="99"/>
      <c r="H942" s="99"/>
      <c r="I942" s="99"/>
      <c r="J942" s="99"/>
      <c r="K942" s="99"/>
      <c r="L942" s="99"/>
      <c r="M942" s="99"/>
      <c r="N942" s="99"/>
      <c r="O942" s="99"/>
      <c r="P942" s="99"/>
      <c r="Q942" s="99"/>
      <c r="R942" s="99"/>
      <c r="S942" s="99"/>
      <c r="T942" s="99"/>
      <c r="U942" s="99"/>
      <c r="V942" s="99"/>
      <c r="W942" s="99"/>
      <c r="X942" s="99"/>
      <c r="Y942" s="99"/>
      <c r="Z942" s="99"/>
    </row>
    <row r="943">
      <c r="A943" s="99"/>
      <c r="B943" s="99"/>
      <c r="C943" s="99"/>
      <c r="D943" s="99"/>
      <c r="E943" s="99"/>
      <c r="F943" s="99"/>
      <c r="G943" s="99"/>
      <c r="H943" s="99"/>
      <c r="I943" s="99"/>
      <c r="J943" s="99"/>
      <c r="K943" s="99"/>
      <c r="L943" s="99"/>
      <c r="M943" s="99"/>
      <c r="N943" s="99"/>
      <c r="O943" s="99"/>
      <c r="P943" s="99"/>
      <c r="Q943" s="99"/>
      <c r="R943" s="99"/>
      <c r="S943" s="99"/>
      <c r="T943" s="99"/>
      <c r="U943" s="99"/>
      <c r="V943" s="99"/>
      <c r="W943" s="99"/>
      <c r="X943" s="99"/>
      <c r="Y943" s="99"/>
      <c r="Z943" s="99"/>
    </row>
    <row r="944">
      <c r="A944" s="99"/>
      <c r="B944" s="99"/>
      <c r="C944" s="99"/>
      <c r="D944" s="99"/>
      <c r="E944" s="99"/>
      <c r="F944" s="99"/>
      <c r="G944" s="99"/>
      <c r="H944" s="99"/>
      <c r="I944" s="99"/>
      <c r="J944" s="99"/>
      <c r="K944" s="99"/>
      <c r="L944" s="99"/>
      <c r="M944" s="99"/>
      <c r="N944" s="99"/>
      <c r="O944" s="99"/>
      <c r="P944" s="99"/>
      <c r="Q944" s="99"/>
      <c r="R944" s="99"/>
      <c r="S944" s="99"/>
      <c r="T944" s="99"/>
      <c r="U944" s="99"/>
      <c r="V944" s="99"/>
      <c r="W944" s="99"/>
      <c r="X944" s="99"/>
      <c r="Y944" s="99"/>
      <c r="Z944" s="99"/>
    </row>
    <row r="945">
      <c r="A945" s="99"/>
      <c r="B945" s="99"/>
      <c r="C945" s="99"/>
      <c r="D945" s="99"/>
      <c r="E945" s="99"/>
      <c r="F945" s="99"/>
      <c r="G945" s="99"/>
      <c r="H945" s="99"/>
      <c r="I945" s="99"/>
      <c r="J945" s="99"/>
      <c r="K945" s="99"/>
      <c r="L945" s="99"/>
      <c r="M945" s="99"/>
      <c r="N945" s="99"/>
      <c r="O945" s="99"/>
      <c r="P945" s="99"/>
      <c r="Q945" s="99"/>
      <c r="R945" s="99"/>
      <c r="S945" s="99"/>
      <c r="T945" s="99"/>
      <c r="U945" s="99"/>
      <c r="V945" s="99"/>
      <c r="W945" s="99"/>
      <c r="X945" s="99"/>
      <c r="Y945" s="99"/>
      <c r="Z945" s="99"/>
    </row>
    <row r="946">
      <c r="A946" s="99"/>
      <c r="B946" s="99"/>
      <c r="C946" s="99"/>
      <c r="D946" s="99"/>
      <c r="E946" s="99"/>
      <c r="F946" s="99"/>
      <c r="G946" s="99"/>
      <c r="H946" s="99"/>
      <c r="I946" s="99"/>
      <c r="J946" s="99"/>
      <c r="K946" s="99"/>
      <c r="L946" s="99"/>
      <c r="M946" s="99"/>
      <c r="N946" s="99"/>
      <c r="O946" s="99"/>
      <c r="P946" s="99"/>
      <c r="Q946" s="99"/>
      <c r="R946" s="99"/>
      <c r="S946" s="99"/>
      <c r="T946" s="99"/>
      <c r="U946" s="99"/>
      <c r="V946" s="99"/>
      <c r="W946" s="99"/>
      <c r="X946" s="99"/>
      <c r="Y946" s="99"/>
      <c r="Z946" s="99"/>
    </row>
    <row r="947">
      <c r="A947" s="99"/>
      <c r="B947" s="99"/>
      <c r="C947" s="99"/>
      <c r="D947" s="99"/>
      <c r="E947" s="99"/>
      <c r="F947" s="99"/>
      <c r="G947" s="99"/>
      <c r="H947" s="99"/>
      <c r="I947" s="99"/>
      <c r="J947" s="99"/>
      <c r="K947" s="99"/>
      <c r="L947" s="99"/>
      <c r="M947" s="99"/>
      <c r="N947" s="99"/>
      <c r="O947" s="99"/>
      <c r="P947" s="99"/>
      <c r="Q947" s="99"/>
      <c r="R947" s="99"/>
      <c r="S947" s="99"/>
      <c r="T947" s="99"/>
      <c r="U947" s="99"/>
      <c r="V947" s="99"/>
      <c r="W947" s="99"/>
      <c r="X947" s="99"/>
      <c r="Y947" s="99"/>
      <c r="Z947" s="99"/>
    </row>
    <row r="948">
      <c r="A948" s="99"/>
      <c r="B948" s="99"/>
      <c r="C948" s="99"/>
      <c r="D948" s="99"/>
      <c r="E948" s="99"/>
      <c r="F948" s="99"/>
      <c r="G948" s="99"/>
      <c r="H948" s="99"/>
      <c r="I948" s="99"/>
      <c r="J948" s="99"/>
      <c r="K948" s="99"/>
      <c r="L948" s="99"/>
      <c r="M948" s="99"/>
      <c r="N948" s="99"/>
      <c r="O948" s="99"/>
      <c r="P948" s="99"/>
      <c r="Q948" s="99"/>
      <c r="R948" s="99"/>
      <c r="S948" s="99"/>
      <c r="T948" s="99"/>
      <c r="U948" s="99"/>
      <c r="V948" s="99"/>
      <c r="W948" s="99"/>
      <c r="X948" s="99"/>
      <c r="Y948" s="99"/>
      <c r="Z948" s="99"/>
    </row>
    <row r="949">
      <c r="A949" s="99"/>
      <c r="B949" s="99"/>
      <c r="C949" s="99"/>
      <c r="D949" s="99"/>
      <c r="E949" s="99"/>
      <c r="F949" s="99"/>
      <c r="G949" s="99"/>
      <c r="H949" s="99"/>
      <c r="I949" s="99"/>
      <c r="J949" s="99"/>
      <c r="K949" s="99"/>
      <c r="L949" s="99"/>
      <c r="M949" s="99"/>
      <c r="N949" s="99"/>
      <c r="O949" s="99"/>
      <c r="P949" s="99"/>
      <c r="Q949" s="99"/>
      <c r="R949" s="99"/>
      <c r="S949" s="99"/>
      <c r="T949" s="99"/>
      <c r="U949" s="99"/>
      <c r="V949" s="99"/>
      <c r="W949" s="99"/>
      <c r="X949" s="99"/>
      <c r="Y949" s="99"/>
      <c r="Z949" s="99"/>
    </row>
    <row r="950">
      <c r="A950" s="99"/>
      <c r="B950" s="99"/>
      <c r="C950" s="99"/>
      <c r="D950" s="99"/>
      <c r="E950" s="99"/>
      <c r="F950" s="99"/>
      <c r="G950" s="99"/>
      <c r="H950" s="99"/>
      <c r="I950" s="99"/>
      <c r="J950" s="99"/>
      <c r="K950" s="99"/>
      <c r="L950" s="99"/>
      <c r="M950" s="99"/>
      <c r="N950" s="99"/>
      <c r="O950" s="99"/>
      <c r="P950" s="99"/>
      <c r="Q950" s="99"/>
      <c r="R950" s="99"/>
      <c r="S950" s="99"/>
      <c r="T950" s="99"/>
      <c r="U950" s="99"/>
      <c r="V950" s="99"/>
      <c r="W950" s="99"/>
      <c r="X950" s="99"/>
      <c r="Y950" s="99"/>
      <c r="Z950" s="99"/>
    </row>
    <row r="951">
      <c r="A951" s="99"/>
      <c r="B951" s="99"/>
      <c r="C951" s="99"/>
      <c r="D951" s="99"/>
      <c r="E951" s="99"/>
      <c r="F951" s="99"/>
      <c r="G951" s="99"/>
      <c r="H951" s="99"/>
      <c r="I951" s="99"/>
      <c r="J951" s="99"/>
      <c r="K951" s="99"/>
      <c r="L951" s="99"/>
      <c r="M951" s="99"/>
      <c r="N951" s="99"/>
      <c r="O951" s="99"/>
      <c r="P951" s="99"/>
      <c r="Q951" s="99"/>
      <c r="R951" s="99"/>
      <c r="S951" s="99"/>
      <c r="T951" s="99"/>
      <c r="U951" s="99"/>
      <c r="V951" s="99"/>
      <c r="W951" s="99"/>
      <c r="X951" s="99"/>
      <c r="Y951" s="99"/>
      <c r="Z951" s="99"/>
    </row>
    <row r="952">
      <c r="A952" s="99"/>
      <c r="B952" s="99"/>
      <c r="C952" s="99"/>
      <c r="D952" s="99"/>
      <c r="E952" s="99"/>
      <c r="F952" s="99"/>
      <c r="G952" s="99"/>
      <c r="H952" s="99"/>
      <c r="I952" s="99"/>
      <c r="J952" s="99"/>
      <c r="K952" s="99"/>
      <c r="L952" s="99"/>
      <c r="M952" s="99"/>
      <c r="N952" s="99"/>
      <c r="O952" s="99"/>
      <c r="P952" s="99"/>
      <c r="Q952" s="99"/>
      <c r="R952" s="99"/>
      <c r="S952" s="99"/>
      <c r="T952" s="99"/>
      <c r="U952" s="99"/>
      <c r="V952" s="99"/>
      <c r="W952" s="99"/>
      <c r="X952" s="99"/>
      <c r="Y952" s="99"/>
      <c r="Z952" s="99"/>
    </row>
    <row r="953">
      <c r="A953" s="99"/>
      <c r="B953" s="99"/>
      <c r="C953" s="99"/>
      <c r="D953" s="99"/>
      <c r="E953" s="99"/>
      <c r="F953" s="99"/>
      <c r="G953" s="99"/>
      <c r="H953" s="99"/>
      <c r="I953" s="99"/>
      <c r="J953" s="99"/>
      <c r="K953" s="99"/>
      <c r="L953" s="99"/>
      <c r="M953" s="99"/>
      <c r="N953" s="99"/>
      <c r="O953" s="99"/>
      <c r="P953" s="99"/>
      <c r="Q953" s="99"/>
      <c r="R953" s="99"/>
      <c r="S953" s="99"/>
      <c r="T953" s="99"/>
      <c r="U953" s="99"/>
      <c r="V953" s="99"/>
      <c r="W953" s="99"/>
      <c r="X953" s="99"/>
      <c r="Y953" s="99"/>
      <c r="Z953" s="99"/>
    </row>
    <row r="954">
      <c r="A954" s="99"/>
      <c r="B954" s="99"/>
      <c r="C954" s="99"/>
      <c r="D954" s="99"/>
      <c r="E954" s="99"/>
      <c r="F954" s="99"/>
      <c r="G954" s="99"/>
      <c r="H954" s="99"/>
      <c r="I954" s="99"/>
      <c r="J954" s="99"/>
      <c r="K954" s="99"/>
      <c r="L954" s="99"/>
      <c r="M954" s="99"/>
      <c r="N954" s="99"/>
      <c r="O954" s="99"/>
      <c r="P954" s="99"/>
      <c r="Q954" s="99"/>
      <c r="R954" s="99"/>
      <c r="S954" s="99"/>
      <c r="T954" s="99"/>
      <c r="U954" s="99"/>
      <c r="V954" s="99"/>
      <c r="W954" s="99"/>
      <c r="X954" s="99"/>
      <c r="Y954" s="99"/>
      <c r="Z954" s="99"/>
    </row>
    <row r="955">
      <c r="A955" s="99"/>
      <c r="B955" s="99"/>
      <c r="C955" s="99"/>
      <c r="D955" s="99"/>
      <c r="E955" s="99"/>
      <c r="F955" s="99"/>
      <c r="G955" s="99"/>
      <c r="H955" s="99"/>
      <c r="I955" s="99"/>
      <c r="J955" s="99"/>
      <c r="K955" s="99"/>
      <c r="L955" s="99"/>
      <c r="M955" s="99"/>
      <c r="N955" s="99"/>
      <c r="O955" s="99"/>
      <c r="P955" s="99"/>
      <c r="Q955" s="99"/>
      <c r="R955" s="99"/>
      <c r="S955" s="99"/>
      <c r="T955" s="99"/>
      <c r="U955" s="99"/>
      <c r="V955" s="99"/>
      <c r="W955" s="99"/>
      <c r="X955" s="99"/>
      <c r="Y955" s="99"/>
      <c r="Z955" s="99"/>
    </row>
    <row r="956">
      <c r="A956" s="99"/>
      <c r="B956" s="99"/>
      <c r="C956" s="99"/>
      <c r="D956" s="99"/>
      <c r="E956" s="99"/>
      <c r="F956" s="99"/>
      <c r="G956" s="99"/>
      <c r="H956" s="99"/>
      <c r="I956" s="99"/>
      <c r="J956" s="99"/>
      <c r="K956" s="99"/>
      <c r="L956" s="99"/>
      <c r="M956" s="99"/>
      <c r="N956" s="99"/>
      <c r="O956" s="99"/>
      <c r="P956" s="99"/>
      <c r="Q956" s="99"/>
      <c r="R956" s="99"/>
      <c r="S956" s="99"/>
      <c r="T956" s="99"/>
      <c r="U956" s="99"/>
      <c r="V956" s="99"/>
      <c r="W956" s="99"/>
      <c r="X956" s="99"/>
      <c r="Y956" s="99"/>
      <c r="Z956" s="99"/>
    </row>
    <row r="957">
      <c r="A957" s="99"/>
      <c r="B957" s="99"/>
      <c r="C957" s="99"/>
      <c r="D957" s="99"/>
      <c r="E957" s="99"/>
      <c r="F957" s="99"/>
      <c r="G957" s="99"/>
      <c r="H957" s="99"/>
      <c r="I957" s="99"/>
      <c r="J957" s="99"/>
      <c r="K957" s="99"/>
      <c r="L957" s="99"/>
      <c r="M957" s="99"/>
      <c r="N957" s="99"/>
      <c r="O957" s="99"/>
      <c r="P957" s="99"/>
      <c r="Q957" s="99"/>
      <c r="R957" s="99"/>
      <c r="S957" s="99"/>
      <c r="T957" s="99"/>
      <c r="U957" s="99"/>
      <c r="V957" s="99"/>
      <c r="W957" s="99"/>
      <c r="X957" s="99"/>
      <c r="Y957" s="99"/>
      <c r="Z957" s="99"/>
    </row>
    <row r="958">
      <c r="A958" s="99"/>
      <c r="B958" s="99"/>
      <c r="C958" s="99"/>
      <c r="D958" s="99"/>
      <c r="E958" s="99"/>
      <c r="F958" s="99"/>
      <c r="G958" s="99"/>
      <c r="H958" s="99"/>
      <c r="I958" s="99"/>
      <c r="J958" s="99"/>
      <c r="K958" s="99"/>
      <c r="L958" s="99"/>
      <c r="M958" s="99"/>
      <c r="N958" s="99"/>
      <c r="O958" s="99"/>
      <c r="P958" s="99"/>
      <c r="Q958" s="99"/>
      <c r="R958" s="99"/>
      <c r="S958" s="99"/>
      <c r="T958" s="99"/>
      <c r="U958" s="99"/>
      <c r="V958" s="99"/>
      <c r="W958" s="99"/>
      <c r="X958" s="99"/>
      <c r="Y958" s="99"/>
      <c r="Z958" s="99"/>
    </row>
    <row r="959">
      <c r="A959" s="99"/>
      <c r="B959" s="99"/>
      <c r="C959" s="99"/>
      <c r="D959" s="99"/>
      <c r="E959" s="99"/>
      <c r="F959" s="99"/>
      <c r="G959" s="99"/>
      <c r="H959" s="99"/>
      <c r="I959" s="99"/>
      <c r="J959" s="99"/>
      <c r="K959" s="99"/>
      <c r="L959" s="99"/>
      <c r="M959" s="99"/>
      <c r="N959" s="99"/>
      <c r="O959" s="99"/>
      <c r="P959" s="99"/>
      <c r="Q959" s="99"/>
      <c r="R959" s="99"/>
      <c r="S959" s="99"/>
      <c r="T959" s="99"/>
      <c r="U959" s="99"/>
      <c r="V959" s="99"/>
      <c r="W959" s="99"/>
      <c r="X959" s="99"/>
      <c r="Y959" s="99"/>
      <c r="Z959" s="99"/>
    </row>
    <row r="960">
      <c r="A960" s="99"/>
      <c r="B960" s="99"/>
      <c r="C960" s="99"/>
      <c r="D960" s="99"/>
      <c r="E960" s="99"/>
      <c r="F960" s="99"/>
      <c r="G960" s="99"/>
      <c r="H960" s="99"/>
      <c r="I960" s="99"/>
      <c r="J960" s="99"/>
      <c r="K960" s="99"/>
      <c r="L960" s="99"/>
      <c r="M960" s="99"/>
      <c r="N960" s="99"/>
      <c r="O960" s="99"/>
      <c r="P960" s="99"/>
      <c r="Q960" s="99"/>
      <c r="R960" s="99"/>
      <c r="S960" s="99"/>
      <c r="T960" s="99"/>
      <c r="U960" s="99"/>
      <c r="V960" s="99"/>
      <c r="W960" s="99"/>
      <c r="X960" s="99"/>
      <c r="Y960" s="99"/>
      <c r="Z960" s="99"/>
    </row>
    <row r="961">
      <c r="A961" s="99"/>
      <c r="B961" s="99"/>
      <c r="C961" s="99"/>
      <c r="D961" s="99"/>
      <c r="E961" s="99"/>
      <c r="F961" s="99"/>
      <c r="G961" s="99"/>
      <c r="H961" s="99"/>
      <c r="I961" s="99"/>
      <c r="J961" s="99"/>
      <c r="K961" s="99"/>
      <c r="L961" s="99"/>
      <c r="M961" s="99"/>
      <c r="N961" s="99"/>
      <c r="O961" s="99"/>
      <c r="P961" s="99"/>
      <c r="Q961" s="99"/>
      <c r="R961" s="99"/>
      <c r="S961" s="99"/>
      <c r="T961" s="99"/>
      <c r="U961" s="99"/>
      <c r="V961" s="99"/>
      <c r="W961" s="99"/>
      <c r="X961" s="99"/>
      <c r="Y961" s="99"/>
      <c r="Z961" s="99"/>
    </row>
    <row r="962">
      <c r="A962" s="99"/>
      <c r="B962" s="99"/>
      <c r="C962" s="99"/>
      <c r="D962" s="99"/>
      <c r="E962" s="99"/>
      <c r="F962" s="99"/>
      <c r="G962" s="99"/>
      <c r="H962" s="99"/>
      <c r="I962" s="99"/>
      <c r="J962" s="99"/>
      <c r="K962" s="99"/>
      <c r="L962" s="99"/>
      <c r="M962" s="99"/>
      <c r="N962" s="99"/>
      <c r="O962" s="99"/>
      <c r="P962" s="99"/>
      <c r="Q962" s="99"/>
      <c r="R962" s="99"/>
      <c r="S962" s="99"/>
      <c r="T962" s="99"/>
      <c r="U962" s="99"/>
      <c r="V962" s="99"/>
      <c r="W962" s="99"/>
      <c r="X962" s="99"/>
      <c r="Y962" s="99"/>
      <c r="Z962" s="99"/>
    </row>
    <row r="963">
      <c r="A963" s="99"/>
      <c r="B963" s="99"/>
      <c r="C963" s="99"/>
      <c r="D963" s="99"/>
      <c r="E963" s="99"/>
      <c r="F963" s="99"/>
      <c r="G963" s="99"/>
      <c r="H963" s="99"/>
      <c r="I963" s="99"/>
      <c r="J963" s="99"/>
      <c r="K963" s="99"/>
      <c r="L963" s="99"/>
      <c r="M963" s="99"/>
      <c r="N963" s="99"/>
      <c r="O963" s="99"/>
      <c r="P963" s="99"/>
      <c r="Q963" s="99"/>
      <c r="R963" s="99"/>
      <c r="S963" s="99"/>
      <c r="T963" s="99"/>
      <c r="U963" s="99"/>
      <c r="V963" s="99"/>
      <c r="W963" s="99"/>
      <c r="X963" s="99"/>
      <c r="Y963" s="99"/>
      <c r="Z963" s="99"/>
    </row>
    <row r="964">
      <c r="A964" s="99"/>
      <c r="B964" s="99"/>
      <c r="C964" s="99"/>
      <c r="D964" s="99"/>
      <c r="E964" s="99"/>
      <c r="F964" s="99"/>
      <c r="G964" s="99"/>
      <c r="H964" s="99"/>
      <c r="I964" s="99"/>
      <c r="J964" s="99"/>
      <c r="K964" s="99"/>
      <c r="L964" s="99"/>
      <c r="M964" s="99"/>
      <c r="N964" s="99"/>
      <c r="O964" s="99"/>
      <c r="P964" s="99"/>
      <c r="Q964" s="99"/>
      <c r="R964" s="99"/>
      <c r="S964" s="99"/>
      <c r="T964" s="99"/>
      <c r="U964" s="99"/>
      <c r="V964" s="99"/>
      <c r="W964" s="99"/>
      <c r="X964" s="99"/>
      <c r="Y964" s="99"/>
      <c r="Z964" s="99"/>
    </row>
    <row r="965">
      <c r="A965" s="99"/>
      <c r="B965" s="99"/>
      <c r="C965" s="99"/>
      <c r="D965" s="99"/>
      <c r="E965" s="99"/>
      <c r="F965" s="99"/>
      <c r="G965" s="99"/>
      <c r="H965" s="99"/>
      <c r="I965" s="99"/>
      <c r="J965" s="99"/>
      <c r="K965" s="99"/>
      <c r="L965" s="99"/>
      <c r="M965" s="99"/>
      <c r="N965" s="99"/>
      <c r="O965" s="99"/>
      <c r="P965" s="99"/>
      <c r="Q965" s="99"/>
      <c r="R965" s="99"/>
      <c r="S965" s="99"/>
      <c r="T965" s="99"/>
      <c r="U965" s="99"/>
      <c r="V965" s="99"/>
      <c r="W965" s="99"/>
      <c r="X965" s="99"/>
      <c r="Y965" s="99"/>
      <c r="Z965" s="99"/>
    </row>
    <row r="966">
      <c r="A966" s="99"/>
      <c r="B966" s="99"/>
      <c r="C966" s="99"/>
      <c r="D966" s="99"/>
      <c r="E966" s="99"/>
      <c r="F966" s="99"/>
      <c r="G966" s="99"/>
      <c r="H966" s="99"/>
      <c r="I966" s="99"/>
      <c r="J966" s="99"/>
      <c r="K966" s="99"/>
      <c r="L966" s="99"/>
      <c r="M966" s="99"/>
      <c r="N966" s="99"/>
      <c r="O966" s="99"/>
      <c r="P966" s="99"/>
      <c r="Q966" s="99"/>
      <c r="R966" s="99"/>
      <c r="S966" s="99"/>
      <c r="T966" s="99"/>
      <c r="U966" s="99"/>
      <c r="V966" s="99"/>
      <c r="W966" s="99"/>
      <c r="X966" s="99"/>
      <c r="Y966" s="99"/>
      <c r="Z966" s="99"/>
    </row>
    <row r="967">
      <c r="A967" s="99"/>
      <c r="B967" s="99"/>
      <c r="C967" s="99"/>
      <c r="D967" s="99"/>
      <c r="E967" s="99"/>
      <c r="F967" s="99"/>
      <c r="G967" s="99"/>
      <c r="H967" s="99"/>
      <c r="I967" s="99"/>
      <c r="J967" s="99"/>
      <c r="K967" s="99"/>
      <c r="L967" s="99"/>
      <c r="M967" s="99"/>
      <c r="N967" s="99"/>
      <c r="O967" s="99"/>
      <c r="P967" s="99"/>
      <c r="Q967" s="99"/>
      <c r="R967" s="99"/>
      <c r="S967" s="99"/>
      <c r="T967" s="99"/>
      <c r="U967" s="99"/>
      <c r="V967" s="99"/>
      <c r="W967" s="99"/>
      <c r="X967" s="99"/>
      <c r="Y967" s="99"/>
      <c r="Z967" s="99"/>
    </row>
    <row r="968">
      <c r="A968" s="99"/>
      <c r="B968" s="99"/>
      <c r="C968" s="99"/>
      <c r="D968" s="99"/>
      <c r="E968" s="99"/>
      <c r="F968" s="99"/>
      <c r="G968" s="99"/>
      <c r="H968" s="99"/>
      <c r="I968" s="99"/>
      <c r="J968" s="99"/>
      <c r="K968" s="99"/>
      <c r="L968" s="99"/>
      <c r="M968" s="99"/>
      <c r="N968" s="99"/>
      <c r="O968" s="99"/>
      <c r="P968" s="99"/>
      <c r="Q968" s="99"/>
      <c r="R968" s="99"/>
      <c r="S968" s="99"/>
      <c r="T968" s="99"/>
      <c r="U968" s="99"/>
      <c r="V968" s="99"/>
      <c r="W968" s="99"/>
      <c r="X968" s="99"/>
      <c r="Y968" s="99"/>
      <c r="Z968" s="99"/>
    </row>
    <row r="969">
      <c r="A969" s="99"/>
      <c r="B969" s="99"/>
      <c r="C969" s="99"/>
      <c r="D969" s="99"/>
      <c r="E969" s="99"/>
      <c r="F969" s="99"/>
      <c r="G969" s="99"/>
      <c r="H969" s="99"/>
      <c r="I969" s="99"/>
      <c r="J969" s="99"/>
      <c r="K969" s="99"/>
      <c r="L969" s="99"/>
      <c r="M969" s="99"/>
      <c r="N969" s="99"/>
      <c r="O969" s="99"/>
      <c r="P969" s="99"/>
      <c r="Q969" s="99"/>
      <c r="R969" s="99"/>
      <c r="S969" s="99"/>
      <c r="T969" s="99"/>
      <c r="U969" s="99"/>
      <c r="V969" s="99"/>
      <c r="W969" s="99"/>
      <c r="X969" s="99"/>
      <c r="Y969" s="99"/>
      <c r="Z969" s="99"/>
    </row>
    <row r="970">
      <c r="A970" s="99"/>
      <c r="B970" s="99"/>
      <c r="C970" s="99"/>
      <c r="D970" s="99"/>
      <c r="E970" s="99"/>
      <c r="F970" s="99"/>
      <c r="G970" s="99"/>
      <c r="H970" s="99"/>
      <c r="I970" s="99"/>
      <c r="J970" s="99"/>
      <c r="K970" s="99"/>
      <c r="L970" s="99"/>
      <c r="M970" s="99"/>
      <c r="N970" s="99"/>
      <c r="O970" s="99"/>
      <c r="P970" s="99"/>
      <c r="Q970" s="99"/>
      <c r="R970" s="99"/>
      <c r="S970" s="99"/>
      <c r="T970" s="99"/>
      <c r="U970" s="99"/>
      <c r="V970" s="99"/>
      <c r="W970" s="99"/>
      <c r="X970" s="99"/>
      <c r="Y970" s="99"/>
      <c r="Z970" s="99"/>
    </row>
    <row r="971">
      <c r="A971" s="99"/>
      <c r="B971" s="99"/>
      <c r="C971" s="99"/>
      <c r="D971" s="99"/>
      <c r="E971" s="99"/>
      <c r="F971" s="99"/>
      <c r="G971" s="99"/>
      <c r="H971" s="99"/>
      <c r="I971" s="99"/>
      <c r="J971" s="99"/>
      <c r="K971" s="99"/>
      <c r="L971" s="99"/>
      <c r="M971" s="99"/>
      <c r="N971" s="99"/>
      <c r="O971" s="99"/>
      <c r="P971" s="99"/>
      <c r="Q971" s="99"/>
      <c r="R971" s="99"/>
      <c r="S971" s="99"/>
      <c r="T971" s="99"/>
      <c r="U971" s="99"/>
      <c r="V971" s="99"/>
      <c r="W971" s="99"/>
      <c r="X971" s="99"/>
      <c r="Y971" s="99"/>
      <c r="Z971" s="99"/>
    </row>
    <row r="972">
      <c r="A972" s="99"/>
      <c r="B972" s="99"/>
      <c r="C972" s="99"/>
      <c r="D972" s="99"/>
      <c r="E972" s="99"/>
      <c r="F972" s="99"/>
      <c r="G972" s="99"/>
      <c r="H972" s="99"/>
      <c r="I972" s="99"/>
      <c r="J972" s="99"/>
      <c r="K972" s="99"/>
      <c r="L972" s="99"/>
      <c r="M972" s="99"/>
      <c r="N972" s="99"/>
      <c r="O972" s="99"/>
      <c r="P972" s="99"/>
      <c r="Q972" s="99"/>
      <c r="R972" s="99"/>
      <c r="S972" s="99"/>
      <c r="T972" s="99"/>
      <c r="U972" s="99"/>
      <c r="V972" s="99"/>
      <c r="W972" s="99"/>
      <c r="X972" s="99"/>
      <c r="Y972" s="99"/>
      <c r="Z972" s="99"/>
    </row>
    <row r="973">
      <c r="A973" s="99"/>
      <c r="B973" s="99"/>
      <c r="C973" s="99"/>
      <c r="D973" s="99"/>
      <c r="E973" s="99"/>
      <c r="F973" s="99"/>
      <c r="G973" s="99"/>
      <c r="H973" s="99"/>
      <c r="I973" s="99"/>
      <c r="J973" s="99"/>
      <c r="K973" s="99"/>
      <c r="L973" s="99"/>
      <c r="M973" s="99"/>
      <c r="N973" s="99"/>
      <c r="O973" s="99"/>
      <c r="P973" s="99"/>
      <c r="Q973" s="99"/>
      <c r="R973" s="99"/>
      <c r="S973" s="99"/>
      <c r="T973" s="99"/>
      <c r="U973" s="99"/>
      <c r="V973" s="99"/>
      <c r="W973" s="99"/>
      <c r="X973" s="99"/>
      <c r="Y973" s="99"/>
      <c r="Z973" s="99"/>
    </row>
    <row r="974">
      <c r="A974" s="99"/>
      <c r="B974" s="99"/>
      <c r="C974" s="99"/>
      <c r="D974" s="99"/>
      <c r="E974" s="99"/>
      <c r="F974" s="99"/>
      <c r="G974" s="99"/>
      <c r="H974" s="99"/>
      <c r="I974" s="99"/>
      <c r="J974" s="99"/>
      <c r="K974" s="99"/>
      <c r="L974" s="99"/>
      <c r="M974" s="99"/>
      <c r="N974" s="99"/>
      <c r="O974" s="99"/>
      <c r="P974" s="99"/>
      <c r="Q974" s="99"/>
      <c r="R974" s="99"/>
      <c r="S974" s="99"/>
      <c r="T974" s="99"/>
      <c r="U974" s="99"/>
      <c r="V974" s="99"/>
      <c r="W974" s="99"/>
      <c r="X974" s="99"/>
      <c r="Y974" s="99"/>
      <c r="Z974" s="99"/>
    </row>
    <row r="975">
      <c r="A975" s="99"/>
      <c r="B975" s="99"/>
      <c r="C975" s="99"/>
      <c r="D975" s="99"/>
      <c r="E975" s="99"/>
      <c r="F975" s="99"/>
      <c r="G975" s="99"/>
      <c r="H975" s="99"/>
      <c r="I975" s="99"/>
      <c r="J975" s="99"/>
      <c r="K975" s="99"/>
      <c r="L975" s="99"/>
      <c r="M975" s="99"/>
      <c r="N975" s="99"/>
      <c r="O975" s="99"/>
      <c r="P975" s="99"/>
      <c r="Q975" s="99"/>
      <c r="R975" s="99"/>
      <c r="S975" s="99"/>
      <c r="T975" s="99"/>
      <c r="U975" s="99"/>
      <c r="V975" s="99"/>
      <c r="W975" s="99"/>
      <c r="X975" s="99"/>
      <c r="Y975" s="99"/>
      <c r="Z975" s="99"/>
    </row>
    <row r="976">
      <c r="A976" s="99"/>
      <c r="B976" s="99"/>
      <c r="C976" s="99"/>
      <c r="D976" s="99"/>
      <c r="E976" s="99"/>
      <c r="F976" s="99"/>
      <c r="G976" s="99"/>
      <c r="H976" s="99"/>
      <c r="I976" s="99"/>
      <c r="J976" s="99"/>
      <c r="K976" s="99"/>
      <c r="L976" s="99"/>
      <c r="M976" s="99"/>
      <c r="N976" s="99"/>
      <c r="O976" s="99"/>
      <c r="P976" s="99"/>
      <c r="Q976" s="99"/>
      <c r="R976" s="99"/>
      <c r="S976" s="99"/>
      <c r="T976" s="99"/>
      <c r="U976" s="99"/>
      <c r="V976" s="99"/>
      <c r="W976" s="99"/>
      <c r="X976" s="99"/>
      <c r="Y976" s="99"/>
      <c r="Z976" s="99"/>
    </row>
    <row r="977">
      <c r="A977" s="99"/>
      <c r="B977" s="99"/>
      <c r="C977" s="99"/>
      <c r="D977" s="99"/>
      <c r="E977" s="99"/>
      <c r="F977" s="99"/>
      <c r="G977" s="99"/>
      <c r="H977" s="99"/>
      <c r="I977" s="99"/>
      <c r="J977" s="99"/>
      <c r="K977" s="99"/>
      <c r="L977" s="99"/>
      <c r="M977" s="99"/>
      <c r="N977" s="99"/>
      <c r="O977" s="99"/>
      <c r="P977" s="99"/>
      <c r="Q977" s="99"/>
      <c r="R977" s="99"/>
      <c r="S977" s="99"/>
      <c r="T977" s="99"/>
      <c r="U977" s="99"/>
      <c r="V977" s="99"/>
      <c r="W977" s="99"/>
      <c r="X977" s="99"/>
      <c r="Y977" s="99"/>
      <c r="Z977" s="99"/>
    </row>
    <row r="978">
      <c r="A978" s="99"/>
      <c r="B978" s="99"/>
      <c r="C978" s="99"/>
      <c r="D978" s="99"/>
      <c r="E978" s="99"/>
      <c r="F978" s="99"/>
      <c r="G978" s="99"/>
      <c r="H978" s="99"/>
      <c r="I978" s="99"/>
      <c r="J978" s="99"/>
      <c r="K978" s="99"/>
      <c r="L978" s="99"/>
      <c r="M978" s="99"/>
      <c r="N978" s="99"/>
      <c r="O978" s="99"/>
      <c r="P978" s="99"/>
      <c r="Q978" s="99"/>
      <c r="R978" s="99"/>
      <c r="S978" s="99"/>
      <c r="T978" s="99"/>
      <c r="U978" s="99"/>
      <c r="V978" s="99"/>
      <c r="W978" s="99"/>
      <c r="X978" s="99"/>
      <c r="Y978" s="99"/>
      <c r="Z978" s="99"/>
    </row>
    <row r="979">
      <c r="A979" s="99"/>
      <c r="B979" s="99"/>
      <c r="C979" s="99"/>
      <c r="D979" s="99"/>
      <c r="E979" s="99"/>
      <c r="F979" s="99"/>
      <c r="G979" s="99"/>
      <c r="H979" s="99"/>
      <c r="I979" s="99"/>
      <c r="J979" s="99"/>
      <c r="K979" s="99"/>
      <c r="L979" s="99"/>
      <c r="M979" s="99"/>
      <c r="N979" s="99"/>
      <c r="O979" s="99"/>
      <c r="P979" s="99"/>
      <c r="Q979" s="99"/>
      <c r="R979" s="99"/>
      <c r="S979" s="99"/>
      <c r="T979" s="99"/>
      <c r="U979" s="99"/>
      <c r="V979" s="99"/>
      <c r="W979" s="99"/>
      <c r="X979" s="99"/>
      <c r="Y979" s="99"/>
      <c r="Z979" s="99"/>
    </row>
    <row r="980">
      <c r="A980" s="99"/>
      <c r="B980" s="99"/>
      <c r="C980" s="99"/>
      <c r="D980" s="99"/>
      <c r="E980" s="99"/>
      <c r="F980" s="99"/>
      <c r="G980" s="99"/>
      <c r="H980" s="99"/>
      <c r="I980" s="99"/>
      <c r="J980" s="99"/>
      <c r="K980" s="99"/>
      <c r="L980" s="99"/>
      <c r="M980" s="99"/>
      <c r="N980" s="99"/>
      <c r="O980" s="99"/>
      <c r="P980" s="99"/>
      <c r="Q980" s="99"/>
      <c r="R980" s="99"/>
      <c r="S980" s="99"/>
      <c r="T980" s="99"/>
      <c r="U980" s="99"/>
      <c r="V980" s="99"/>
      <c r="W980" s="99"/>
      <c r="X980" s="99"/>
      <c r="Y980" s="99"/>
      <c r="Z980" s="99"/>
    </row>
    <row r="981">
      <c r="A981" s="99"/>
      <c r="B981" s="99"/>
      <c r="C981" s="99"/>
      <c r="D981" s="99"/>
      <c r="E981" s="99"/>
      <c r="F981" s="99"/>
      <c r="G981" s="99"/>
      <c r="H981" s="99"/>
      <c r="I981" s="99"/>
      <c r="J981" s="99"/>
      <c r="K981" s="99"/>
      <c r="L981" s="99"/>
      <c r="M981" s="99"/>
      <c r="N981" s="99"/>
      <c r="O981" s="99"/>
      <c r="P981" s="99"/>
      <c r="Q981" s="99"/>
      <c r="R981" s="99"/>
      <c r="S981" s="99"/>
      <c r="T981" s="99"/>
      <c r="U981" s="99"/>
      <c r="V981" s="99"/>
      <c r="W981" s="99"/>
      <c r="X981" s="99"/>
      <c r="Y981" s="99"/>
      <c r="Z981" s="99"/>
    </row>
    <row r="982">
      <c r="A982" s="99"/>
      <c r="B982" s="99"/>
      <c r="C982" s="99"/>
      <c r="D982" s="99"/>
      <c r="E982" s="99"/>
      <c r="F982" s="99"/>
      <c r="G982" s="99"/>
      <c r="H982" s="99"/>
      <c r="I982" s="99"/>
      <c r="J982" s="99"/>
      <c r="K982" s="99"/>
      <c r="L982" s="99"/>
      <c r="M982" s="99"/>
      <c r="N982" s="99"/>
      <c r="O982" s="99"/>
      <c r="P982" s="99"/>
      <c r="Q982" s="99"/>
      <c r="R982" s="99"/>
      <c r="S982" s="99"/>
      <c r="T982" s="99"/>
      <c r="U982" s="99"/>
      <c r="V982" s="99"/>
      <c r="W982" s="99"/>
      <c r="X982" s="99"/>
      <c r="Y982" s="99"/>
      <c r="Z982" s="99"/>
    </row>
    <row r="983">
      <c r="A983" s="99"/>
      <c r="B983" s="99"/>
      <c r="C983" s="99"/>
      <c r="D983" s="99"/>
      <c r="E983" s="99"/>
      <c r="F983" s="99"/>
      <c r="G983" s="99"/>
      <c r="H983" s="99"/>
      <c r="I983" s="99"/>
      <c r="J983" s="99"/>
      <c r="K983" s="99"/>
      <c r="L983" s="99"/>
      <c r="M983" s="99"/>
      <c r="N983" s="99"/>
      <c r="O983" s="99"/>
      <c r="P983" s="99"/>
      <c r="Q983" s="99"/>
      <c r="R983" s="99"/>
      <c r="S983" s="99"/>
      <c r="T983" s="99"/>
      <c r="U983" s="99"/>
      <c r="V983" s="99"/>
      <c r="W983" s="99"/>
      <c r="X983" s="99"/>
      <c r="Y983" s="99"/>
      <c r="Z983" s="99"/>
    </row>
    <row r="984">
      <c r="A984" s="99"/>
      <c r="B984" s="99"/>
      <c r="C984" s="99"/>
      <c r="D984" s="99"/>
      <c r="E984" s="99"/>
      <c r="F984" s="99"/>
      <c r="G984" s="99"/>
      <c r="H984" s="99"/>
      <c r="I984" s="99"/>
      <c r="J984" s="99"/>
      <c r="K984" s="99"/>
      <c r="L984" s="99"/>
      <c r="M984" s="99"/>
      <c r="N984" s="99"/>
      <c r="O984" s="99"/>
      <c r="P984" s="99"/>
      <c r="Q984" s="99"/>
      <c r="R984" s="99"/>
      <c r="S984" s="99"/>
      <c r="T984" s="99"/>
      <c r="U984" s="99"/>
      <c r="V984" s="99"/>
      <c r="W984" s="99"/>
      <c r="X984" s="99"/>
      <c r="Y984" s="99"/>
      <c r="Z984" s="99"/>
    </row>
    <row r="985">
      <c r="A985" s="99"/>
      <c r="B985" s="99"/>
      <c r="C985" s="99"/>
      <c r="D985" s="99"/>
      <c r="E985" s="99"/>
      <c r="F985" s="99"/>
      <c r="G985" s="99"/>
      <c r="H985" s="99"/>
      <c r="I985" s="99"/>
      <c r="J985" s="99"/>
      <c r="K985" s="99"/>
      <c r="L985" s="99"/>
      <c r="M985" s="99"/>
      <c r="N985" s="99"/>
      <c r="O985" s="99"/>
      <c r="P985" s="99"/>
      <c r="Q985" s="99"/>
      <c r="R985" s="99"/>
      <c r="S985" s="99"/>
      <c r="T985" s="99"/>
      <c r="U985" s="99"/>
      <c r="V985" s="99"/>
      <c r="W985" s="99"/>
      <c r="X985" s="99"/>
      <c r="Y985" s="99"/>
      <c r="Z985" s="99"/>
    </row>
    <row r="986">
      <c r="A986" s="99"/>
      <c r="B986" s="99"/>
      <c r="C986" s="99"/>
      <c r="D986" s="99"/>
      <c r="E986" s="99"/>
      <c r="F986" s="99"/>
      <c r="G986" s="99"/>
      <c r="H986" s="99"/>
      <c r="I986" s="99"/>
      <c r="J986" s="99"/>
      <c r="K986" s="99"/>
      <c r="L986" s="99"/>
      <c r="M986" s="99"/>
      <c r="N986" s="99"/>
      <c r="O986" s="99"/>
      <c r="P986" s="99"/>
      <c r="Q986" s="99"/>
      <c r="R986" s="99"/>
      <c r="S986" s="99"/>
      <c r="T986" s="99"/>
      <c r="U986" s="99"/>
      <c r="V986" s="99"/>
      <c r="W986" s="99"/>
      <c r="X986" s="99"/>
      <c r="Y986" s="99"/>
      <c r="Z986" s="99"/>
    </row>
    <row r="987">
      <c r="A987" s="99"/>
      <c r="B987" s="99"/>
      <c r="C987" s="99"/>
      <c r="D987" s="99"/>
      <c r="E987" s="99"/>
      <c r="F987" s="99"/>
      <c r="G987" s="99"/>
      <c r="H987" s="99"/>
      <c r="I987" s="99"/>
      <c r="J987" s="99"/>
      <c r="K987" s="99"/>
      <c r="L987" s="99"/>
      <c r="M987" s="99"/>
      <c r="N987" s="99"/>
      <c r="O987" s="99"/>
      <c r="P987" s="99"/>
      <c r="Q987" s="99"/>
      <c r="R987" s="99"/>
      <c r="S987" s="99"/>
      <c r="T987" s="99"/>
      <c r="U987" s="99"/>
      <c r="V987" s="99"/>
      <c r="W987" s="99"/>
      <c r="X987" s="99"/>
      <c r="Y987" s="99"/>
      <c r="Z987" s="99"/>
    </row>
    <row r="988">
      <c r="A988" s="99"/>
      <c r="B988" s="99"/>
      <c r="C988" s="99"/>
      <c r="D988" s="99"/>
      <c r="E988" s="99"/>
      <c r="F988" s="99"/>
      <c r="G988" s="99"/>
      <c r="H988" s="99"/>
      <c r="I988" s="99"/>
      <c r="J988" s="99"/>
      <c r="K988" s="99"/>
      <c r="L988" s="99"/>
      <c r="M988" s="99"/>
      <c r="N988" s="99"/>
      <c r="O988" s="99"/>
      <c r="P988" s="99"/>
      <c r="Q988" s="99"/>
      <c r="R988" s="99"/>
      <c r="S988" s="99"/>
      <c r="T988" s="99"/>
      <c r="U988" s="99"/>
      <c r="V988" s="99"/>
      <c r="W988" s="99"/>
      <c r="X988" s="99"/>
      <c r="Y988" s="99"/>
      <c r="Z988" s="99"/>
    </row>
    <row r="989">
      <c r="A989" s="99"/>
      <c r="B989" s="99"/>
      <c r="C989" s="99"/>
      <c r="D989" s="99"/>
      <c r="E989" s="99"/>
      <c r="F989" s="99"/>
      <c r="G989" s="99"/>
      <c r="H989" s="99"/>
      <c r="I989" s="99"/>
      <c r="J989" s="99"/>
      <c r="K989" s="99"/>
      <c r="L989" s="99"/>
      <c r="M989" s="99"/>
      <c r="N989" s="99"/>
      <c r="O989" s="99"/>
      <c r="P989" s="99"/>
      <c r="Q989" s="99"/>
      <c r="R989" s="99"/>
      <c r="S989" s="99"/>
      <c r="T989" s="99"/>
      <c r="U989" s="99"/>
      <c r="V989" s="99"/>
      <c r="W989" s="99"/>
      <c r="X989" s="99"/>
      <c r="Y989" s="99"/>
      <c r="Z989" s="99"/>
    </row>
    <row r="990">
      <c r="A990" s="99"/>
      <c r="B990" s="99"/>
      <c r="C990" s="99"/>
      <c r="D990" s="99"/>
      <c r="E990" s="99"/>
      <c r="F990" s="99"/>
      <c r="G990" s="99"/>
      <c r="H990" s="99"/>
      <c r="I990" s="99"/>
      <c r="J990" s="99"/>
      <c r="K990" s="99"/>
      <c r="L990" s="99"/>
      <c r="M990" s="99"/>
      <c r="N990" s="99"/>
      <c r="O990" s="99"/>
      <c r="P990" s="99"/>
      <c r="Q990" s="99"/>
      <c r="R990" s="99"/>
      <c r="S990" s="99"/>
      <c r="T990" s="99"/>
      <c r="U990" s="99"/>
      <c r="V990" s="99"/>
      <c r="W990" s="99"/>
      <c r="X990" s="99"/>
      <c r="Y990" s="99"/>
      <c r="Z990" s="99"/>
    </row>
    <row r="991">
      <c r="A991" s="99"/>
      <c r="B991" s="99"/>
      <c r="C991" s="99"/>
      <c r="D991" s="99"/>
      <c r="E991" s="99"/>
      <c r="F991" s="99"/>
      <c r="G991" s="99"/>
      <c r="H991" s="99"/>
      <c r="I991" s="99"/>
      <c r="J991" s="99"/>
      <c r="K991" s="99"/>
      <c r="L991" s="99"/>
      <c r="M991" s="99"/>
      <c r="N991" s="99"/>
      <c r="O991" s="99"/>
      <c r="P991" s="99"/>
      <c r="Q991" s="99"/>
      <c r="R991" s="99"/>
      <c r="S991" s="99"/>
      <c r="T991" s="99"/>
      <c r="U991" s="99"/>
      <c r="V991" s="99"/>
      <c r="W991" s="99"/>
      <c r="X991" s="99"/>
      <c r="Y991" s="99"/>
      <c r="Z991" s="99"/>
    </row>
    <row r="992">
      <c r="A992" s="99"/>
      <c r="B992" s="99"/>
      <c r="C992" s="99"/>
      <c r="D992" s="99"/>
      <c r="E992" s="99"/>
      <c r="F992" s="99"/>
      <c r="G992" s="99"/>
      <c r="H992" s="99"/>
      <c r="I992" s="99"/>
      <c r="J992" s="99"/>
      <c r="K992" s="99"/>
      <c r="L992" s="99"/>
      <c r="M992" s="99"/>
      <c r="N992" s="99"/>
      <c r="O992" s="99"/>
      <c r="P992" s="99"/>
      <c r="Q992" s="99"/>
      <c r="R992" s="99"/>
      <c r="S992" s="99"/>
      <c r="T992" s="99"/>
      <c r="U992" s="99"/>
      <c r="V992" s="99"/>
      <c r="W992" s="99"/>
      <c r="X992" s="99"/>
      <c r="Y992" s="99"/>
      <c r="Z992" s="99"/>
    </row>
    <row r="993">
      <c r="A993" s="99"/>
      <c r="B993" s="99"/>
      <c r="C993" s="99"/>
      <c r="D993" s="99"/>
      <c r="E993" s="99"/>
      <c r="F993" s="99"/>
      <c r="G993" s="99"/>
      <c r="H993" s="99"/>
      <c r="I993" s="99"/>
      <c r="J993" s="99"/>
      <c r="K993" s="99"/>
      <c r="L993" s="99"/>
      <c r="M993" s="99"/>
      <c r="N993" s="99"/>
      <c r="O993" s="99"/>
      <c r="P993" s="99"/>
      <c r="Q993" s="99"/>
      <c r="R993" s="99"/>
      <c r="S993" s="99"/>
      <c r="T993" s="99"/>
      <c r="U993" s="99"/>
      <c r="V993" s="99"/>
      <c r="W993" s="99"/>
      <c r="X993" s="99"/>
      <c r="Y993" s="99"/>
      <c r="Z993" s="99"/>
    </row>
    <row r="994">
      <c r="A994" s="99"/>
      <c r="B994" s="99"/>
      <c r="C994" s="99"/>
      <c r="D994" s="99"/>
      <c r="E994" s="99"/>
      <c r="F994" s="99"/>
      <c r="G994" s="99"/>
      <c r="H994" s="99"/>
      <c r="I994" s="99"/>
      <c r="J994" s="99"/>
      <c r="K994" s="99"/>
      <c r="L994" s="99"/>
      <c r="M994" s="99"/>
      <c r="N994" s="99"/>
      <c r="O994" s="99"/>
      <c r="P994" s="99"/>
      <c r="Q994" s="99"/>
      <c r="R994" s="99"/>
      <c r="S994" s="99"/>
      <c r="T994" s="99"/>
      <c r="U994" s="99"/>
      <c r="V994" s="99"/>
      <c r="W994" s="99"/>
      <c r="X994" s="99"/>
      <c r="Y994" s="99"/>
      <c r="Z994" s="99"/>
    </row>
    <row r="995">
      <c r="A995" s="99"/>
      <c r="B995" s="99"/>
      <c r="C995" s="99"/>
      <c r="D995" s="99"/>
      <c r="E995" s="99"/>
      <c r="F995" s="99"/>
      <c r="G995" s="99"/>
      <c r="H995" s="99"/>
      <c r="I995" s="99"/>
      <c r="J995" s="99"/>
      <c r="K995" s="99"/>
      <c r="L995" s="99"/>
      <c r="M995" s="99"/>
      <c r="N995" s="99"/>
      <c r="O995" s="99"/>
      <c r="P995" s="99"/>
      <c r="Q995" s="99"/>
      <c r="R995" s="99"/>
      <c r="S995" s="99"/>
      <c r="T995" s="99"/>
      <c r="U995" s="99"/>
      <c r="V995" s="99"/>
      <c r="W995" s="99"/>
      <c r="X995" s="99"/>
      <c r="Y995" s="99"/>
      <c r="Z995" s="99"/>
    </row>
    <row r="996">
      <c r="A996" s="99"/>
      <c r="B996" s="99"/>
      <c r="C996" s="99"/>
      <c r="D996" s="99"/>
      <c r="E996" s="99"/>
      <c r="F996" s="99"/>
      <c r="G996" s="99"/>
      <c r="H996" s="99"/>
      <c r="I996" s="99"/>
      <c r="J996" s="99"/>
      <c r="K996" s="99"/>
      <c r="L996" s="99"/>
      <c r="M996" s="99"/>
      <c r="N996" s="99"/>
      <c r="O996" s="99"/>
      <c r="P996" s="99"/>
      <c r="Q996" s="99"/>
      <c r="R996" s="99"/>
      <c r="S996" s="99"/>
      <c r="T996" s="99"/>
      <c r="U996" s="99"/>
      <c r="V996" s="99"/>
      <c r="W996" s="99"/>
      <c r="X996" s="99"/>
      <c r="Y996" s="99"/>
      <c r="Z996" s="99"/>
    </row>
    <row r="997">
      <c r="A997" s="99"/>
      <c r="B997" s="99"/>
      <c r="C997" s="99"/>
      <c r="D997" s="99"/>
      <c r="E997" s="99"/>
      <c r="F997" s="99"/>
      <c r="G997" s="99"/>
      <c r="H997" s="99"/>
      <c r="I997" s="99"/>
      <c r="J997" s="99"/>
      <c r="K997" s="99"/>
      <c r="L997" s="99"/>
      <c r="M997" s="99"/>
      <c r="N997" s="99"/>
      <c r="O997" s="99"/>
      <c r="P997" s="99"/>
      <c r="Q997" s="99"/>
      <c r="R997" s="99"/>
      <c r="S997" s="99"/>
      <c r="T997" s="99"/>
      <c r="U997" s="99"/>
      <c r="V997" s="99"/>
      <c r="W997" s="99"/>
      <c r="X997" s="99"/>
      <c r="Y997" s="99"/>
      <c r="Z997" s="99"/>
    </row>
    <row r="998">
      <c r="A998" s="99"/>
      <c r="B998" s="99"/>
      <c r="C998" s="99"/>
      <c r="D998" s="99"/>
      <c r="E998" s="99"/>
      <c r="F998" s="99"/>
      <c r="G998" s="99"/>
      <c r="H998" s="99"/>
      <c r="I998" s="99"/>
      <c r="J998" s="99"/>
      <c r="K998" s="99"/>
      <c r="L998" s="99"/>
      <c r="M998" s="99"/>
      <c r="N998" s="99"/>
      <c r="O998" s="99"/>
      <c r="P998" s="99"/>
      <c r="Q998" s="99"/>
      <c r="R998" s="99"/>
      <c r="S998" s="99"/>
      <c r="T998" s="99"/>
      <c r="U998" s="99"/>
      <c r="V998" s="99"/>
      <c r="W998" s="99"/>
      <c r="X998" s="99"/>
      <c r="Y998" s="99"/>
      <c r="Z998" s="99"/>
    </row>
    <row r="999">
      <c r="A999" s="99"/>
      <c r="B999" s="99"/>
      <c r="C999" s="99"/>
      <c r="D999" s="99"/>
      <c r="E999" s="99"/>
      <c r="F999" s="99"/>
      <c r="G999" s="99"/>
      <c r="H999" s="99"/>
      <c r="I999" s="99"/>
      <c r="J999" s="99"/>
      <c r="K999" s="99"/>
      <c r="L999" s="99"/>
      <c r="M999" s="99"/>
      <c r="N999" s="99"/>
      <c r="O999" s="99"/>
      <c r="P999" s="99"/>
      <c r="Q999" s="99"/>
      <c r="R999" s="99"/>
      <c r="S999" s="99"/>
      <c r="T999" s="99"/>
      <c r="U999" s="99"/>
      <c r="V999" s="99"/>
      <c r="W999" s="99"/>
      <c r="X999" s="99"/>
      <c r="Y999" s="99"/>
      <c r="Z999" s="99"/>
    </row>
    <row r="1000">
      <c r="A1000" s="99"/>
      <c r="B1000" s="99"/>
      <c r="C1000" s="99"/>
      <c r="D1000" s="99"/>
      <c r="E1000" s="99"/>
      <c r="F1000" s="99"/>
      <c r="G1000" s="99"/>
      <c r="H1000" s="99"/>
      <c r="I1000" s="99"/>
      <c r="J1000" s="99"/>
      <c r="K1000" s="99"/>
      <c r="L1000" s="99"/>
      <c r="M1000" s="99"/>
      <c r="N1000" s="99"/>
      <c r="O1000" s="99"/>
      <c r="P1000" s="99"/>
      <c r="Q1000" s="99"/>
      <c r="R1000" s="99"/>
      <c r="S1000" s="99"/>
      <c r="T1000" s="99"/>
      <c r="U1000" s="99"/>
      <c r="V1000" s="99"/>
      <c r="W1000" s="99"/>
      <c r="X1000" s="99"/>
      <c r="Y1000" s="99"/>
      <c r="Z1000" s="99"/>
    </row>
    <row r="1001">
      <c r="A1001" s="99"/>
      <c r="B1001" s="99"/>
      <c r="C1001" s="99"/>
      <c r="D1001" s="99"/>
      <c r="E1001" s="99"/>
      <c r="F1001" s="99"/>
      <c r="G1001" s="99"/>
      <c r="H1001" s="99"/>
      <c r="I1001" s="99"/>
      <c r="J1001" s="99"/>
      <c r="K1001" s="99"/>
      <c r="L1001" s="99"/>
      <c r="M1001" s="99"/>
      <c r="N1001" s="99"/>
      <c r="O1001" s="99"/>
      <c r="P1001" s="99"/>
      <c r="Q1001" s="99"/>
      <c r="R1001" s="99"/>
      <c r="S1001" s="99"/>
      <c r="T1001" s="99"/>
      <c r="U1001" s="99"/>
      <c r="V1001" s="99"/>
      <c r="W1001" s="99"/>
      <c r="X1001" s="99"/>
      <c r="Y1001" s="99"/>
      <c r="Z1001" s="99"/>
    </row>
    <row r="1002">
      <c r="A1002" s="99"/>
      <c r="B1002" s="99"/>
      <c r="C1002" s="99"/>
      <c r="D1002" s="99"/>
      <c r="E1002" s="99"/>
      <c r="F1002" s="99"/>
      <c r="G1002" s="99"/>
      <c r="H1002" s="99"/>
      <c r="I1002" s="99"/>
      <c r="J1002" s="99"/>
      <c r="K1002" s="99"/>
      <c r="L1002" s="99"/>
      <c r="M1002" s="99"/>
      <c r="N1002" s="99"/>
      <c r="O1002" s="99"/>
      <c r="P1002" s="99"/>
      <c r="Q1002" s="99"/>
      <c r="R1002" s="99"/>
      <c r="S1002" s="99"/>
      <c r="T1002" s="99"/>
      <c r="U1002" s="99"/>
      <c r="V1002" s="99"/>
      <c r="W1002" s="99"/>
      <c r="X1002" s="99"/>
      <c r="Y1002" s="99"/>
      <c r="Z1002" s="99"/>
    </row>
    <row r="1003">
      <c r="A1003" s="99"/>
      <c r="B1003" s="99"/>
      <c r="C1003" s="99"/>
      <c r="D1003" s="99"/>
      <c r="E1003" s="99"/>
      <c r="F1003" s="99"/>
      <c r="G1003" s="99"/>
      <c r="H1003" s="99"/>
      <c r="I1003" s="99"/>
      <c r="J1003" s="99"/>
      <c r="K1003" s="99"/>
      <c r="L1003" s="99"/>
      <c r="M1003" s="99"/>
      <c r="N1003" s="99"/>
      <c r="O1003" s="99"/>
      <c r="P1003" s="99"/>
      <c r="Q1003" s="99"/>
      <c r="R1003" s="99"/>
      <c r="S1003" s="99"/>
      <c r="T1003" s="99"/>
      <c r="U1003" s="99"/>
      <c r="V1003" s="99"/>
      <c r="W1003" s="99"/>
      <c r="X1003" s="99"/>
      <c r="Y1003" s="99"/>
      <c r="Z1003" s="99"/>
    </row>
    <row r="1004">
      <c r="A1004" s="99"/>
      <c r="B1004" s="99"/>
      <c r="C1004" s="99"/>
      <c r="D1004" s="99"/>
      <c r="E1004" s="99"/>
      <c r="F1004" s="99"/>
      <c r="G1004" s="99"/>
      <c r="H1004" s="99"/>
      <c r="I1004" s="99"/>
      <c r="J1004" s="99"/>
      <c r="K1004" s="99"/>
      <c r="L1004" s="99"/>
      <c r="M1004" s="99"/>
      <c r="N1004" s="99"/>
      <c r="O1004" s="99"/>
      <c r="P1004" s="99"/>
      <c r="Q1004" s="99"/>
      <c r="R1004" s="99"/>
      <c r="S1004" s="99"/>
      <c r="T1004" s="99"/>
      <c r="U1004" s="99"/>
      <c r="V1004" s="99"/>
      <c r="W1004" s="99"/>
      <c r="X1004" s="99"/>
      <c r="Y1004" s="99"/>
      <c r="Z1004" s="99"/>
    </row>
  </sheetData>
  <mergeCells count="10">
    <mergeCell ref="A78:B78"/>
    <mergeCell ref="A91:B91"/>
    <mergeCell ref="C96:G96"/>
    <mergeCell ref="A9:B9"/>
    <mergeCell ref="A13:B13"/>
    <mergeCell ref="A20:B20"/>
    <mergeCell ref="A33:B33"/>
    <mergeCell ref="C38:G38"/>
    <mergeCell ref="A67:B67"/>
    <mergeCell ref="A71:B71"/>
  </mergeCells>
  <drawing r:id="rId1"/>
</worksheet>
</file>